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HUSSEIN\Downloads\"/>
    </mc:Choice>
  </mc:AlternateContent>
  <xr:revisionPtr revIDLastSave="0" documentId="13_ncr:1_{DB6EF5A4-E380-43BA-B7AA-890C02A3C1E3}" xr6:coauthVersionLast="47" xr6:coauthVersionMax="47" xr10:uidLastSave="{00000000-0000-0000-0000-000000000000}"/>
  <bookViews>
    <workbookView xWindow="-98" yWindow="-98" windowWidth="24196" windowHeight="13096" activeTab="1" xr2:uid="{04E2F42B-B0E7-C14E-A690-B41CAFCE17AF}"/>
  </bookViews>
  <sheets>
    <sheet name="Pivot Table" sheetId="2" r:id="rId1"/>
    <sheet name="Dashboard" sheetId="3" r:id="rId2"/>
    <sheet name="amazon" sheetId="1" r:id="rId3"/>
  </sheets>
  <definedNames>
    <definedName name="_xlnm._FilterDatabase" localSheetId="2" hidden="1">amazon!$U$2:$V$1465</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P251"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C87" i="1" s="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C342" i="1" s="1"/>
  <c r="V343" i="1"/>
  <c r="V344" i="1"/>
  <c r="V345" i="1"/>
  <c r="V346" i="1"/>
  <c r="V347" i="1"/>
  <c r="V348" i="1"/>
  <c r="V349" i="1"/>
  <c r="V350" i="1"/>
  <c r="V351" i="1"/>
  <c r="V352" i="1"/>
  <c r="V353" i="1"/>
  <c r="V354" i="1"/>
  <c r="V355" i="1"/>
  <c r="V356" i="1"/>
  <c r="V357" i="1"/>
  <c r="V358" i="1"/>
  <c r="V359" i="1"/>
  <c r="V360" i="1"/>
  <c r="V361" i="1"/>
  <c r="V362" i="1"/>
  <c r="C362" i="1" s="1"/>
  <c r="V363" i="1"/>
  <c r="V364" i="1"/>
  <c r="C364" i="1" s="1"/>
  <c r="V365" i="1"/>
  <c r="V366" i="1"/>
  <c r="V367" i="1"/>
  <c r="V368" i="1"/>
  <c r="V369" i="1"/>
  <c r="V370" i="1"/>
  <c r="V371" i="1"/>
  <c r="V372" i="1"/>
  <c r="V373" i="1"/>
  <c r="V374" i="1"/>
  <c r="C374" i="1" s="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C406" i="1" s="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C470" i="1" s="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C534" i="1" s="1"/>
  <c r="V535" i="1"/>
  <c r="V536" i="1"/>
  <c r="V537" i="1"/>
  <c r="V538" i="1"/>
  <c r="V539" i="1"/>
  <c r="V540" i="1"/>
  <c r="V541" i="1"/>
  <c r="V542" i="1"/>
  <c r="V543" i="1"/>
  <c r="V544" i="1"/>
  <c r="V545" i="1"/>
  <c r="V546" i="1"/>
  <c r="V547" i="1"/>
  <c r="V548" i="1"/>
  <c r="V549" i="1"/>
  <c r="V550" i="1"/>
  <c r="C550" i="1" s="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C622" i="1" s="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C650" i="1" s="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C678" i="1" s="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C775" i="1" s="1"/>
  <c r="V776" i="1"/>
  <c r="V777" i="1"/>
  <c r="V778" i="1"/>
  <c r="V779" i="1"/>
  <c r="V780" i="1"/>
  <c r="V781" i="1"/>
  <c r="V782" i="1"/>
  <c r="V783" i="1"/>
  <c r="V784" i="1"/>
  <c r="V785" i="1"/>
  <c r="V786" i="1"/>
  <c r="C786" i="1" s="1"/>
  <c r="V787" i="1"/>
  <c r="V788" i="1"/>
  <c r="V789" i="1"/>
  <c r="V790" i="1"/>
  <c r="V791" i="1"/>
  <c r="V792" i="1"/>
  <c r="V793" i="1"/>
  <c r="V794" i="1"/>
  <c r="V795" i="1"/>
  <c r="V796" i="1"/>
  <c r="V797" i="1"/>
  <c r="V798" i="1"/>
  <c r="V799" i="1"/>
  <c r="V800" i="1"/>
  <c r="V801" i="1"/>
  <c r="V802" i="1"/>
  <c r="V803" i="1"/>
  <c r="V804" i="1"/>
  <c r="V805" i="1"/>
  <c r="V806" i="1"/>
  <c r="V807" i="1"/>
  <c r="C807" i="1" s="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C839" i="1" s="1"/>
  <c r="V840" i="1"/>
  <c r="V841" i="1"/>
  <c r="V842" i="1"/>
  <c r="V843" i="1"/>
  <c r="V844" i="1"/>
  <c r="V845" i="1"/>
  <c r="V846" i="1"/>
  <c r="V847" i="1"/>
  <c r="V848" i="1"/>
  <c r="V849" i="1"/>
  <c r="V850" i="1"/>
  <c r="C850" i="1" s="1"/>
  <c r="V851" i="1"/>
  <c r="V852" i="1"/>
  <c r="V853" i="1"/>
  <c r="V854" i="1"/>
  <c r="V855" i="1"/>
  <c r="V856" i="1"/>
  <c r="V857" i="1"/>
  <c r="V858" i="1"/>
  <c r="V859" i="1"/>
  <c r="V860" i="1"/>
  <c r="V861" i="1"/>
  <c r="V862" i="1"/>
  <c r="V863" i="1"/>
  <c r="V864" i="1"/>
  <c r="V865" i="1"/>
  <c r="V866" i="1"/>
  <c r="V867" i="1"/>
  <c r="V868" i="1"/>
  <c r="V869" i="1"/>
  <c r="V870" i="1"/>
  <c r="V871" i="1"/>
  <c r="C871" i="1" s="1"/>
  <c r="V872" i="1"/>
  <c r="V873" i="1"/>
  <c r="V874" i="1"/>
  <c r="V875" i="1"/>
  <c r="V876" i="1"/>
  <c r="V877" i="1"/>
  <c r="V878" i="1"/>
  <c r="V879" i="1"/>
  <c r="V880" i="1"/>
  <c r="V881" i="1"/>
  <c r="V882" i="1"/>
  <c r="C882" i="1" s="1"/>
  <c r="V883" i="1"/>
  <c r="V884" i="1"/>
  <c r="V885" i="1"/>
  <c r="V886" i="1"/>
  <c r="V887" i="1"/>
  <c r="V888" i="1"/>
  <c r="V889" i="1"/>
  <c r="V890" i="1"/>
  <c r="V891" i="1"/>
  <c r="V892" i="1"/>
  <c r="V893" i="1"/>
  <c r="V894" i="1"/>
  <c r="V895" i="1"/>
  <c r="V896" i="1"/>
  <c r="V897" i="1"/>
  <c r="V898" i="1"/>
  <c r="V899" i="1"/>
  <c r="V900" i="1"/>
  <c r="V901" i="1"/>
  <c r="V902" i="1"/>
  <c r="V903" i="1"/>
  <c r="C903" i="1" s="1"/>
  <c r="V904" i="1"/>
  <c r="V905" i="1"/>
  <c r="V906" i="1"/>
  <c r="V907" i="1"/>
  <c r="V908" i="1"/>
  <c r="V909" i="1"/>
  <c r="V910" i="1"/>
  <c r="V911" i="1"/>
  <c r="V912" i="1"/>
  <c r="V913" i="1"/>
  <c r="V914" i="1"/>
  <c r="C914" i="1" s="1"/>
  <c r="V915" i="1"/>
  <c r="V916" i="1"/>
  <c r="V917" i="1"/>
  <c r="V918" i="1"/>
  <c r="V919" i="1"/>
  <c r="V920" i="1"/>
  <c r="V921" i="1"/>
  <c r="V922" i="1"/>
  <c r="V923" i="1"/>
  <c r="V924" i="1"/>
  <c r="V925" i="1"/>
  <c r="V926" i="1"/>
  <c r="V927" i="1"/>
  <c r="V928" i="1"/>
  <c r="V929" i="1"/>
  <c r="V930" i="1"/>
  <c r="V931" i="1"/>
  <c r="V932" i="1"/>
  <c r="V933" i="1"/>
  <c r="V934" i="1"/>
  <c r="V935" i="1"/>
  <c r="C935" i="1" s="1"/>
  <c r="V936" i="1"/>
  <c r="V937" i="1"/>
  <c r="V938" i="1"/>
  <c r="V939" i="1"/>
  <c r="V940" i="1"/>
  <c r="V941" i="1"/>
  <c r="V942" i="1"/>
  <c r="V943" i="1"/>
  <c r="V944" i="1"/>
  <c r="V945" i="1"/>
  <c r="V946" i="1"/>
  <c r="C946" i="1" s="1"/>
  <c r="V947" i="1"/>
  <c r="V948" i="1"/>
  <c r="V949" i="1"/>
  <c r="V950" i="1"/>
  <c r="V951" i="1"/>
  <c r="V952" i="1"/>
  <c r="V953" i="1"/>
  <c r="V954" i="1"/>
  <c r="V955" i="1"/>
  <c r="V956" i="1"/>
  <c r="V957" i="1"/>
  <c r="V958" i="1"/>
  <c r="V959" i="1"/>
  <c r="V960" i="1"/>
  <c r="V961" i="1"/>
  <c r="V962" i="1"/>
  <c r="V963" i="1"/>
  <c r="V964" i="1"/>
  <c r="V965" i="1"/>
  <c r="V966" i="1"/>
  <c r="V967" i="1"/>
  <c r="C967" i="1" s="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C999" i="1" s="1"/>
  <c r="V1000" i="1"/>
  <c r="V1001" i="1"/>
  <c r="V1002" i="1"/>
  <c r="V1003" i="1"/>
  <c r="V1004" i="1"/>
  <c r="V1005" i="1"/>
  <c r="V1006" i="1"/>
  <c r="V1007" i="1"/>
  <c r="V1008" i="1"/>
  <c r="V1009" i="1"/>
  <c r="V1010" i="1"/>
  <c r="C1010" i="1" s="1"/>
  <c r="V1011" i="1"/>
  <c r="V1012" i="1"/>
  <c r="V1013" i="1"/>
  <c r="V1014" i="1"/>
  <c r="V1015" i="1"/>
  <c r="V1016" i="1"/>
  <c r="V1017" i="1"/>
  <c r="V1018" i="1"/>
  <c r="V1019" i="1"/>
  <c r="V1020" i="1"/>
  <c r="V1021" i="1"/>
  <c r="V1022" i="1"/>
  <c r="V1023" i="1"/>
  <c r="V1024" i="1"/>
  <c r="V1025" i="1"/>
  <c r="V1026" i="1"/>
  <c r="V1027" i="1"/>
  <c r="V1028" i="1"/>
  <c r="V1029" i="1"/>
  <c r="V1030" i="1"/>
  <c r="V1031" i="1"/>
  <c r="C1031" i="1" s="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C1063" i="1" s="1"/>
  <c r="V1064" i="1"/>
  <c r="V1065" i="1"/>
  <c r="V1066" i="1"/>
  <c r="V1067" i="1"/>
  <c r="V1068" i="1"/>
  <c r="V1069" i="1"/>
  <c r="V1070" i="1"/>
  <c r="V1071" i="1"/>
  <c r="V1072" i="1"/>
  <c r="V1073" i="1"/>
  <c r="V1074" i="1"/>
  <c r="C1074" i="1" s="1"/>
  <c r="V1075" i="1"/>
  <c r="V1076" i="1"/>
  <c r="V1077" i="1"/>
  <c r="V1078" i="1"/>
  <c r="V1079" i="1"/>
  <c r="V1080" i="1"/>
  <c r="V1081" i="1"/>
  <c r="V1082" i="1"/>
  <c r="V1083" i="1"/>
  <c r="V1084" i="1"/>
  <c r="V1085" i="1"/>
  <c r="V1086" i="1"/>
  <c r="V1087" i="1"/>
  <c r="V1088" i="1"/>
  <c r="V1089" i="1"/>
  <c r="V1090" i="1"/>
  <c r="V1091" i="1"/>
  <c r="V1092" i="1"/>
  <c r="V1093" i="1"/>
  <c r="V1094" i="1"/>
  <c r="V1095" i="1"/>
  <c r="C1095" i="1" s="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C1127" i="1" s="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C1159" i="1" s="1"/>
  <c r="V1160" i="1"/>
  <c r="V1161" i="1"/>
  <c r="V1162" i="1"/>
  <c r="V1163" i="1"/>
  <c r="V1164" i="1"/>
  <c r="V1165" i="1"/>
  <c r="V1166" i="1"/>
  <c r="V1167" i="1"/>
  <c r="V1168" i="1"/>
  <c r="V1169" i="1"/>
  <c r="V1170" i="1"/>
  <c r="C1170" i="1" s="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C1202" i="1" s="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C1234" i="1" s="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C1266" i="1" s="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C1294" i="1" s="1"/>
  <c r="V1295" i="1"/>
  <c r="V1296" i="1"/>
  <c r="V1297" i="1"/>
  <c r="V1298" i="1"/>
  <c r="V1299" i="1"/>
  <c r="V1300" i="1"/>
  <c r="V1301" i="1"/>
  <c r="V1302" i="1"/>
  <c r="V1303" i="1"/>
  <c r="V1304" i="1"/>
  <c r="V1305" i="1"/>
  <c r="V1306" i="1"/>
  <c r="V1307" i="1"/>
  <c r="V1308" i="1"/>
  <c r="V1309" i="1"/>
  <c r="V1310" i="1"/>
  <c r="C1310" i="1" s="1"/>
  <c r="V1311" i="1"/>
  <c r="V1312" i="1"/>
  <c r="V1313" i="1"/>
  <c r="V1314" i="1"/>
  <c r="C1314" i="1" s="1"/>
  <c r="V1315" i="1"/>
  <c r="V1316" i="1"/>
  <c r="V1317" i="1"/>
  <c r="V1318" i="1"/>
  <c r="V1319" i="1"/>
  <c r="V1320" i="1"/>
  <c r="V1321" i="1"/>
  <c r="V1322" i="1"/>
  <c r="V1323" i="1"/>
  <c r="V1324" i="1"/>
  <c r="V1325" i="1"/>
  <c r="V1326" i="1"/>
  <c r="C1326" i="1" s="1"/>
  <c r="V1327" i="1"/>
  <c r="V1328" i="1"/>
  <c r="V1329" i="1"/>
  <c r="V1330" i="1"/>
  <c r="C1330" i="1" s="1"/>
  <c r="V1331" i="1"/>
  <c r="V1332" i="1"/>
  <c r="V1333" i="1"/>
  <c r="V1334" i="1"/>
  <c r="V1335" i="1"/>
  <c r="V1336" i="1"/>
  <c r="V1337" i="1"/>
  <c r="V1338" i="1"/>
  <c r="V1339" i="1"/>
  <c r="V1340" i="1"/>
  <c r="V1341" i="1"/>
  <c r="V1342" i="1"/>
  <c r="C1342" i="1" s="1"/>
  <c r="V1343" i="1"/>
  <c r="V1344" i="1"/>
  <c r="V1345" i="1"/>
  <c r="V1346" i="1"/>
  <c r="C1346" i="1" s="1"/>
  <c r="V1347" i="1"/>
  <c r="V1348" i="1"/>
  <c r="V1349" i="1"/>
  <c r="V1350" i="1"/>
  <c r="V1351" i="1"/>
  <c r="U1352" i="1"/>
  <c r="V1352" i="1" s="1"/>
  <c r="U1353" i="1"/>
  <c r="V1353" i="1" s="1"/>
  <c r="U1354" i="1"/>
  <c r="V1354" i="1" s="1"/>
  <c r="U1355" i="1"/>
  <c r="V1355" i="1" s="1"/>
  <c r="U1356" i="1"/>
  <c r="V1356" i="1" s="1"/>
  <c r="U1357" i="1"/>
  <c r="V1357" i="1" s="1"/>
  <c r="U1358" i="1"/>
  <c r="V1358" i="1" s="1"/>
  <c r="U1359" i="1"/>
  <c r="V1359" i="1" s="1"/>
  <c r="U1360" i="1"/>
  <c r="V1360" i="1" s="1"/>
  <c r="U1361" i="1"/>
  <c r="V1361" i="1" s="1"/>
  <c r="U1362" i="1"/>
  <c r="U1363" i="1"/>
  <c r="V1363" i="1" s="1"/>
  <c r="U1364" i="1"/>
  <c r="V1364" i="1" s="1"/>
  <c r="U1365" i="1"/>
  <c r="V1365" i="1" s="1"/>
  <c r="U1366" i="1"/>
  <c r="V1366" i="1" s="1"/>
  <c r="U1367" i="1"/>
  <c r="V1367" i="1" s="1"/>
  <c r="U1368" i="1"/>
  <c r="V1368" i="1" s="1"/>
  <c r="U1369" i="1"/>
  <c r="V1369" i="1" s="1"/>
  <c r="U1370" i="1"/>
  <c r="V1370" i="1" s="1"/>
  <c r="U1371" i="1"/>
  <c r="V1371" i="1" s="1"/>
  <c r="U1372" i="1"/>
  <c r="V1372" i="1" s="1"/>
  <c r="U1373" i="1"/>
  <c r="V1373" i="1" s="1"/>
  <c r="U1374" i="1"/>
  <c r="V1374" i="1" s="1"/>
  <c r="U1375" i="1"/>
  <c r="V1375" i="1" s="1"/>
  <c r="U1376" i="1"/>
  <c r="V1376" i="1" s="1"/>
  <c r="U1377" i="1"/>
  <c r="V1377" i="1" s="1"/>
  <c r="U1378" i="1"/>
  <c r="V1378" i="1" s="1"/>
  <c r="U1379" i="1"/>
  <c r="V1379" i="1" s="1"/>
  <c r="U1380" i="1"/>
  <c r="V1380" i="1" s="1"/>
  <c r="U1381" i="1"/>
  <c r="V1381" i="1" s="1"/>
  <c r="U1382" i="1"/>
  <c r="V1382" i="1" s="1"/>
  <c r="U1383" i="1"/>
  <c r="V1383" i="1" s="1"/>
  <c r="U1384" i="1"/>
  <c r="V1384" i="1" s="1"/>
  <c r="U1385" i="1"/>
  <c r="V1385" i="1" s="1"/>
  <c r="U1386" i="1"/>
  <c r="V1386" i="1" s="1"/>
  <c r="U1387" i="1"/>
  <c r="V1387" i="1" s="1"/>
  <c r="U1388" i="1"/>
  <c r="V1388" i="1" s="1"/>
  <c r="U1389" i="1"/>
  <c r="V1389" i="1" s="1"/>
  <c r="U1390" i="1"/>
  <c r="V1390" i="1" s="1"/>
  <c r="U1391" i="1"/>
  <c r="V1391" i="1" s="1"/>
  <c r="U1392" i="1"/>
  <c r="V1392" i="1" s="1"/>
  <c r="U1393" i="1"/>
  <c r="V1393" i="1" s="1"/>
  <c r="U1394" i="1"/>
  <c r="V1394" i="1" s="1"/>
  <c r="U1395" i="1"/>
  <c r="V1395" i="1" s="1"/>
  <c r="U1396" i="1"/>
  <c r="V1396" i="1" s="1"/>
  <c r="U1397" i="1"/>
  <c r="V1397" i="1" s="1"/>
  <c r="U1398" i="1"/>
  <c r="V1398" i="1" s="1"/>
  <c r="U1399" i="1"/>
  <c r="V1399" i="1" s="1"/>
  <c r="U1400" i="1"/>
  <c r="V1400" i="1" s="1"/>
  <c r="U1401" i="1"/>
  <c r="V1401" i="1" s="1"/>
  <c r="U1402" i="1"/>
  <c r="V1402" i="1" s="1"/>
  <c r="U1403" i="1"/>
  <c r="V1403" i="1" s="1"/>
  <c r="U1404" i="1"/>
  <c r="V1404" i="1" s="1"/>
  <c r="U1405" i="1"/>
  <c r="V1405" i="1" s="1"/>
  <c r="U1406" i="1"/>
  <c r="V1406" i="1" s="1"/>
  <c r="U1407" i="1"/>
  <c r="V1407" i="1" s="1"/>
  <c r="U1408" i="1"/>
  <c r="V1408" i="1" s="1"/>
  <c r="U1409" i="1"/>
  <c r="V1409" i="1" s="1"/>
  <c r="U1410" i="1"/>
  <c r="V1410" i="1" s="1"/>
  <c r="U1411" i="1"/>
  <c r="V1411" i="1" s="1"/>
  <c r="U1412" i="1"/>
  <c r="V1412" i="1" s="1"/>
  <c r="U1413" i="1"/>
  <c r="V1413" i="1" s="1"/>
  <c r="U1414" i="1"/>
  <c r="V1414" i="1" s="1"/>
  <c r="U1415" i="1"/>
  <c r="V1415" i="1" s="1"/>
  <c r="U1416" i="1"/>
  <c r="V1416" i="1" s="1"/>
  <c r="U1417" i="1"/>
  <c r="V1417" i="1" s="1"/>
  <c r="U1418" i="1"/>
  <c r="V1418" i="1" s="1"/>
  <c r="U1419" i="1"/>
  <c r="V1419" i="1" s="1"/>
  <c r="U1420" i="1"/>
  <c r="V1420" i="1" s="1"/>
  <c r="U1421" i="1"/>
  <c r="V1421" i="1" s="1"/>
  <c r="U1422" i="1"/>
  <c r="V1422" i="1" s="1"/>
  <c r="U1423" i="1"/>
  <c r="V1423" i="1" s="1"/>
  <c r="U1424" i="1"/>
  <c r="V1424" i="1" s="1"/>
  <c r="U1425" i="1"/>
  <c r="V1425" i="1" s="1"/>
  <c r="U1426" i="1"/>
  <c r="V1426" i="1" s="1"/>
  <c r="U1427" i="1"/>
  <c r="V1427" i="1" s="1"/>
  <c r="U1428" i="1"/>
  <c r="V1428" i="1" s="1"/>
  <c r="U1429" i="1"/>
  <c r="V1429" i="1" s="1"/>
  <c r="U1430" i="1"/>
  <c r="V1430" i="1" s="1"/>
  <c r="U1431" i="1"/>
  <c r="V1431" i="1" s="1"/>
  <c r="U1432" i="1"/>
  <c r="V1432" i="1" s="1"/>
  <c r="U1433" i="1"/>
  <c r="V1433" i="1" s="1"/>
  <c r="U1434" i="1"/>
  <c r="V1434" i="1" s="1"/>
  <c r="U1435" i="1"/>
  <c r="V1435" i="1" s="1"/>
  <c r="U1436" i="1"/>
  <c r="V1436" i="1" s="1"/>
  <c r="U1437" i="1"/>
  <c r="V1437" i="1" s="1"/>
  <c r="U1438" i="1"/>
  <c r="V1438" i="1" s="1"/>
  <c r="U1439" i="1"/>
  <c r="V1439" i="1" s="1"/>
  <c r="U1440" i="1"/>
  <c r="V1440" i="1" s="1"/>
  <c r="U1441" i="1"/>
  <c r="V1441" i="1" s="1"/>
  <c r="U1442" i="1"/>
  <c r="V1442" i="1" s="1"/>
  <c r="U1443" i="1"/>
  <c r="V1443" i="1" s="1"/>
  <c r="U1444" i="1"/>
  <c r="V1444" i="1" s="1"/>
  <c r="U1445" i="1"/>
  <c r="V1445" i="1" s="1"/>
  <c r="U1446" i="1"/>
  <c r="V1446" i="1" s="1"/>
  <c r="U1447" i="1"/>
  <c r="V1447" i="1" s="1"/>
  <c r="U1448" i="1"/>
  <c r="V1448" i="1" s="1"/>
  <c r="U1449" i="1"/>
  <c r="V1449" i="1" s="1"/>
  <c r="U1450" i="1"/>
  <c r="V1450" i="1" s="1"/>
  <c r="U1451" i="1"/>
  <c r="V1451" i="1" s="1"/>
  <c r="U1452" i="1"/>
  <c r="V1452" i="1" s="1"/>
  <c r="U1453" i="1"/>
  <c r="V1453" i="1" s="1"/>
  <c r="U1454" i="1"/>
  <c r="V1454" i="1" s="1"/>
  <c r="U1455" i="1"/>
  <c r="V1455" i="1" s="1"/>
  <c r="U1456" i="1"/>
  <c r="V1456" i="1" s="1"/>
  <c r="U1457" i="1"/>
  <c r="V1457" i="1" s="1"/>
  <c r="U1458" i="1"/>
  <c r="V1458" i="1" s="1"/>
  <c r="U1459" i="1"/>
  <c r="V1459" i="1" s="1"/>
  <c r="U1460" i="1"/>
  <c r="V1460" i="1" s="1"/>
  <c r="U1461" i="1"/>
  <c r="V1461" i="1" s="1"/>
  <c r="U1462" i="1"/>
  <c r="V1462" i="1" s="1"/>
  <c r="U1463" i="1"/>
  <c r="V1463" i="1" s="1"/>
  <c r="U1464" i="1"/>
  <c r="V1464" i="1" s="1"/>
  <c r="U1465" i="1"/>
  <c r="V1465" i="1" s="1"/>
  <c r="V1362" i="1"/>
  <c r="C1163" i="1" l="1"/>
  <c r="C1151" i="1"/>
  <c r="C1139" i="1"/>
  <c r="C1115" i="1"/>
  <c r="C1083" i="1"/>
  <c r="C1039" i="1"/>
  <c r="C1015" i="1"/>
  <c r="C1007" i="1"/>
  <c r="C955" i="1"/>
  <c r="C943" i="1"/>
  <c r="C919" i="1"/>
  <c r="C795" i="1"/>
  <c r="C747" i="1"/>
  <c r="C715" i="1"/>
  <c r="C699" i="1"/>
  <c r="C635" i="1"/>
  <c r="C607" i="1"/>
  <c r="C599" i="1"/>
  <c r="C507" i="1"/>
  <c r="C491" i="1"/>
  <c r="C487" i="1"/>
  <c r="C347" i="1"/>
  <c r="C331" i="1"/>
  <c r="C299" i="1"/>
  <c r="C263" i="1"/>
  <c r="C251" i="1"/>
  <c r="C211" i="1"/>
  <c r="C203" i="1"/>
  <c r="C187" i="1"/>
  <c r="C151" i="1"/>
  <c r="C143" i="1"/>
  <c r="C127" i="1"/>
  <c r="C119" i="1"/>
  <c r="C111" i="1"/>
  <c r="C107" i="1"/>
  <c r="C55" i="1"/>
  <c r="C11" i="1"/>
  <c r="C3" i="1"/>
  <c r="C1350" i="1"/>
  <c r="C1334" i="1"/>
  <c r="C1322" i="1"/>
  <c r="C1318" i="1"/>
  <c r="C1306" i="1"/>
  <c r="C1302" i="1"/>
  <c r="C1298" i="1"/>
  <c r="C1290" i="1"/>
  <c r="C1286" i="1"/>
  <c r="C1282" i="1"/>
  <c r="C1278" i="1"/>
  <c r="C1274" i="1"/>
  <c r="C1270" i="1"/>
  <c r="C1262" i="1"/>
  <c r="C1258" i="1"/>
  <c r="C1254" i="1"/>
  <c r="C1250" i="1"/>
  <c r="C1246" i="1"/>
  <c r="C1242" i="1"/>
  <c r="C1238" i="1"/>
  <c r="C1230" i="1"/>
  <c r="C1226" i="1"/>
  <c r="C1222" i="1"/>
  <c r="C1218" i="1"/>
  <c r="C1214" i="1"/>
  <c r="C1210" i="1"/>
  <c r="C1206" i="1"/>
  <c r="C1198" i="1"/>
  <c r="C1194" i="1"/>
  <c r="C1190" i="1"/>
  <c r="C1186" i="1"/>
  <c r="C1182" i="1"/>
  <c r="C1178" i="1"/>
  <c r="C1174" i="1"/>
  <c r="C1166" i="1"/>
  <c r="C1158" i="1"/>
  <c r="C1150" i="1"/>
  <c r="C1142" i="1"/>
  <c r="C1134" i="1"/>
  <c r="C1126" i="1"/>
  <c r="C1118" i="1"/>
  <c r="C1110" i="1"/>
  <c r="C1102" i="1"/>
  <c r="C1094" i="1"/>
  <c r="C1086" i="1"/>
  <c r="C1078" i="1"/>
  <c r="C1070" i="1"/>
  <c r="C1066" i="1"/>
  <c r="C1058" i="1"/>
  <c r="C1054" i="1"/>
  <c r="C1050" i="1"/>
  <c r="C1046" i="1"/>
  <c r="C1038" i="1"/>
  <c r="C1034" i="1"/>
  <c r="C1030" i="1"/>
  <c r="C1022" i="1"/>
  <c r="C1018" i="1"/>
  <c r="C1014" i="1"/>
  <c r="C1002" i="1"/>
  <c r="C994" i="1"/>
  <c r="C990" i="1"/>
  <c r="C986" i="1"/>
  <c r="C982" i="1"/>
  <c r="C974" i="1"/>
  <c r="C970" i="1"/>
  <c r="C966" i="1"/>
  <c r="C962" i="1"/>
  <c r="C954" i="1"/>
  <c r="C942" i="1"/>
  <c r="C934" i="1"/>
  <c r="C926" i="1"/>
  <c r="C922" i="1"/>
  <c r="C918" i="1"/>
  <c r="C902" i="1"/>
  <c r="C894" i="1"/>
  <c r="C886" i="1"/>
  <c r="C870" i="1"/>
  <c r="C862" i="1"/>
  <c r="C858" i="1"/>
  <c r="C854" i="1"/>
  <c r="C842" i="1"/>
  <c r="C834" i="1"/>
  <c r="C830" i="1"/>
  <c r="C826" i="1"/>
  <c r="C822" i="1"/>
  <c r="C814" i="1"/>
  <c r="C806" i="1"/>
  <c r="C802" i="1"/>
  <c r="C798" i="1"/>
  <c r="C794" i="1"/>
  <c r="C790" i="1"/>
  <c r="C782" i="1"/>
  <c r="C778" i="1"/>
  <c r="C774" i="1"/>
  <c r="C766" i="1"/>
  <c r="C758" i="1"/>
  <c r="C754" i="1"/>
  <c r="C746" i="1"/>
  <c r="C742" i="1"/>
  <c r="C738" i="1"/>
  <c r="C730" i="1"/>
  <c r="C722" i="1"/>
  <c r="C718" i="1"/>
  <c r="C710" i="1"/>
  <c r="C706" i="1"/>
  <c r="C702" i="1"/>
  <c r="C698" i="1"/>
  <c r="C690" i="1"/>
  <c r="C686" i="1"/>
  <c r="C682" i="1"/>
  <c r="C670" i="1"/>
  <c r="C662" i="1"/>
  <c r="C658" i="1"/>
  <c r="C646" i="1"/>
  <c r="C642" i="1"/>
  <c r="C634" i="1"/>
  <c r="C618" i="1"/>
  <c r="C614" i="1"/>
  <c r="C606" i="1"/>
  <c r="C598" i="1"/>
  <c r="C594" i="1"/>
  <c r="C586" i="1"/>
  <c r="C582" i="1"/>
  <c r="C578" i="1"/>
  <c r="C570" i="1"/>
  <c r="C558" i="1"/>
  <c r="C554" i="1"/>
  <c r="C542" i="1"/>
  <c r="C530" i="1"/>
  <c r="C522" i="1"/>
  <c r="C518" i="1"/>
  <c r="C514" i="1"/>
  <c r="C506" i="1"/>
  <c r="C498" i="1"/>
  <c r="C494" i="1"/>
  <c r="C482" i="1"/>
  <c r="C474" i="1"/>
  <c r="C462" i="1"/>
  <c r="C458" i="1"/>
  <c r="C446" i="1"/>
  <c r="C438" i="1"/>
  <c r="C430" i="1"/>
  <c r="C422" i="1"/>
  <c r="C418" i="1"/>
  <c r="C414" i="1"/>
  <c r="C410" i="1"/>
  <c r="C402" i="1"/>
  <c r="C394" i="1"/>
  <c r="C1147" i="1"/>
  <c r="C1135" i="1"/>
  <c r="C1119" i="1"/>
  <c r="C1107" i="1"/>
  <c r="C1099" i="1"/>
  <c r="C1091" i="1"/>
  <c r="C1079" i="1"/>
  <c r="C1071" i="1"/>
  <c r="C1059" i="1"/>
  <c r="C1051" i="1"/>
  <c r="C1047" i="1"/>
  <c r="C1027" i="1"/>
  <c r="C987" i="1"/>
  <c r="C923" i="1"/>
  <c r="C911" i="1"/>
  <c r="C899" i="1"/>
  <c r="C875" i="1"/>
  <c r="C763" i="1"/>
  <c r="C731" i="1"/>
  <c r="C727" i="1"/>
  <c r="C711" i="1"/>
  <c r="C671" i="1"/>
  <c r="C663" i="1"/>
  <c r="C631" i="1"/>
  <c r="C571" i="1"/>
  <c r="C567" i="1"/>
  <c r="C543" i="1"/>
  <c r="C535" i="1"/>
  <c r="C503" i="1"/>
  <c r="C479" i="1"/>
  <c r="C471" i="1"/>
  <c r="C455" i="1"/>
  <c r="C447" i="1"/>
  <c r="C443" i="1"/>
  <c r="C427" i="1"/>
  <c r="C395" i="1"/>
  <c r="C379" i="1"/>
  <c r="C283" i="1"/>
  <c r="C223" i="1"/>
  <c r="C215" i="1"/>
  <c r="C207" i="1"/>
  <c r="C195" i="1"/>
  <c r="C171" i="1"/>
  <c r="C163" i="1"/>
  <c r="C155" i="1"/>
  <c r="C139" i="1"/>
  <c r="C131" i="1"/>
  <c r="C123" i="1"/>
  <c r="C99" i="1"/>
  <c r="C91" i="1"/>
  <c r="C83" i="1"/>
  <c r="C79" i="1"/>
  <c r="C71" i="1"/>
  <c r="C47" i="1"/>
  <c r="C39" i="1"/>
  <c r="C23" i="1"/>
  <c r="C15" i="1"/>
  <c r="C1338" i="1"/>
  <c r="C1349" i="1"/>
  <c r="C1341" i="1"/>
  <c r="C1333" i="1"/>
  <c r="C1325" i="1"/>
  <c r="C1317" i="1"/>
  <c r="C1309" i="1"/>
  <c r="C1301" i="1"/>
  <c r="C1293" i="1"/>
  <c r="C1285" i="1"/>
  <c r="C1277" i="1"/>
  <c r="C1269" i="1"/>
  <c r="C1261" i="1"/>
  <c r="C1253" i="1"/>
  <c r="C1245" i="1"/>
  <c r="C1237" i="1"/>
  <c r="C1229" i="1"/>
  <c r="C1221" i="1"/>
  <c r="C1213" i="1"/>
  <c r="C1205" i="1"/>
  <c r="C1197" i="1"/>
  <c r="C1189" i="1"/>
  <c r="C1181" i="1"/>
  <c r="C1173" i="1"/>
  <c r="C1155" i="1"/>
  <c r="C1143" i="1"/>
  <c r="C1131" i="1"/>
  <c r="C1123" i="1"/>
  <c r="C1111" i="1"/>
  <c r="C1103" i="1"/>
  <c r="C1087" i="1"/>
  <c r="C1019" i="1"/>
  <c r="C995" i="1"/>
  <c r="C983" i="1"/>
  <c r="C975" i="1"/>
  <c r="C963" i="1"/>
  <c r="C951" i="1"/>
  <c r="C931" i="1"/>
  <c r="C891" i="1"/>
  <c r="C883" i="1"/>
  <c r="C859" i="1"/>
  <c r="C851" i="1"/>
  <c r="C827" i="1"/>
  <c r="C767" i="1"/>
  <c r="C759" i="1"/>
  <c r="C735" i="1"/>
  <c r="C1028" i="1"/>
  <c r="C1000" i="1"/>
  <c r="C888" i="1"/>
  <c r="C812" i="1"/>
  <c r="C748" i="1"/>
  <c r="C620" i="1"/>
  <c r="C556" i="1"/>
  <c r="C500" i="1"/>
  <c r="C396" i="1"/>
  <c r="C384" i="1"/>
  <c r="C352" i="1"/>
  <c r="C320" i="1"/>
  <c r="C300" i="1"/>
  <c r="C268" i="1"/>
  <c r="C224" i="1"/>
  <c r="C204" i="1"/>
  <c r="C390" i="1"/>
  <c r="C382" i="1"/>
  <c r="C370" i="1"/>
  <c r="C358" i="1"/>
  <c r="C354" i="1"/>
  <c r="C350" i="1"/>
  <c r="C346" i="1"/>
  <c r="C338" i="1"/>
  <c r="C330" i="1"/>
  <c r="C326" i="1"/>
  <c r="C322" i="1"/>
  <c r="C318" i="1"/>
  <c r="C314" i="1"/>
  <c r="C310" i="1"/>
  <c r="C306" i="1"/>
  <c r="C298" i="1"/>
  <c r="C294" i="1"/>
  <c r="C290" i="1"/>
  <c r="C286" i="1"/>
  <c r="C282" i="1"/>
  <c r="C278" i="1"/>
  <c r="C274" i="1"/>
  <c r="C270" i="1"/>
  <c r="C262" i="1"/>
  <c r="C258" i="1"/>
  <c r="C254" i="1"/>
  <c r="C246" i="1"/>
  <c r="C242" i="1"/>
  <c r="C238" i="1"/>
  <c r="C234" i="1"/>
  <c r="C226" i="1"/>
  <c r="C218" i="1"/>
  <c r="C210" i="1"/>
  <c r="C202" i="1"/>
  <c r="C198" i="1"/>
  <c r="C194" i="1"/>
  <c r="C190" i="1"/>
  <c r="C186" i="1"/>
  <c r="C182" i="1"/>
  <c r="C178" i="1"/>
  <c r="C174" i="1"/>
  <c r="C170" i="1"/>
  <c r="C166" i="1"/>
  <c r="C162" i="1"/>
  <c r="C158" i="1"/>
  <c r="C150" i="1"/>
  <c r="C142" i="1"/>
  <c r="C134" i="1"/>
  <c r="C126" i="1"/>
  <c r="C122" i="1"/>
  <c r="C114" i="1"/>
  <c r="C106" i="1"/>
  <c r="C102" i="1"/>
  <c r="C98" i="1"/>
  <c r="C94" i="1"/>
  <c r="C86" i="1"/>
  <c r="C78" i="1"/>
  <c r="C74" i="1"/>
  <c r="C70" i="1"/>
  <c r="C66" i="1"/>
  <c r="C62" i="1"/>
  <c r="C58" i="1"/>
  <c r="C54" i="1"/>
  <c r="C50" i="1"/>
  <c r="C46" i="1"/>
  <c r="C42" i="1"/>
  <c r="C38" i="1"/>
  <c r="C34" i="1"/>
  <c r="C30" i="1"/>
  <c r="C26" i="1"/>
  <c r="C18" i="1"/>
  <c r="C10" i="1"/>
  <c r="C6" i="1"/>
  <c r="C885" i="1"/>
  <c r="C1144" i="1"/>
  <c r="C1077" i="1"/>
  <c r="C821" i="1"/>
  <c r="C365" i="1"/>
  <c r="C1248" i="1"/>
  <c r="C1013" i="1"/>
  <c r="C733" i="1"/>
  <c r="C1207" i="1"/>
  <c r="C949" i="1"/>
  <c r="C615" i="1"/>
  <c r="C316" i="1"/>
  <c r="C1259" i="1"/>
  <c r="C887" i="1"/>
  <c r="C867" i="1"/>
  <c r="C855" i="1"/>
  <c r="C843" i="1"/>
  <c r="C831" i="1"/>
  <c r="C823" i="1"/>
  <c r="C811" i="1"/>
  <c r="C799" i="1"/>
  <c r="C791" i="1"/>
  <c r="C779" i="1"/>
  <c r="C743" i="1"/>
  <c r="C703" i="1"/>
  <c r="C695" i="1"/>
  <c r="C667" i="1"/>
  <c r="C651" i="1"/>
  <c r="C639" i="1"/>
  <c r="C603" i="1"/>
  <c r="C587" i="1"/>
  <c r="C583" i="1"/>
  <c r="C575" i="1"/>
  <c r="C551" i="1"/>
  <c r="C523" i="1"/>
  <c r="C511" i="1"/>
  <c r="C483" i="1"/>
  <c r="C439" i="1"/>
  <c r="C423" i="1"/>
  <c r="C411" i="1"/>
  <c r="C407" i="1"/>
  <c r="C363" i="1"/>
  <c r="C343" i="1"/>
  <c r="C315" i="1"/>
  <c r="C267" i="1"/>
  <c r="C259" i="1"/>
  <c r="C255" i="1"/>
  <c r="C243" i="1"/>
  <c r="C219" i="1"/>
  <c r="C179" i="1"/>
  <c r="C147" i="1"/>
  <c r="C135" i="1"/>
  <c r="C95" i="1"/>
  <c r="C63" i="1"/>
  <c r="C59" i="1"/>
  <c r="C31" i="1"/>
  <c r="C19" i="1"/>
  <c r="C467" i="1"/>
  <c r="C750" i="1"/>
  <c r="C734" i="1"/>
  <c r="C714" i="1"/>
  <c r="C626" i="1"/>
  <c r="C562" i="1"/>
  <c r="C526" i="1"/>
  <c r="C510" i="1"/>
  <c r="C490" i="1"/>
  <c r="C478" i="1"/>
  <c r="C466" i="1"/>
  <c r="C454" i="1"/>
  <c r="C386" i="1"/>
  <c r="C378" i="1"/>
  <c r="C679" i="1"/>
  <c r="C231" i="1"/>
  <c r="C1239" i="1"/>
  <c r="C1223" i="1"/>
  <c r="C906" i="1"/>
  <c r="C898" i="1"/>
  <c r="C878" i="1"/>
  <c r="C770" i="1"/>
  <c r="C762" i="1"/>
  <c r="C726" i="1"/>
  <c r="C647" i="1"/>
  <c r="C539" i="1"/>
  <c r="C115" i="1"/>
  <c r="C1180" i="1"/>
  <c r="C1117" i="1"/>
  <c r="C1069" i="1"/>
  <c r="C1005" i="1"/>
  <c r="C941" i="1"/>
  <c r="C877" i="1"/>
  <c r="C813" i="1"/>
  <c r="C701" i="1"/>
  <c r="C1260" i="1"/>
  <c r="C1228" i="1"/>
  <c r="C1165" i="1"/>
  <c r="C1101" i="1"/>
  <c r="C1045" i="1"/>
  <c r="C981" i="1"/>
  <c r="C917" i="1"/>
  <c r="C853" i="1"/>
  <c r="C789" i="1"/>
  <c r="C605" i="1"/>
  <c r="C513" i="1"/>
  <c r="C145" i="1"/>
  <c r="C60" i="1"/>
  <c r="C1160" i="1"/>
  <c r="C1096" i="1"/>
  <c r="C1037" i="1"/>
  <c r="C973" i="1"/>
  <c r="C909" i="1"/>
  <c r="C845" i="1"/>
  <c r="C781" i="1"/>
  <c r="C573" i="1"/>
  <c r="C117" i="1"/>
  <c r="C1343" i="1"/>
  <c r="C1075" i="1"/>
  <c r="C1335" i="1"/>
  <c r="C1324" i="1"/>
  <c r="C1303" i="1"/>
  <c r="C1292" i="1"/>
  <c r="C1271" i="1"/>
  <c r="C1345" i="1"/>
  <c r="C1337" i="1"/>
  <c r="C1329" i="1"/>
  <c r="C1321" i="1"/>
  <c r="C1313" i="1"/>
  <c r="C1305" i="1"/>
  <c r="C1297" i="1"/>
  <c r="C1289" i="1"/>
  <c r="C1281" i="1"/>
  <c r="C1273" i="1"/>
  <c r="C1265" i="1"/>
  <c r="C1257" i="1"/>
  <c r="C1249" i="1"/>
  <c r="C1241" i="1"/>
  <c r="C1233" i="1"/>
  <c r="C1225" i="1"/>
  <c r="C1217" i="1"/>
  <c r="C1209" i="1"/>
  <c r="C1201" i="1"/>
  <c r="C1193" i="1"/>
  <c r="C1185" i="1"/>
  <c r="C1177" i="1"/>
  <c r="C1169" i="1"/>
  <c r="C1162" i="1"/>
  <c r="C1154" i="1"/>
  <c r="C1146" i="1"/>
  <c r="C1138" i="1"/>
  <c r="C1130" i="1"/>
  <c r="C1122" i="1"/>
  <c r="C1114" i="1"/>
  <c r="C1106" i="1"/>
  <c r="C1098" i="1"/>
  <c r="C1090" i="1"/>
  <c r="C1082" i="1"/>
  <c r="C1344" i="1"/>
  <c r="C1323" i="1"/>
  <c r="C1312" i="1"/>
  <c r="C1291" i="1"/>
  <c r="C1280" i="1"/>
  <c r="C1347" i="1"/>
  <c r="C1348" i="1"/>
  <c r="C1336" i="1"/>
  <c r="C1332" i="1"/>
  <c r="C1320" i="1"/>
  <c r="C1316" i="1"/>
  <c r="C1304" i="1"/>
  <c r="C1300" i="1"/>
  <c r="C1288" i="1"/>
  <c r="C1284" i="1"/>
  <c r="C1272" i="1"/>
  <c r="C1268" i="1"/>
  <c r="C1256" i="1"/>
  <c r="C1252" i="1"/>
  <c r="C1240" i="1"/>
  <c r="C1236" i="1"/>
  <c r="C1224" i="1"/>
  <c r="C1220" i="1"/>
  <c r="C1216" i="1"/>
  <c r="C1208" i="1"/>
  <c r="C1204" i="1"/>
  <c r="C1200" i="1"/>
  <c r="C1192" i="1"/>
  <c r="C1188" i="1"/>
  <c r="C1184" i="1"/>
  <c r="C1176" i="1"/>
  <c r="C1172" i="1"/>
  <c r="C1168" i="1"/>
  <c r="C1161" i="1"/>
  <c r="C1157" i="1"/>
  <c r="C1153" i="1"/>
  <c r="C1145" i="1"/>
  <c r="C1141" i="1"/>
  <c r="C1137" i="1"/>
  <c r="C1129" i="1"/>
  <c r="C1125" i="1"/>
  <c r="C1121" i="1"/>
  <c r="C1113" i="1"/>
  <c r="C1109" i="1"/>
  <c r="C1105" i="1"/>
  <c r="C1097" i="1"/>
  <c r="C1093" i="1"/>
  <c r="C1089" i="1"/>
  <c r="C1081" i="1"/>
  <c r="C1073" i="1"/>
  <c r="C1065" i="1"/>
  <c r="C1057" i="1"/>
  <c r="C1049" i="1"/>
  <c r="C1041" i="1"/>
  <c r="C1033" i="1"/>
  <c r="C1025" i="1"/>
  <c r="C1017" i="1"/>
  <c r="C1009" i="1"/>
  <c r="C1001" i="1"/>
  <c r="C993" i="1"/>
  <c r="C985" i="1"/>
  <c r="C977" i="1"/>
  <c r="C969" i="1"/>
  <c r="C961" i="1"/>
  <c r="C953" i="1"/>
  <c r="C945" i="1"/>
  <c r="C937" i="1"/>
  <c r="C929" i="1"/>
  <c r="C921" i="1"/>
  <c r="C913" i="1"/>
  <c r="C905" i="1"/>
  <c r="C897" i="1"/>
  <c r="C889" i="1"/>
  <c r="C881" i="1"/>
  <c r="C873" i="1"/>
  <c r="C865" i="1"/>
  <c r="C857" i="1"/>
  <c r="C849" i="1"/>
  <c r="C841" i="1"/>
  <c r="C833" i="1"/>
  <c r="C825" i="1"/>
  <c r="C817" i="1"/>
  <c r="C809" i="1"/>
  <c r="C801" i="1"/>
  <c r="C793" i="1"/>
  <c r="C785" i="1"/>
  <c r="C777" i="1"/>
  <c r="C769" i="1"/>
  <c r="C761" i="1"/>
  <c r="C757" i="1"/>
  <c r="C753" i="1"/>
  <c r="C749" i="1"/>
  <c r="C745" i="1"/>
  <c r="C741" i="1"/>
  <c r="C737" i="1"/>
  <c r="C729" i="1"/>
  <c r="C725" i="1"/>
  <c r="C721" i="1"/>
  <c r="C717" i="1"/>
  <c r="C713" i="1"/>
  <c r="C709" i="1"/>
  <c r="C705" i="1"/>
  <c r="C697" i="1"/>
  <c r="C693" i="1"/>
  <c r="C689" i="1"/>
  <c r="C685" i="1"/>
  <c r="C681" i="1"/>
  <c r="C677" i="1"/>
  <c r="C673" i="1"/>
  <c r="C665" i="1"/>
  <c r="C661" i="1"/>
  <c r="C657" i="1"/>
  <c r="C653" i="1"/>
  <c r="C649" i="1"/>
  <c r="C645" i="1"/>
  <c r="C641" i="1"/>
  <c r="C633" i="1"/>
  <c r="C629" i="1"/>
  <c r="C625" i="1"/>
  <c r="C621" i="1"/>
  <c r="C617" i="1"/>
  <c r="C613" i="1"/>
  <c r="C609" i="1"/>
  <c r="C601" i="1"/>
  <c r="C597" i="1"/>
  <c r="C593" i="1"/>
  <c r="C589" i="1"/>
  <c r="C585" i="1"/>
  <c r="C581" i="1"/>
  <c r="C577" i="1"/>
  <c r="C569" i="1"/>
  <c r="C565" i="1"/>
  <c r="C561" i="1"/>
  <c r="C557" i="1"/>
  <c r="C553" i="1"/>
  <c r="C549" i="1"/>
  <c r="C545" i="1"/>
  <c r="C537" i="1"/>
  <c r="C533" i="1"/>
  <c r="C529" i="1"/>
  <c r="C525" i="1"/>
  <c r="C521" i="1"/>
  <c r="C517" i="1"/>
  <c r="C509" i="1"/>
  <c r="C505" i="1"/>
  <c r="C501" i="1"/>
  <c r="C497" i="1"/>
  <c r="C493" i="1"/>
  <c r="C489" i="1"/>
  <c r="C485" i="1"/>
  <c r="C481" i="1"/>
  <c r="C477" i="1"/>
  <c r="C473" i="1"/>
  <c r="C469" i="1"/>
  <c r="C465" i="1"/>
  <c r="C461" i="1"/>
  <c r="C457" i="1"/>
  <c r="C453" i="1"/>
  <c r="C449" i="1"/>
  <c r="C445" i="1"/>
  <c r="C437" i="1"/>
  <c r="C433" i="1"/>
  <c r="C429" i="1"/>
  <c r="C425" i="1"/>
  <c r="C421" i="1"/>
  <c r="C417" i="1"/>
  <c r="C413" i="1"/>
  <c r="C409" i="1"/>
  <c r="C405" i="1"/>
  <c r="C401" i="1"/>
  <c r="C397" i="1"/>
  <c r="C393" i="1"/>
  <c r="C389" i="1"/>
  <c r="C385" i="1"/>
  <c r="C381" i="1"/>
  <c r="C377" i="1"/>
  <c r="C373" i="1"/>
  <c r="C369" i="1"/>
  <c r="C361" i="1"/>
  <c r="C357" i="1"/>
  <c r="C353" i="1"/>
  <c r="C349" i="1"/>
  <c r="C345" i="1"/>
  <c r="C341" i="1"/>
  <c r="C337" i="1"/>
  <c r="C333" i="1"/>
  <c r="C329" i="1"/>
  <c r="C325" i="1"/>
  <c r="C321" i="1"/>
  <c r="C317" i="1"/>
  <c r="C313" i="1"/>
  <c r="C309" i="1"/>
  <c r="C305" i="1"/>
  <c r="C301" i="1"/>
  <c r="C297" i="1"/>
  <c r="C293" i="1"/>
  <c r="C289" i="1"/>
  <c r="C285" i="1"/>
  <c r="C281" i="1"/>
  <c r="C277" i="1"/>
  <c r="C273" i="1"/>
  <c r="C269" i="1"/>
  <c r="C265" i="1"/>
  <c r="C261" i="1"/>
  <c r="C257" i="1"/>
  <c r="C253" i="1"/>
  <c r="C249" i="1"/>
  <c r="C245" i="1"/>
  <c r="C241" i="1"/>
  <c r="C237" i="1"/>
  <c r="C233" i="1"/>
  <c r="C229" i="1"/>
  <c r="C225" i="1"/>
  <c r="C221" i="1"/>
  <c r="C217" i="1"/>
  <c r="C213" i="1"/>
  <c r="C209" i="1"/>
  <c r="C205" i="1"/>
  <c r="C201" i="1"/>
  <c r="C197" i="1"/>
  <c r="C193" i="1"/>
  <c r="C189" i="1"/>
  <c r="C185" i="1"/>
  <c r="C181" i="1"/>
  <c r="C177" i="1"/>
  <c r="C169" i="1"/>
  <c r="C165" i="1"/>
  <c r="C161" i="1"/>
  <c r="C157" i="1"/>
  <c r="C153" i="1"/>
  <c r="C149" i="1"/>
  <c r="C141" i="1"/>
  <c r="C137" i="1"/>
  <c r="C133" i="1"/>
  <c r="C129" i="1"/>
  <c r="C125" i="1"/>
  <c r="C121" i="1"/>
  <c r="C113" i="1"/>
  <c r="C109" i="1"/>
  <c r="C105" i="1"/>
  <c r="C101" i="1"/>
  <c r="C97" i="1"/>
  <c r="C93" i="1"/>
  <c r="C89" i="1"/>
  <c r="C85" i="1"/>
  <c r="C81" i="1"/>
  <c r="C77" i="1"/>
  <c r="C73" i="1"/>
  <c r="C69" i="1"/>
  <c r="C65" i="1"/>
  <c r="C61" i="1"/>
  <c r="C57" i="1"/>
  <c r="C53" i="1"/>
  <c r="C49" i="1"/>
  <c r="C45" i="1"/>
  <c r="C41" i="1"/>
  <c r="C37" i="1"/>
  <c r="C33" i="1"/>
  <c r="C29" i="1"/>
  <c r="C25" i="1"/>
  <c r="C21" i="1"/>
  <c r="C17" i="1"/>
  <c r="C13" i="1"/>
  <c r="C9" i="1"/>
  <c r="C5" i="1"/>
  <c r="C1351" i="1"/>
  <c r="C1340" i="1"/>
  <c r="C1319" i="1"/>
  <c r="C1308" i="1"/>
  <c r="C1287" i="1"/>
  <c r="C1276" i="1"/>
  <c r="C1255" i="1"/>
  <c r="C1244" i="1"/>
  <c r="C1196" i="1"/>
  <c r="C1175" i="1"/>
  <c r="C1133" i="1"/>
  <c r="C1112" i="1"/>
  <c r="C1061" i="1"/>
  <c r="C1029" i="1"/>
  <c r="C997" i="1"/>
  <c r="C965" i="1"/>
  <c r="C933" i="1"/>
  <c r="C901" i="1"/>
  <c r="C869" i="1"/>
  <c r="C837" i="1"/>
  <c r="C805" i="1"/>
  <c r="C773" i="1"/>
  <c r="C669" i="1"/>
  <c r="C541" i="1"/>
  <c r="C441" i="1"/>
  <c r="C1331" i="1"/>
  <c r="C1327" i="1"/>
  <c r="C1315" i="1"/>
  <c r="C1311" i="1"/>
  <c r="C1299" i="1"/>
  <c r="C1295" i="1"/>
  <c r="C1283" i="1"/>
  <c r="C1279" i="1"/>
  <c r="C1267" i="1"/>
  <c r="C1263" i="1"/>
  <c r="C1251" i="1"/>
  <c r="C1247" i="1"/>
  <c r="C1235" i="1"/>
  <c r="C1231" i="1"/>
  <c r="C1227" i="1"/>
  <c r="C1219" i="1"/>
  <c r="C1215" i="1"/>
  <c r="C1211" i="1"/>
  <c r="C1203" i="1"/>
  <c r="C1199" i="1"/>
  <c r="C1195" i="1"/>
  <c r="C1187" i="1"/>
  <c r="C1183" i="1"/>
  <c r="C1179" i="1"/>
  <c r="C1171" i="1"/>
  <c r="C1167" i="1"/>
  <c r="C1164" i="1"/>
  <c r="C1156" i="1"/>
  <c r="C1152" i="1"/>
  <c r="C1148" i="1"/>
  <c r="C1140" i="1"/>
  <c r="C1136" i="1"/>
  <c r="C1132" i="1"/>
  <c r="C1124" i="1"/>
  <c r="C1120" i="1"/>
  <c r="C1116" i="1"/>
  <c r="C1108" i="1"/>
  <c r="C1104" i="1"/>
  <c r="C1100" i="1"/>
  <c r="C1092" i="1"/>
  <c r="C1088" i="1"/>
  <c r="C1084" i="1"/>
  <c r="C1080" i="1"/>
  <c r="C1076" i="1"/>
  <c r="C1072" i="1"/>
  <c r="C1068" i="1"/>
  <c r="C1064" i="1"/>
  <c r="C1060" i="1"/>
  <c r="C1056" i="1"/>
  <c r="C1052" i="1"/>
  <c r="C1048" i="1"/>
  <c r="C1044" i="1"/>
  <c r="C1040" i="1"/>
  <c r="C1036" i="1"/>
  <c r="C1032" i="1"/>
  <c r="C1024" i="1"/>
  <c r="C1020" i="1"/>
  <c r="C1016" i="1"/>
  <c r="C1012" i="1"/>
  <c r="C1008" i="1"/>
  <c r="C1004" i="1"/>
  <c r="C996" i="1"/>
  <c r="C992" i="1"/>
  <c r="C988" i="1"/>
  <c r="C984" i="1"/>
  <c r="C980" i="1"/>
  <c r="C976" i="1"/>
  <c r="C972" i="1"/>
  <c r="C968" i="1"/>
  <c r="C964" i="1"/>
  <c r="C960" i="1"/>
  <c r="C956" i="1"/>
  <c r="C952" i="1"/>
  <c r="C948" i="1"/>
  <c r="C944" i="1"/>
  <c r="C940" i="1"/>
  <c r="C936" i="1"/>
  <c r="C932" i="1"/>
  <c r="C928" i="1"/>
  <c r="C924" i="1"/>
  <c r="C920" i="1"/>
  <c r="C916" i="1"/>
  <c r="C912" i="1"/>
  <c r="C908" i="1"/>
  <c r="C904" i="1"/>
  <c r="C900" i="1"/>
  <c r="C896" i="1"/>
  <c r="C892" i="1"/>
  <c r="C884" i="1"/>
  <c r="C880" i="1"/>
  <c r="C876" i="1"/>
  <c r="C872" i="1"/>
  <c r="C868" i="1"/>
  <c r="C864" i="1"/>
  <c r="C860" i="1"/>
  <c r="C856" i="1"/>
  <c r="C852" i="1"/>
  <c r="C848" i="1"/>
  <c r="C844" i="1"/>
  <c r="C840" i="1"/>
  <c r="C836" i="1"/>
  <c r="C832" i="1"/>
  <c r="C828" i="1"/>
  <c r="C824" i="1"/>
  <c r="C820" i="1"/>
  <c r="C816" i="1"/>
  <c r="C808" i="1"/>
  <c r="C804" i="1"/>
  <c r="C800" i="1"/>
  <c r="C796" i="1"/>
  <c r="C792" i="1"/>
  <c r="C788" i="1"/>
  <c r="C784" i="1"/>
  <c r="C780" i="1"/>
  <c r="C776" i="1"/>
  <c r="C772" i="1"/>
  <c r="C768" i="1"/>
  <c r="C764" i="1"/>
  <c r="C760" i="1"/>
  <c r="C756" i="1"/>
  <c r="C752" i="1"/>
  <c r="C744" i="1"/>
  <c r="C740" i="1"/>
  <c r="C736" i="1"/>
  <c r="C732" i="1"/>
  <c r="C728" i="1"/>
  <c r="C724" i="1"/>
  <c r="C720" i="1"/>
  <c r="C716" i="1"/>
  <c r="C712" i="1"/>
  <c r="C708" i="1"/>
  <c r="C704" i="1"/>
  <c r="C700" i="1"/>
  <c r="C696" i="1"/>
  <c r="C692" i="1"/>
  <c r="C688" i="1"/>
  <c r="C684" i="1"/>
  <c r="C680" i="1"/>
  <c r="C676" i="1"/>
  <c r="C672" i="1"/>
  <c r="C668" i="1"/>
  <c r="C664" i="1"/>
  <c r="C660" i="1"/>
  <c r="C656" i="1"/>
  <c r="C652" i="1"/>
  <c r="C648" i="1"/>
  <c r="C644" i="1"/>
  <c r="C640" i="1"/>
  <c r="C636" i="1"/>
  <c r="C632" i="1"/>
  <c r="C628" i="1"/>
  <c r="C624" i="1"/>
  <c r="C616" i="1"/>
  <c r="C612" i="1"/>
  <c r="C608" i="1"/>
  <c r="C604" i="1"/>
  <c r="C600" i="1"/>
  <c r="C596" i="1"/>
  <c r="C592" i="1"/>
  <c r="C588" i="1"/>
  <c r="C584" i="1"/>
  <c r="C580" i="1"/>
  <c r="C576" i="1"/>
  <c r="C572" i="1"/>
  <c r="C568" i="1"/>
  <c r="C564" i="1"/>
  <c r="C560" i="1"/>
  <c r="C552" i="1"/>
  <c r="C548" i="1"/>
  <c r="C544" i="1"/>
  <c r="C540" i="1"/>
  <c r="C536" i="1"/>
  <c r="C532" i="1"/>
  <c r="C528" i="1"/>
  <c r="C524" i="1"/>
  <c r="C520" i="1"/>
  <c r="C516" i="1"/>
  <c r="C512" i="1"/>
  <c r="C508" i="1"/>
  <c r="C504" i="1"/>
  <c r="C496" i="1"/>
  <c r="C492" i="1"/>
  <c r="C488" i="1"/>
  <c r="C484" i="1"/>
  <c r="C480" i="1"/>
  <c r="C476" i="1"/>
  <c r="C472" i="1"/>
  <c r="C468" i="1"/>
  <c r="C464" i="1"/>
  <c r="C460" i="1"/>
  <c r="C456" i="1"/>
  <c r="C452" i="1"/>
  <c r="C448" i="1"/>
  <c r="C444" i="1"/>
  <c r="C440" i="1"/>
  <c r="C436" i="1"/>
  <c r="C432" i="1"/>
  <c r="C428" i="1"/>
  <c r="C424" i="1"/>
  <c r="C420" i="1"/>
  <c r="C416" i="1"/>
  <c r="C412" i="1"/>
  <c r="C408" i="1"/>
  <c r="C404" i="1"/>
  <c r="C400" i="1"/>
  <c r="C392" i="1"/>
  <c r="C388" i="1"/>
  <c r="C380" i="1"/>
  <c r="C376" i="1"/>
  <c r="C372" i="1"/>
  <c r="C368" i="1"/>
  <c r="C360" i="1"/>
  <c r="C356" i="1"/>
  <c r="C348" i="1"/>
  <c r="C344" i="1"/>
  <c r="C340" i="1"/>
  <c r="C336" i="1"/>
  <c r="C332" i="1"/>
  <c r="C328" i="1"/>
  <c r="C324" i="1"/>
  <c r="C312" i="1"/>
  <c r="C308" i="1"/>
  <c r="C304" i="1"/>
  <c r="C296" i="1"/>
  <c r="C292" i="1"/>
  <c r="C284" i="1"/>
  <c r="C280" i="1"/>
  <c r="C276" i="1"/>
  <c r="C272" i="1"/>
  <c r="C264" i="1"/>
  <c r="C260" i="1"/>
  <c r="C256" i="1"/>
  <c r="C252" i="1"/>
  <c r="C248" i="1"/>
  <c r="C244" i="1"/>
  <c r="C240" i="1"/>
  <c r="C236" i="1"/>
  <c r="C232" i="1"/>
  <c r="C228" i="1"/>
  <c r="C220" i="1"/>
  <c r="C216" i="1"/>
  <c r="C212" i="1"/>
  <c r="C208" i="1"/>
  <c r="C200" i="1"/>
  <c r="C196" i="1"/>
  <c r="C192" i="1"/>
  <c r="C188" i="1"/>
  <c r="C184" i="1"/>
  <c r="C180" i="1"/>
  <c r="C176" i="1"/>
  <c r="C172" i="1"/>
  <c r="C168" i="1"/>
  <c r="C164" i="1"/>
  <c r="C160" i="1"/>
  <c r="C156" i="1"/>
  <c r="C152" i="1"/>
  <c r="C148" i="1"/>
  <c r="C144" i="1"/>
  <c r="C140" i="1"/>
  <c r="C136" i="1"/>
  <c r="C132" i="1"/>
  <c r="C128" i="1"/>
  <c r="C124" i="1"/>
  <c r="C120" i="1"/>
  <c r="C116" i="1"/>
  <c r="C112" i="1"/>
  <c r="C108" i="1"/>
  <c r="C104" i="1"/>
  <c r="C100" i="1"/>
  <c r="C96" i="1"/>
  <c r="C92" i="1"/>
  <c r="C84" i="1"/>
  <c r="C80" i="1"/>
  <c r="C76" i="1"/>
  <c r="C72" i="1"/>
  <c r="C68" i="1"/>
  <c r="C64" i="1"/>
  <c r="C56" i="1"/>
  <c r="C52" i="1"/>
  <c r="C48" i="1"/>
  <c r="C44" i="1"/>
  <c r="C40" i="1"/>
  <c r="C36" i="1"/>
  <c r="C28" i="1"/>
  <c r="C24" i="1"/>
  <c r="C20" i="1"/>
  <c r="C16" i="1"/>
  <c r="C12" i="1"/>
  <c r="C8" i="1"/>
  <c r="C4" i="1"/>
  <c r="C1339" i="1"/>
  <c r="C1328" i="1"/>
  <c r="C1307" i="1"/>
  <c r="C1296" i="1"/>
  <c r="C1275" i="1"/>
  <c r="C1264" i="1"/>
  <c r="C1243" i="1"/>
  <c r="C1232" i="1"/>
  <c r="C1212" i="1"/>
  <c r="C1191" i="1"/>
  <c r="C1149" i="1"/>
  <c r="C1128" i="1"/>
  <c r="C1085" i="1"/>
  <c r="C1053" i="1"/>
  <c r="C1021" i="1"/>
  <c r="C989" i="1"/>
  <c r="C957" i="1"/>
  <c r="C925" i="1"/>
  <c r="C893" i="1"/>
  <c r="C861" i="1"/>
  <c r="C829" i="1"/>
  <c r="C797" i="1"/>
  <c r="C765" i="1"/>
  <c r="C637" i="1"/>
  <c r="C288" i="1"/>
  <c r="C173" i="1"/>
  <c r="C88" i="1"/>
  <c r="C32" i="1"/>
  <c r="C1067" i="1"/>
  <c r="C1055" i="1"/>
  <c r="C1043" i="1"/>
  <c r="C1035" i="1"/>
  <c r="C1023" i="1"/>
  <c r="C1011" i="1"/>
  <c r="C1003" i="1"/>
  <c r="C991" i="1"/>
  <c r="C979" i="1"/>
  <c r="C971" i="1"/>
  <c r="C959" i="1"/>
  <c r="C947" i="1"/>
  <c r="C939" i="1"/>
  <c r="C927" i="1"/>
  <c r="C915" i="1"/>
  <c r="C907" i="1"/>
  <c r="C895" i="1"/>
  <c r="C879" i="1"/>
  <c r="C863" i="1"/>
  <c r="C847" i="1"/>
  <c r="C835" i="1"/>
  <c r="C819" i="1"/>
  <c r="C815" i="1"/>
  <c r="C803" i="1"/>
  <c r="C787" i="1"/>
  <c r="C783" i="1"/>
  <c r="C771" i="1"/>
  <c r="C755" i="1"/>
  <c r="C751" i="1"/>
  <c r="C739" i="1"/>
  <c r="C723" i="1"/>
  <c r="C719" i="1"/>
  <c r="C707" i="1"/>
  <c r="C691" i="1"/>
  <c r="C687" i="1"/>
  <c r="C675" i="1"/>
  <c r="C659" i="1"/>
  <c r="C655" i="1"/>
  <c r="C643" i="1"/>
  <c r="C627" i="1"/>
  <c r="C623" i="1"/>
  <c r="C611" i="1"/>
  <c r="C595" i="1"/>
  <c r="C591" i="1"/>
  <c r="C579" i="1"/>
  <c r="C563" i="1"/>
  <c r="C559" i="1"/>
  <c r="C547" i="1"/>
  <c r="C527" i="1"/>
  <c r="C515" i="1"/>
  <c r="C499" i="1"/>
  <c r="C495" i="1"/>
  <c r="C463" i="1"/>
  <c r="C459" i="1"/>
  <c r="C451" i="1"/>
  <c r="C435" i="1"/>
  <c r="C431" i="1"/>
  <c r="C419" i="1"/>
  <c r="C415" i="1"/>
  <c r="C403" i="1"/>
  <c r="C399" i="1"/>
  <c r="C391" i="1"/>
  <c r="C387" i="1"/>
  <c r="C383" i="1"/>
  <c r="C371" i="1"/>
  <c r="C367" i="1"/>
  <c r="C359" i="1"/>
  <c r="C355" i="1"/>
  <c r="C351" i="1"/>
  <c r="C339" i="1"/>
  <c r="C335" i="1"/>
  <c r="C327" i="1"/>
  <c r="C323" i="1"/>
  <c r="C319" i="1"/>
  <c r="C311" i="1"/>
  <c r="C307" i="1"/>
  <c r="C303" i="1"/>
  <c r="C295" i="1"/>
  <c r="C291" i="1"/>
  <c r="C287" i="1"/>
  <c r="C279" i="1"/>
  <c r="C275" i="1"/>
  <c r="C271" i="1"/>
  <c r="C247" i="1"/>
  <c r="C239" i="1"/>
  <c r="C235" i="1"/>
  <c r="C227" i="1"/>
  <c r="C199" i="1"/>
  <c r="C191" i="1"/>
  <c r="C183" i="1"/>
  <c r="C175" i="1"/>
  <c r="C167" i="1"/>
  <c r="C159" i="1"/>
  <c r="C674" i="1"/>
  <c r="C610" i="1"/>
  <c r="C546" i="1"/>
  <c r="C519" i="1"/>
  <c r="C434" i="1"/>
  <c r="C375" i="1"/>
  <c r="C103" i="1"/>
  <c r="C75" i="1"/>
  <c r="C1062" i="1"/>
  <c r="C1042" i="1"/>
  <c r="C1026" i="1"/>
  <c r="C1006" i="1"/>
  <c r="C998" i="1"/>
  <c r="C978" i="1"/>
  <c r="C958" i="1"/>
  <c r="C950" i="1"/>
  <c r="C938" i="1"/>
  <c r="C930" i="1"/>
  <c r="C910" i="1"/>
  <c r="C890" i="1"/>
  <c r="C874" i="1"/>
  <c r="C866" i="1"/>
  <c r="C846" i="1"/>
  <c r="C838" i="1"/>
  <c r="C818" i="1"/>
  <c r="C810" i="1"/>
  <c r="C666" i="1"/>
  <c r="C654" i="1"/>
  <c r="C638" i="1"/>
  <c r="C602" i="1"/>
  <c r="C590" i="1"/>
  <c r="C574" i="1"/>
  <c r="C538" i="1"/>
  <c r="C502" i="1"/>
  <c r="C486" i="1"/>
  <c r="C450" i="1"/>
  <c r="C442" i="1"/>
  <c r="C426" i="1"/>
  <c r="C398" i="1"/>
  <c r="C366" i="1"/>
  <c r="C334" i="1"/>
  <c r="C302" i="1"/>
  <c r="C266" i="1"/>
  <c r="C250" i="1"/>
  <c r="C230" i="1"/>
  <c r="C222" i="1"/>
  <c r="C214" i="1"/>
  <c r="C206" i="1"/>
  <c r="C154" i="1"/>
  <c r="C146" i="1"/>
  <c r="C138" i="1"/>
  <c r="C130" i="1"/>
  <c r="C118" i="1"/>
  <c r="C110" i="1"/>
  <c r="C90" i="1"/>
  <c r="C82" i="1"/>
  <c r="C22" i="1"/>
  <c r="C14" i="1"/>
  <c r="C2" i="1"/>
  <c r="C694" i="1"/>
  <c r="C683" i="1"/>
  <c r="C630" i="1"/>
  <c r="C619" i="1"/>
  <c r="C566" i="1"/>
  <c r="C555" i="1"/>
  <c r="C531" i="1"/>
  <c r="C475" i="1"/>
  <c r="C67" i="1"/>
  <c r="C43" i="1"/>
  <c r="C35" i="1"/>
  <c r="C27" i="1"/>
  <c r="C7" i="1"/>
  <c r="C51" i="1"/>
</calcChain>
</file>

<file path=xl/sharedStrings.xml><?xml version="1.0" encoding="utf-8"?>
<sst xmlns="http://schemas.openxmlformats.org/spreadsheetml/2006/main" count="13063" uniqueCount="6563">
  <si>
    <t>product_id</t>
  </si>
  <si>
    <t>product_name</t>
  </si>
  <si>
    <t>category</t>
  </si>
  <si>
    <t>discounted_price</t>
  </si>
  <si>
    <t>actual_price</t>
  </si>
  <si>
    <t>discount_percentage</t>
  </si>
  <si>
    <t>rating</t>
  </si>
  <si>
    <t>rating_count</t>
  </si>
  <si>
    <t>about_product</t>
  </si>
  <si>
    <t>user_id</t>
  </si>
  <si>
    <t>B07JW9H4J1</t>
  </si>
  <si>
    <t>Wayona Nylon Braided USB to Lightning Fast Charging and Data Sync Cable Compatible for iPhone 13, 12,11, X, 8, 7, 6, 5, iPad Air, Pro, Mini (3 FT Pack of 1, Grey)</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</si>
  <si>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</si>
  <si>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</si>
  <si>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</si>
  <si>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</si>
  <si>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</si>
  <si>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</si>
  <si>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</si>
  <si>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</si>
  <si>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</si>
  <si>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</si>
  <si>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</si>
  <si>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</si>
  <si>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</si>
  <si>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</si>
  <si>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</si>
  <si>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</si>
  <si>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</si>
  <si>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</si>
  <si>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</si>
  <si>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</si>
  <si>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</si>
  <si>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</si>
  <si>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</si>
  <si>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</si>
  <si>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</si>
  <si>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</si>
  <si>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</si>
  <si>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</si>
  <si>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</si>
  <si>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</si>
  <si>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B008IFXQFU</t>
  </si>
  <si>
    <t>TP-Link USB WiFi Adapter for PC(TL-WN725N), N150 Wireless Network Adapter for Desktop - Nano Size WiFi Dongle Compatible with Windows 11/10/7/8/8.1/XP/ Mac OS 10.9-10.15 Linux Kernel 2.6.18-4.4.3</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</si>
  <si>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</si>
  <si>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</si>
  <si>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</si>
  <si>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</si>
  <si>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</si>
  <si>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</si>
  <si>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</si>
  <si>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</si>
  <si>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</si>
  <si>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</si>
  <si>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</si>
  <si>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</si>
  <si>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B07KSMBL2H</t>
  </si>
  <si>
    <t>AmazonBasics Flexible Premium HDMI Cable (Black, 4K@60Hz, 18Gbps), 3-Foot</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</si>
  <si>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</si>
  <si>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</si>
  <si>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</si>
  <si>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</si>
  <si>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</si>
  <si>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</si>
  <si>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</si>
  <si>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</si>
  <si>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</si>
  <si>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</si>
  <si>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</si>
  <si>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</si>
  <si>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</si>
  <si>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B0B6F7LX4C</t>
  </si>
  <si>
    <t>MI 80 cm (32 inches) 5A Series HD Ready Smart Android LED TV L32M7-5AIN (Black)</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</si>
  <si>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</si>
  <si>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</si>
  <si>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</si>
  <si>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</si>
  <si>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</si>
  <si>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</si>
  <si>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</si>
  <si>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</si>
  <si>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</si>
  <si>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</si>
  <si>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</si>
  <si>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</si>
  <si>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</si>
  <si>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</si>
  <si>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</si>
  <si>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</si>
  <si>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</si>
  <si>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</si>
  <si>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</si>
  <si>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</si>
  <si>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</si>
  <si>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</si>
  <si>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</si>
  <si>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</si>
  <si>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</si>
  <si>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</si>
  <si>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</si>
  <si>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</si>
  <si>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</si>
  <si>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</si>
  <si>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</si>
  <si>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</si>
  <si>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</si>
  <si>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</si>
  <si>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</si>
  <si>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</si>
  <si>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</si>
  <si>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</si>
  <si>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</si>
  <si>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</si>
  <si>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</si>
  <si>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</si>
  <si>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</si>
  <si>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</si>
  <si>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</si>
  <si>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</si>
  <si>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</si>
  <si>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</si>
  <si>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</si>
  <si>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</si>
  <si>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</si>
  <si>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</si>
  <si>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</si>
  <si>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</si>
  <si>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</si>
  <si>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</si>
  <si>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</si>
  <si>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</si>
  <si>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</si>
  <si>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</si>
  <si>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</si>
  <si>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</si>
  <si>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</si>
  <si>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</si>
  <si>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</si>
  <si>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</si>
  <si>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</si>
  <si>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</si>
  <si>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</si>
  <si>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</si>
  <si>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</si>
  <si>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</si>
  <si>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</si>
  <si>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</si>
  <si>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</si>
  <si>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</si>
  <si>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</si>
  <si>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</si>
  <si>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</si>
  <si>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</si>
  <si>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</si>
  <si>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</si>
  <si>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</si>
  <si>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</si>
  <si>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</si>
  <si>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</si>
  <si>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</si>
  <si>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</si>
  <si>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</si>
  <si>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</si>
  <si>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</si>
  <si>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</si>
  <si>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</si>
  <si>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</si>
  <si>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</si>
  <si>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</si>
  <si>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</si>
  <si>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</si>
  <si>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</si>
  <si>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</si>
  <si>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</si>
  <si>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</si>
  <si>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</si>
  <si>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</si>
  <si>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</si>
  <si>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</si>
  <si>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</si>
  <si>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</si>
  <si>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</si>
  <si>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</si>
  <si>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</si>
  <si>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</si>
  <si>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</si>
  <si>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</si>
  <si>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</si>
  <si>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</si>
  <si>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</si>
  <si>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</si>
  <si>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</si>
  <si>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</si>
  <si>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</si>
  <si>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B09L8DSSFH</t>
  </si>
  <si>
    <t>7SEVEN¬Æ Compatible for Samsung Smart 4K Ultra HD TV Monitor Remote Control Replacement of Original Samsung TV Remote for LED OLED UHD QLED and Suitable for 6 7 8 Series Samsung TV with Hot Keys BN59-01259E</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</si>
  <si>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</si>
  <si>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</si>
  <si>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</si>
  <si>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</si>
  <si>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</si>
  <si>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</si>
  <si>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</si>
  <si>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</si>
  <si>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</si>
  <si>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</si>
  <si>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</si>
  <si>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</si>
  <si>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</si>
  <si>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</si>
  <si>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</si>
  <si>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</si>
  <si>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</si>
  <si>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B07MKFNHKG</t>
  </si>
  <si>
    <t>VW 80 cm (32 inches) Frameless Series HD Ready LED TV VW32A (Black)</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</si>
  <si>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</si>
  <si>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</si>
  <si>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</si>
  <si>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</si>
  <si>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</si>
  <si>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</si>
  <si>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</si>
  <si>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</si>
  <si>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</si>
  <si>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</si>
  <si>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</si>
  <si>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</si>
  <si>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</si>
  <si>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</si>
  <si>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</si>
  <si>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</si>
  <si>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</si>
  <si>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</si>
  <si>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</si>
  <si>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</si>
  <si>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</si>
  <si>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</si>
  <si>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</si>
  <si>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</si>
  <si>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</si>
  <si>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</si>
  <si>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</si>
  <si>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</si>
  <si>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</si>
  <si>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</si>
  <si>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</si>
  <si>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</si>
  <si>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</si>
  <si>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</si>
  <si>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</si>
  <si>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</si>
  <si>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</si>
  <si>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</si>
  <si>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</si>
  <si>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</si>
  <si>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</si>
  <si>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</si>
  <si>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</si>
  <si>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</si>
  <si>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</si>
  <si>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</si>
  <si>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</si>
  <si>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</si>
  <si>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</si>
  <si>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</si>
  <si>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</si>
  <si>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</si>
  <si>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</si>
  <si>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</si>
  <si>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</si>
  <si>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B07966M8XH</t>
  </si>
  <si>
    <t>Model-P4 6 Way Swivel Tilt Wall Mount 32-55-inch Full Motion Cantilever for LED,LCD and Plasma TV's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</si>
  <si>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</si>
  <si>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</si>
  <si>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</si>
  <si>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</si>
  <si>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</si>
  <si>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</si>
  <si>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</si>
  <si>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</si>
  <si>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</si>
  <si>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</si>
  <si>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</si>
  <si>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</si>
  <si>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</si>
  <si>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</si>
  <si>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</si>
  <si>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</si>
  <si>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</si>
  <si>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</si>
  <si>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</si>
  <si>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</si>
  <si>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</si>
  <si>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</si>
  <si>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</si>
  <si>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</si>
  <si>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</si>
  <si>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</si>
  <si>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</si>
  <si>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</si>
  <si>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</si>
  <si>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</si>
  <si>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</si>
  <si>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</si>
  <si>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</si>
  <si>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</si>
  <si>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</si>
  <si>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</si>
  <si>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</si>
  <si>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</si>
  <si>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</si>
  <si>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</si>
  <si>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</si>
  <si>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</si>
  <si>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</si>
  <si>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</si>
  <si>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</si>
  <si>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</si>
  <si>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</si>
  <si>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</si>
  <si>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</si>
  <si>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</si>
  <si>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</si>
  <si>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</si>
  <si>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</si>
  <si>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</si>
  <si>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</si>
  <si>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</si>
  <si>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</si>
  <si>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</si>
  <si>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</si>
  <si>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</si>
  <si>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</si>
  <si>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</si>
  <si>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</si>
  <si>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</si>
  <si>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</si>
  <si>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</si>
  <si>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</si>
  <si>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</si>
  <si>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</si>
  <si>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</si>
  <si>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</si>
  <si>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</si>
  <si>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</si>
  <si>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</si>
  <si>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</si>
  <si>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</si>
  <si>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</si>
  <si>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</si>
  <si>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</si>
  <si>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</si>
  <si>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</si>
  <si>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</si>
  <si>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</si>
  <si>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</si>
  <si>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</si>
  <si>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</si>
  <si>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</si>
  <si>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</si>
  <si>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</si>
  <si>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</si>
  <si>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</si>
  <si>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</si>
  <si>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</si>
  <si>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</si>
  <si>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</si>
  <si>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</si>
  <si>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</si>
  <si>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</si>
  <si>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</si>
  <si>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</si>
  <si>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</si>
  <si>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</si>
  <si>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</si>
  <si>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</si>
  <si>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</si>
  <si>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</si>
  <si>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</si>
  <si>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</si>
  <si>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</si>
  <si>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</si>
  <si>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</si>
  <si>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</si>
  <si>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</si>
  <si>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</si>
  <si>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</si>
  <si>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</si>
  <si>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</si>
  <si>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</si>
  <si>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</si>
  <si>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</si>
  <si>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</si>
  <si>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</si>
  <si>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</si>
  <si>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</si>
  <si>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</si>
  <si>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</si>
  <si>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</si>
  <si>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</si>
  <si>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</si>
  <si>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</si>
  <si>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</si>
  <si>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</si>
  <si>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</si>
  <si>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</si>
  <si>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</si>
  <si>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</si>
  <si>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</si>
  <si>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</si>
  <si>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</si>
  <si>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</si>
  <si>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</si>
  <si>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</si>
  <si>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</si>
  <si>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</si>
  <si>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</si>
  <si>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</si>
  <si>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</si>
  <si>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</si>
  <si>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</si>
  <si>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</si>
  <si>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</si>
  <si>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</si>
  <si>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</si>
  <si>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</si>
  <si>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</si>
  <si>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</si>
  <si>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</si>
  <si>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</si>
  <si>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</si>
  <si>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</si>
  <si>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</si>
  <si>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</si>
  <si>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</si>
  <si>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</si>
  <si>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</si>
  <si>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</si>
  <si>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</si>
  <si>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</si>
  <si>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</si>
  <si>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</si>
  <si>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</si>
  <si>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</si>
  <si>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</si>
  <si>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</si>
  <si>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</si>
  <si>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</si>
  <si>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</si>
  <si>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</si>
  <si>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</si>
  <si>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</si>
  <si>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</si>
  <si>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</si>
  <si>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</si>
  <si>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</si>
  <si>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</si>
  <si>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</si>
  <si>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</si>
  <si>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</si>
  <si>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</si>
  <si>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</si>
  <si>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</si>
  <si>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</si>
  <si>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</si>
  <si>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</si>
  <si>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</si>
  <si>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</si>
  <si>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</si>
  <si>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</si>
  <si>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</si>
  <si>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</si>
  <si>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</si>
  <si>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</si>
  <si>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</si>
  <si>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</si>
  <si>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</si>
  <si>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</si>
  <si>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</si>
  <si>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</si>
  <si>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</si>
  <si>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</si>
  <si>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</si>
  <si>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</si>
  <si>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</si>
  <si>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</si>
  <si>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</si>
  <si>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</si>
  <si>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</si>
  <si>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</si>
  <si>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</si>
  <si>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</si>
  <si>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</si>
  <si>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</si>
  <si>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</si>
  <si>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B01D5H8LDM</t>
  </si>
  <si>
    <t>AmazonBasics 3.5mm to 2-Male RCA Adapter Cable For Tablet, Smartphone (Black, 15 feet)</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</si>
  <si>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</si>
  <si>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</si>
  <si>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</si>
  <si>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</si>
  <si>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</si>
  <si>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</si>
  <si>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</si>
  <si>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B08L4SBJRY</t>
  </si>
  <si>
    <t>Saifsmart Outlet Wall Mount Hanger Holder for Dot 3rd Gen, Compact Bracket Case Plug and Built-in Cable Management for Kitchen Bathroom, Bedroom (Black)</t>
  </si>
  <si>
    <t>Hand Free</t>
  </si>
  <si>
    <t>AFEQNJUAIGTASKXSGSUUOTDMOMDQ,AHLF25KDQCPPRDIZCBICU5XG7ECQ,AF3JF6J5KVUCB7KOGLU6Z3OE4O6A,AGMLLOV22EXPBNLF6VLGFTSABHHA,AHHHCRWKGCWA2BR7WNSBRHPS24JA,AHXCS37DGQHLE7RFQHFYPWGXZICQ,AE4W5ONOAXFJGV2L3AE72XWKSUKA,AFY34GSLURN6WLMJGFOGI5R2B6LA</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</si>
  <si>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</si>
  <si>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</si>
  <si>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</si>
  <si>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</si>
  <si>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</si>
  <si>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</si>
  <si>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</si>
  <si>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</si>
  <si>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</si>
  <si>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</si>
  <si>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</si>
  <si>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</si>
  <si>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</si>
  <si>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</si>
  <si>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</si>
  <si>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</si>
  <si>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</si>
  <si>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</si>
  <si>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</si>
  <si>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</si>
  <si>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</si>
  <si>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</si>
  <si>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</si>
  <si>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</si>
  <si>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</si>
  <si>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</si>
  <si>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</si>
  <si>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</si>
  <si>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</si>
  <si>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</si>
  <si>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</si>
  <si>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</si>
  <si>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</si>
  <si>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</si>
  <si>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</si>
  <si>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</si>
  <si>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</si>
  <si>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</si>
  <si>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</si>
  <si>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</si>
  <si>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</si>
  <si>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</si>
  <si>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</si>
  <si>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</si>
  <si>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</si>
  <si>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</si>
  <si>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</si>
  <si>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</si>
  <si>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</si>
  <si>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</si>
  <si>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</si>
  <si>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</si>
  <si>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</si>
  <si>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</si>
  <si>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</si>
  <si>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B005LJQMCK</t>
  </si>
  <si>
    <t>BlueRigger Digital Optical Audio Toslink Cable (3.3 Feet / 1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</si>
  <si>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</si>
  <si>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</si>
  <si>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</si>
  <si>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</si>
  <si>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</si>
  <si>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</si>
  <si>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</si>
  <si>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</si>
  <si>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</si>
  <si>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</si>
  <si>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</si>
  <si>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</si>
  <si>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</si>
  <si>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</si>
  <si>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</si>
  <si>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</si>
  <si>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B07YTNKVJQ</t>
  </si>
  <si>
    <t>MI Xiaomi USB Type C HYperCharge Cable 6A 100cm Sturdy and Durable Black Supports 120W HyperCharging</t>
  </si>
  <si>
    <t>Supports 120W Fast Charging|High Quality Design</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</si>
  <si>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</si>
  <si>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</si>
  <si>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</si>
  <si>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</si>
  <si>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</si>
  <si>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</si>
  <si>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</si>
  <si>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</si>
  <si>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</si>
  <si>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</si>
  <si>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</si>
  <si>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B088Z1YWBC</t>
  </si>
  <si>
    <t>EGate i9 Pro-Max 1080p Native Full HD Projector 4k Support | 3600 L (330 ANSI ) | 150" (381 cm) Large Screen | VGA, AV, HDMI, SD Card, USB, Audio Out | (E03i31 / E04i32) Black</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</si>
  <si>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</si>
  <si>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</si>
  <si>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</si>
  <si>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</si>
  <si>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</si>
  <si>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</si>
  <si>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</si>
  <si>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</si>
  <si>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</si>
  <si>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</si>
  <si>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</si>
  <si>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</si>
  <si>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</si>
  <si>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</si>
  <si>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</si>
  <si>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</si>
  <si>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</si>
  <si>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</si>
  <si>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</si>
  <si>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</si>
  <si>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</si>
  <si>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</si>
  <si>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</si>
  <si>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</si>
  <si>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</si>
  <si>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</si>
  <si>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</si>
  <si>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</si>
  <si>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</si>
  <si>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</si>
  <si>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</si>
  <si>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</si>
  <si>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</si>
  <si>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</si>
  <si>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</si>
  <si>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</si>
  <si>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</si>
  <si>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</si>
  <si>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</si>
  <si>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</si>
  <si>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</si>
  <si>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</si>
  <si>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</si>
  <si>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</si>
  <si>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</si>
  <si>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</si>
  <si>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</si>
  <si>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</si>
  <si>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</si>
  <si>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</si>
  <si>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</si>
  <si>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</si>
  <si>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</si>
  <si>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</si>
  <si>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</si>
  <si>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</si>
  <si>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</si>
  <si>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</si>
  <si>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</si>
  <si>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</si>
  <si>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</si>
  <si>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</si>
  <si>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</si>
  <si>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</si>
  <si>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</si>
  <si>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</si>
  <si>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</si>
  <si>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</si>
  <si>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</si>
  <si>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</si>
  <si>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</si>
  <si>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</si>
  <si>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</si>
  <si>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</si>
  <si>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</si>
  <si>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</si>
  <si>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</si>
  <si>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</si>
  <si>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</si>
  <si>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</si>
  <si>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</si>
  <si>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</si>
  <si>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</si>
  <si>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</si>
  <si>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</si>
  <si>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</si>
  <si>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</si>
  <si>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</si>
  <si>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</si>
  <si>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</si>
  <si>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</si>
  <si>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</si>
  <si>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</si>
  <si>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</si>
  <si>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</si>
  <si>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</si>
  <si>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</si>
  <si>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</si>
  <si>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</si>
  <si>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</si>
  <si>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</si>
  <si>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</si>
  <si>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</si>
  <si>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</si>
  <si>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</si>
  <si>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</si>
  <si>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</si>
  <si>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</si>
  <si>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</si>
  <si>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</si>
  <si>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</si>
  <si>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</si>
  <si>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</si>
  <si>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</si>
  <si>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</si>
  <si>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</si>
  <si>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</si>
  <si>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</si>
  <si>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</si>
  <si>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</si>
  <si>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</si>
  <si>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</si>
  <si>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</si>
  <si>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</si>
  <si>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</si>
  <si>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B0B15GSPQW</t>
  </si>
  <si>
    <t>Samsung 138 cm (55 inches) Crystal 4K Neo Series Ultra HD Smart LED TV UA55AUE65AKXXL (Black)</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</si>
  <si>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</si>
  <si>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</si>
  <si>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</si>
  <si>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</si>
  <si>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</si>
  <si>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</si>
  <si>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</si>
  <si>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</si>
  <si>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</si>
  <si>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</si>
  <si>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</si>
  <si>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</si>
  <si>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</si>
  <si>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</si>
  <si>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</si>
  <si>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B0B6F8HHR6</t>
  </si>
  <si>
    <t>MI 108 cm (43 inches) 5A Series Full HD Smart Android LED TV L43M7-EAIN (Black)</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</si>
  <si>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</si>
  <si>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</si>
  <si>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</si>
  <si>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</si>
  <si>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</si>
  <si>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</si>
  <si>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</si>
  <si>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</si>
  <si>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</si>
  <si>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</si>
  <si>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</si>
  <si>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</si>
  <si>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</si>
  <si>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</si>
  <si>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</si>
  <si>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</si>
  <si>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</si>
  <si>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</si>
  <si>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</si>
  <si>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</si>
  <si>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</si>
  <si>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</si>
  <si>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</si>
  <si>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</si>
  <si>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</si>
  <si>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</si>
  <si>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</si>
  <si>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</si>
  <si>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</si>
  <si>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</si>
  <si>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</si>
  <si>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</si>
  <si>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</si>
  <si>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</si>
  <si>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</si>
  <si>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</si>
  <si>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</si>
  <si>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</si>
  <si>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</si>
  <si>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</si>
  <si>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</si>
  <si>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</si>
  <si>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</si>
  <si>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</si>
  <si>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</si>
  <si>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</si>
  <si>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</si>
  <si>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</si>
  <si>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</si>
  <si>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</si>
  <si>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</si>
  <si>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</si>
  <si>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</si>
  <si>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</si>
  <si>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</si>
  <si>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</si>
  <si>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</si>
  <si>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</si>
  <si>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</si>
  <si>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</si>
  <si>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</si>
  <si>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</si>
  <si>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</si>
  <si>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</si>
  <si>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</si>
  <si>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</si>
  <si>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</si>
  <si>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</si>
  <si>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</si>
  <si>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</si>
  <si>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</si>
  <si>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</si>
  <si>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</si>
  <si>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</si>
  <si>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</si>
  <si>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</si>
  <si>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</si>
  <si>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</si>
  <si>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B06XR9PR5X</t>
  </si>
  <si>
    <t>Amazon Basics HDMI Coupler,Black</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</si>
  <si>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</si>
  <si>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</si>
  <si>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</si>
  <si>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</si>
  <si>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</si>
  <si>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</si>
  <si>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</si>
  <si>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</si>
  <si>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</si>
  <si>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</si>
  <si>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</si>
  <si>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</si>
  <si>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</si>
  <si>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</si>
  <si>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</si>
  <si>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</si>
  <si>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</si>
  <si>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</si>
  <si>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</si>
  <si>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</si>
  <si>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</si>
  <si>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B07YZG8PPY</t>
  </si>
  <si>
    <t>TATA SKY HD Connection with 1 month basic package and free installation</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</si>
  <si>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</si>
  <si>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</si>
  <si>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</si>
  <si>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</si>
  <si>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</si>
  <si>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</si>
  <si>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</si>
  <si>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</si>
  <si>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</si>
  <si>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</si>
  <si>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</si>
  <si>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</si>
  <si>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</si>
  <si>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</si>
  <si>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</si>
  <si>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</si>
  <si>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</si>
  <si>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</si>
  <si>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</si>
  <si>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</si>
  <si>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</si>
  <si>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</si>
  <si>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B01J8S6X2I</t>
  </si>
  <si>
    <t>AmazonBasics 6 Feet DisplayPort to DisplayPort Cable - (Not HDMI Cable) (Gold)</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</si>
  <si>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</si>
  <si>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</si>
  <si>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</si>
  <si>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</si>
  <si>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</si>
  <si>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</si>
  <si>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</si>
  <si>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</si>
  <si>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</si>
  <si>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</si>
  <si>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</si>
  <si>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</si>
  <si>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</si>
  <si>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</si>
  <si>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</si>
  <si>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</si>
  <si>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</si>
  <si>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</si>
  <si>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</si>
  <si>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</si>
  <si>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</si>
  <si>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</si>
  <si>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</si>
  <si>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</si>
  <si>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</si>
  <si>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</si>
  <si>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</si>
  <si>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</si>
  <si>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</si>
  <si>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</si>
  <si>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</si>
  <si>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B006LW0WDQ</t>
  </si>
  <si>
    <t>Amazon Basics 16-Gauge Speaker Wire - 50 Feet</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</si>
  <si>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</si>
  <si>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</si>
  <si>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</si>
  <si>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</si>
  <si>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</si>
  <si>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</si>
  <si>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</si>
  <si>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</si>
  <si>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</si>
  <si>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</si>
  <si>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</si>
  <si>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</si>
  <si>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</si>
  <si>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</si>
  <si>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</si>
  <si>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</si>
  <si>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</si>
  <si>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</si>
  <si>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</si>
  <si>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</si>
  <si>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</si>
  <si>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</si>
  <si>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</si>
  <si>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</si>
  <si>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</si>
  <si>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</si>
  <si>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</si>
  <si>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</si>
  <si>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</si>
  <si>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</si>
  <si>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</si>
  <si>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</si>
  <si>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</si>
  <si>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</si>
  <si>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</si>
  <si>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</si>
  <si>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</si>
  <si>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</si>
  <si>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</si>
  <si>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</si>
  <si>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</si>
  <si>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</si>
  <si>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</si>
  <si>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</si>
  <si>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</si>
  <si>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</si>
  <si>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</si>
  <si>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</si>
  <si>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</si>
  <si>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</si>
  <si>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</si>
  <si>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</si>
  <si>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</si>
  <si>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</si>
  <si>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</si>
  <si>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</si>
  <si>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</si>
  <si>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</si>
  <si>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</si>
  <si>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</si>
  <si>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</si>
  <si>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</si>
  <si>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</si>
  <si>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</si>
  <si>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</si>
  <si>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</si>
  <si>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</si>
  <si>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</si>
  <si>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</si>
  <si>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</si>
  <si>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</si>
  <si>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</si>
  <si>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</si>
  <si>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</si>
  <si>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</si>
  <si>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</si>
  <si>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</si>
  <si>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B084N1BM9L</t>
  </si>
  <si>
    <t>Belkin Apple Certified Lightning to USB Charge and Sync Tough Braided Cable for iPhone, iPad, Air Pods, 3.3 feet (1 meters) ‚Äì Black</t>
  </si>
  <si>
    <t>The Belkin Difference: Pioneer In Technology And Innovation For 35 Years.</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</si>
  <si>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</si>
  <si>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</si>
  <si>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</si>
  <si>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</si>
  <si>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B09LQQYNZQ</t>
  </si>
  <si>
    <t>Realme Smart TV Stick 4K</t>
  </si>
  <si>
    <t>Type: HDMI|Power Requirement: DC 5 V|Number of Devices Supported: 1</t>
  </si>
  <si>
    <t>AGIZGHZQQHZLE5L3CHVG7RHBP32Q,AEQ6N6MXEZYWGKZZIWZW2I75WFGQ,AEFAY7OKZJMR544YASL7AUXA7ZOQ,AG2XLW3HTVW2IH3H6AVNZMR3HQYQ</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</si>
  <si>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</si>
  <si>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</si>
  <si>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</si>
  <si>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</si>
  <si>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</si>
  <si>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</si>
  <si>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</si>
  <si>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</si>
  <si>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</si>
  <si>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</si>
  <si>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</si>
  <si>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B0978V2CP6</t>
  </si>
  <si>
    <t>Cubetek 3 in 1 LCD Display V5.0 Bluetooth Transmitter Receiver, Bypass Audio Adapter with Aux, Optical, Dual Link Support for TV, Home Stereo, PC, Headphones, Speakers, Model: CB-BT27</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</si>
  <si>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</si>
  <si>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</si>
  <si>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B09LRZYBH1</t>
  </si>
  <si>
    <t>KRISONS Thunder Speaker, Multimedia Home Theatre, Floor Standing Speaker, LED Display with Bluetooth, FM, USB, Micro SD Card, AUX Connectivity</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</si>
  <si>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</si>
  <si>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</si>
  <si>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</si>
  <si>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</si>
  <si>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</si>
  <si>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</si>
  <si>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</si>
  <si>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</si>
  <si>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</si>
  <si>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</si>
  <si>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</si>
  <si>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</si>
  <si>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</si>
  <si>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</si>
  <si>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</si>
  <si>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</si>
  <si>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</si>
  <si>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</si>
  <si>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</si>
  <si>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</si>
  <si>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</si>
  <si>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</si>
  <si>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</si>
  <si>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</si>
  <si>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</si>
  <si>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</si>
  <si>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</si>
  <si>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</si>
  <si>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</si>
  <si>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</si>
  <si>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</si>
  <si>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</si>
  <si>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</si>
  <si>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</si>
  <si>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</si>
  <si>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</si>
  <si>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</si>
  <si>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</si>
  <si>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</si>
  <si>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</si>
  <si>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</si>
  <si>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</si>
  <si>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</si>
  <si>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</si>
  <si>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</si>
  <si>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</si>
  <si>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</si>
  <si>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</si>
  <si>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</si>
  <si>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</si>
  <si>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B0B3XXSB1K</t>
  </si>
  <si>
    <t>LG 139 cm (55 inches) 4K Ultra HD Smart LED TV 55UQ7500PSF (Ceramic Black)</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</si>
  <si>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</si>
  <si>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</si>
  <si>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</si>
  <si>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</si>
  <si>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</si>
  <si>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</si>
  <si>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</si>
  <si>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</si>
  <si>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</si>
  <si>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</si>
  <si>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</si>
  <si>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</si>
  <si>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</si>
  <si>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</si>
  <si>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</si>
  <si>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</si>
  <si>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</si>
  <si>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</si>
  <si>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</si>
  <si>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</si>
  <si>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</si>
  <si>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</si>
  <si>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</si>
  <si>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</si>
  <si>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</si>
  <si>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</si>
  <si>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</si>
  <si>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</si>
  <si>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</si>
  <si>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</si>
  <si>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</si>
  <si>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</si>
  <si>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</si>
  <si>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</si>
  <si>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</si>
  <si>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</si>
  <si>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</si>
  <si>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</si>
  <si>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</si>
  <si>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</si>
  <si>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</si>
  <si>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</si>
  <si>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</si>
  <si>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</si>
  <si>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B09HK9JH4F</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</si>
  <si>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</si>
  <si>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</si>
  <si>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</si>
  <si>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</si>
  <si>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</si>
  <si>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</si>
  <si>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</si>
  <si>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</si>
  <si>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</si>
  <si>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</si>
  <si>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</si>
  <si>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</si>
  <si>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</si>
  <si>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</si>
  <si>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</si>
  <si>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</si>
  <si>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</si>
  <si>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</si>
  <si>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</si>
  <si>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</si>
  <si>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</si>
  <si>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</si>
  <si>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</si>
  <si>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</si>
  <si>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</si>
  <si>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</si>
  <si>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</si>
  <si>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</si>
  <si>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</si>
  <si>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</si>
  <si>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</si>
  <si>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</si>
  <si>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</si>
  <si>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</si>
  <si>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</si>
  <si>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</si>
  <si>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</si>
  <si>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</si>
  <si>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</si>
  <si>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</si>
  <si>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</si>
  <si>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</si>
  <si>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</si>
  <si>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</si>
  <si>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</si>
  <si>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</si>
  <si>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</si>
  <si>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</si>
  <si>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</si>
  <si>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</si>
  <si>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</si>
  <si>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</si>
  <si>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</si>
  <si>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</si>
  <si>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</si>
  <si>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</si>
  <si>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</si>
  <si>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</si>
  <si>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B097JVLW3L</t>
  </si>
  <si>
    <t>Irusu Play VR Plus Virtual Reality Headset with Headphones for Gaming (Black)</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</si>
  <si>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</si>
  <si>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</si>
  <si>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</si>
  <si>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</si>
  <si>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</si>
  <si>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</si>
  <si>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</si>
  <si>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</si>
  <si>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</si>
  <si>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</si>
  <si>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</si>
  <si>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</si>
  <si>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</si>
  <si>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</si>
  <si>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</si>
  <si>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</si>
  <si>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</si>
  <si>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</si>
  <si>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</si>
  <si>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</si>
  <si>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</si>
  <si>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</si>
  <si>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</si>
  <si>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</si>
  <si>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</si>
  <si>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</si>
  <si>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</si>
  <si>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</si>
  <si>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</si>
  <si>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</si>
  <si>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</si>
  <si>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</si>
  <si>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</si>
  <si>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</si>
  <si>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</si>
  <si>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</si>
  <si>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</si>
  <si>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</si>
  <si>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</si>
  <si>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</si>
  <si>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</si>
  <si>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</si>
  <si>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</si>
  <si>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</si>
  <si>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</si>
  <si>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</si>
  <si>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</si>
  <si>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</si>
  <si>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</si>
  <si>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</si>
  <si>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</si>
  <si>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</si>
  <si>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</si>
  <si>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</si>
  <si>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</si>
  <si>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</si>
  <si>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</si>
  <si>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</si>
  <si>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</si>
  <si>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</si>
  <si>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</si>
  <si>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</si>
  <si>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</si>
  <si>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</si>
  <si>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</si>
  <si>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</si>
  <si>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</si>
  <si>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</si>
  <si>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</si>
  <si>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</si>
  <si>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</si>
  <si>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</si>
  <si>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</si>
  <si>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</si>
  <si>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</si>
  <si>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</si>
  <si>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</si>
  <si>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</si>
  <si>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</si>
  <si>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</si>
  <si>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</si>
  <si>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</si>
  <si>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</si>
  <si>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B0BF57RN3K</t>
  </si>
  <si>
    <t>Fire-Boltt Ninja Call Pro Plus 1.83" Smart Watch with Bluetooth Calling, AI Voice Assistance, 100 Sports Modes IP67 Rating, 240*280 Pixel High Resolution</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</si>
  <si>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</si>
  <si>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</si>
  <si>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</si>
  <si>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</si>
  <si>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</si>
  <si>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</si>
  <si>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</si>
  <si>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</si>
  <si>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</si>
  <si>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</si>
  <si>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B08HV83HL3</t>
  </si>
  <si>
    <t>MI Power Bank 3i 20000mAh Lithium Polymer 18W Fast Power Delivery Charging | Input- Type C | Micro USB| Triple Output | Sandstone Black</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</si>
  <si>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</si>
  <si>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</si>
  <si>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B0BBN4DZBD</t>
  </si>
  <si>
    <t>Redmi A1 (Light Blue, 2GB RAM, 32GB Storage) | Segment Best AI Dual Cam | 5000mAh Battery | Leather Texture Design | Android 12</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</si>
  <si>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</si>
  <si>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</si>
  <si>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</si>
  <si>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</si>
  <si>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</si>
  <si>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</si>
  <si>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</si>
  <si>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</si>
  <si>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</si>
  <si>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</si>
  <si>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</si>
  <si>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</si>
  <si>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</si>
  <si>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</si>
  <si>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</si>
  <si>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</si>
  <si>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</si>
  <si>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</si>
  <si>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</si>
  <si>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</si>
  <si>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</si>
  <si>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B09V2Q4QVQ</t>
  </si>
  <si>
    <t>Nokia 105 Single SIM, Keypad Mobile Phone with Wireless FM Radio | Charcoal</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</si>
  <si>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</si>
  <si>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</si>
  <si>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</si>
  <si>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</si>
  <si>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</si>
  <si>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</si>
  <si>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B01DEWVZ2C</t>
  </si>
  <si>
    <t>JBL C100SI Wired In Ear Headphones with Mic, JBL Pure Bass Sound, One Button Multi-function Remote, Angled Buds for Comfort fit (Black)</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</si>
  <si>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</si>
  <si>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</si>
  <si>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</si>
  <si>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</si>
  <si>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</si>
  <si>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</si>
  <si>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</si>
  <si>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</si>
  <si>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</si>
  <si>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</si>
  <si>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</si>
  <si>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</si>
  <si>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</si>
  <si>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</si>
  <si>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B07WG8PDCW</t>
  </si>
  <si>
    <t>pTron Bullet Pro 36W PD Quick Charger, 3 Port Fast Car Charger Adapter - Compatible with All Smartphones &amp; Tablets (Black)</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</si>
  <si>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</si>
  <si>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</si>
  <si>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</si>
  <si>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</si>
  <si>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</si>
  <si>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</si>
  <si>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</si>
  <si>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</si>
  <si>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</si>
  <si>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</si>
  <si>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</si>
  <si>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</si>
  <si>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</si>
  <si>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</si>
  <si>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B08HVL8QN3</t>
  </si>
  <si>
    <t>Mi 10000mAH Li-Polymer, Micro-USB and Type C Input Port, Power Bank 3i with 18W Fast Charging (Midnight Black)</t>
  </si>
  <si>
    <t>Warranty : 6 months domestic warranty|Warranty : 6 months domestic warranty|It can be a gift option|Best-in class specs</t>
  </si>
  <si>
    <t>B0746JGVDS</t>
  </si>
  <si>
    <t>ELV Car Mount Adjustable Car Phone Holder Universal Long Arm, Windshield for Smartphones - Black</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</si>
  <si>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</si>
  <si>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</si>
  <si>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B08VFF6JQ8</t>
  </si>
  <si>
    <t>Samsung 25W USB Travel Adapter for Cellular Phones - White</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</si>
  <si>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</si>
  <si>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</si>
  <si>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</si>
  <si>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</si>
  <si>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</si>
  <si>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</si>
  <si>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</si>
  <si>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</si>
  <si>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</si>
  <si>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</si>
  <si>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</si>
  <si>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</si>
  <si>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</si>
  <si>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</si>
  <si>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</si>
  <si>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</si>
  <si>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</si>
  <si>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</si>
  <si>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</si>
  <si>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</si>
  <si>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</si>
  <si>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</si>
  <si>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</si>
  <si>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</si>
  <si>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</si>
  <si>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</si>
  <si>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</si>
  <si>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</si>
  <si>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</si>
  <si>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</si>
  <si>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</si>
  <si>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</si>
  <si>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</si>
  <si>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</si>
  <si>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B0BF563HB4</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</si>
  <si>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</si>
  <si>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</si>
  <si>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</si>
  <si>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</si>
  <si>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</si>
  <si>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</si>
  <si>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</si>
  <si>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</si>
  <si>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</si>
  <si>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B09XB7DPW1</t>
  </si>
  <si>
    <t>Redmi 10A (Sea Blue, 4GB RAM, 64GB Storage) | 2 Ghz Octa Core Helio G25 | 5000 mAh Battery | Finger Print Sensor | Upto 5GB RAM with RAM Booster</t>
  </si>
  <si>
    <t>B07PFJ5W31</t>
  </si>
  <si>
    <t>AGARO Blaze USB 3.0 to USB Type C OTG Adapter</t>
  </si>
  <si>
    <t>Multipurpose Functions|High Speed USB 3.0|Charge and Sync on the go|Power Sharing Function|Metal Body</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</si>
  <si>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</si>
  <si>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</si>
  <si>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</si>
  <si>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</si>
  <si>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</si>
  <si>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</si>
  <si>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</si>
  <si>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</si>
  <si>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</si>
  <si>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</si>
  <si>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</si>
  <si>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</si>
  <si>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</si>
  <si>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</si>
  <si>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</si>
  <si>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</si>
  <si>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</si>
  <si>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</si>
  <si>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</si>
  <si>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</si>
  <si>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</si>
  <si>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</si>
  <si>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</si>
  <si>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B08ZN4B121</t>
  </si>
  <si>
    <t>WeCool Bluetooth Extendable Selfie Sticks with Wireless Remote and Tripod Stand, 3-in-1 Multifunctional Selfie Stick with Tripod Stand Compatible with iPhone/OnePlus/Samsung/Oppo/Vivo and All Phones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</si>
  <si>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</si>
  <si>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</si>
  <si>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</si>
  <si>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</si>
  <si>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</si>
  <si>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</si>
  <si>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</si>
  <si>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</si>
  <si>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</si>
  <si>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</si>
  <si>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</si>
  <si>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</si>
  <si>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</si>
  <si>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</si>
  <si>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</si>
  <si>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</si>
  <si>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</si>
  <si>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</si>
  <si>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</si>
  <si>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</si>
  <si>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</si>
  <si>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</si>
  <si>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</si>
  <si>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</si>
  <si>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</si>
  <si>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</si>
  <si>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</si>
  <si>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</si>
  <si>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</si>
  <si>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</si>
  <si>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</si>
  <si>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</si>
  <si>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</si>
  <si>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B094YFFSMY</t>
  </si>
  <si>
    <t>Tygot Bluetooth Extendable Selfie Sticks with Wireless Remote and Tripod Stand, 3-in-1 Multifunctional Selfie Stick with Tripod Stand Compatible with iPhone/OnePlus/Samsung/Oppo/Vivo and All Phones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</si>
  <si>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</si>
  <si>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</si>
  <si>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</si>
  <si>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</si>
  <si>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</si>
  <si>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</si>
  <si>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</si>
  <si>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</si>
  <si>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</si>
  <si>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</si>
  <si>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</si>
  <si>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</si>
  <si>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</si>
  <si>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</si>
  <si>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</si>
  <si>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</si>
  <si>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</si>
  <si>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</si>
  <si>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</si>
  <si>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</si>
  <si>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</si>
  <si>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</si>
  <si>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</si>
  <si>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B07GXHC691</t>
  </si>
  <si>
    <t>STRIFF PS2_01 Multi Angle Mobile/Tablet Tabletop Stand. Phone Holder for iPhone, Android, Samsung, OnePlus, Xiaomi. Portable, Foldable Cell Phone Stand. Perfect for Bed, Office, Home &amp; Desktop (Black)</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</si>
  <si>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</si>
  <si>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</si>
  <si>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</si>
  <si>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</si>
  <si>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</si>
  <si>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</si>
  <si>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</si>
  <si>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</si>
  <si>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</si>
  <si>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B085HY1DGR</t>
  </si>
  <si>
    <t>Sounce Spiral Charger Cable Protector Data Cable Saver Charging Cord Protective Cable Cover Headphone MacBook Laptop Earphone Cell Phone Set of 3 (Cable Protector (12 Units))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</si>
  <si>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</si>
  <si>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</si>
  <si>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</si>
  <si>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</si>
  <si>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</si>
  <si>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</si>
  <si>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</si>
  <si>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</si>
  <si>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</si>
  <si>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</si>
  <si>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</si>
  <si>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</si>
  <si>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</si>
  <si>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B0B14MR9L1</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</si>
  <si>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</si>
  <si>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</si>
  <si>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</si>
  <si>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</si>
  <si>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</si>
  <si>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</si>
  <si>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</si>
  <si>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</si>
  <si>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</si>
  <si>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</si>
  <si>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</si>
  <si>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</si>
  <si>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</si>
  <si>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</si>
  <si>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</si>
  <si>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</si>
  <si>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</si>
  <si>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</si>
  <si>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</si>
  <si>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</si>
  <si>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</si>
  <si>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</si>
  <si>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</si>
  <si>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</si>
  <si>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</si>
  <si>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</si>
  <si>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</si>
  <si>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</si>
  <si>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</si>
  <si>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</si>
  <si>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</si>
  <si>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B0B4F5L738</t>
  </si>
  <si>
    <t>B08MTCKDYN</t>
  </si>
  <si>
    <t>Gizga Essentials Spiral Cable Protector Cord Saver for Mac Charger, iPhone Charger, Wire Protector, Lightweight Durable Flexible Wire Winder for Charging Cables, Data Cables, Earphones, Pack of 10</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</si>
  <si>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</si>
  <si>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</si>
  <si>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</si>
  <si>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</si>
  <si>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</si>
  <si>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</si>
  <si>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</si>
  <si>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</si>
  <si>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</si>
  <si>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</si>
  <si>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</si>
  <si>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</si>
  <si>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</si>
  <si>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</si>
  <si>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</si>
  <si>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</si>
  <si>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</si>
  <si>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</si>
  <si>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</si>
  <si>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</si>
  <si>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</si>
  <si>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</si>
  <si>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</si>
  <si>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</si>
  <si>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</si>
  <si>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</si>
  <si>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</si>
  <si>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</si>
  <si>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</si>
  <si>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</si>
  <si>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</si>
  <si>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</si>
  <si>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</si>
  <si>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</si>
  <si>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</si>
  <si>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</si>
  <si>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</si>
  <si>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</si>
  <si>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</si>
  <si>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</si>
  <si>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</si>
  <si>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</si>
  <si>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</si>
  <si>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</si>
  <si>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</si>
  <si>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</si>
  <si>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</si>
  <si>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</si>
  <si>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</si>
  <si>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</si>
  <si>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</si>
  <si>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</si>
  <si>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</si>
  <si>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</si>
  <si>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</si>
  <si>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</si>
  <si>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B0B4F2ZWL3</t>
  </si>
  <si>
    <t>Samsung Galaxy M13 (Stardust Brown, 6GB, 128GB Storage) | 6000mAh Battery | Upto 12GB RAM with RAM Plus</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</si>
  <si>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</si>
  <si>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</si>
  <si>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</si>
  <si>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B095RTJH1M</t>
  </si>
  <si>
    <t>Spigen EZ Fit Tempered Glass Screen Protector Guard for iPhone 14/13/13 Pro - 2 Pack</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</si>
  <si>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</si>
  <si>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</si>
  <si>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</si>
  <si>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</si>
  <si>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</si>
  <si>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</si>
  <si>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</si>
  <si>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</si>
  <si>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</si>
  <si>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</si>
  <si>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</si>
  <si>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</si>
  <si>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</si>
  <si>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</si>
  <si>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</si>
  <si>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</si>
  <si>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</si>
  <si>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</si>
  <si>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</si>
  <si>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</si>
  <si>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</si>
  <si>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</si>
  <si>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</si>
  <si>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</si>
  <si>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</si>
  <si>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</si>
  <si>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</si>
  <si>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</si>
  <si>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</si>
  <si>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</si>
  <si>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</si>
  <si>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</si>
  <si>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</si>
  <si>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</si>
  <si>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</si>
  <si>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B09KGV7WSV</t>
  </si>
  <si>
    <t>KINGONE Upgraded Stylus Pen, iPad Pencil, Ultra High Precision &amp; Sensitivity, Palm Rejection, Prevents False ON/Off Touch, Power Display, Tilt Sensitivity, Magnetic Adsorption for iPad 2018 and Later</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</si>
  <si>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</si>
  <si>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</si>
  <si>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</si>
  <si>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</si>
  <si>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</si>
  <si>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</si>
  <si>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</si>
  <si>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</si>
  <si>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</si>
  <si>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</si>
  <si>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</si>
  <si>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</si>
  <si>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</si>
  <si>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</si>
  <si>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B07WJWRNVK</t>
  </si>
  <si>
    <t>iQOO vivo Z6 5G (Dynamo Black, 6GB RAM, 128GB Storage) | Snapdragon 695-6nm Processor | 120Hz FHD+ Display | 5000mAh Battery</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</si>
  <si>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</si>
  <si>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</si>
  <si>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</si>
  <si>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</si>
  <si>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</si>
  <si>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</si>
  <si>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</si>
  <si>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</si>
  <si>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</si>
  <si>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</si>
  <si>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</si>
  <si>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</si>
  <si>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</si>
  <si>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</si>
  <si>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</si>
  <si>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</si>
  <si>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</si>
  <si>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</si>
  <si>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</si>
  <si>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</si>
  <si>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</si>
  <si>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B09J2MM5C6</t>
  </si>
  <si>
    <t>Amozo Ultra Hybrid Camera and Drop Protection Back Cover Case for iPhone 13 (TPU + Polycarbonate | Crystal Transparent)</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</si>
  <si>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</si>
  <si>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</si>
  <si>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</si>
  <si>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</si>
  <si>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</si>
  <si>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</si>
  <si>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</si>
  <si>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</si>
  <si>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</si>
  <si>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</si>
  <si>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</si>
  <si>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</si>
  <si>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</si>
  <si>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</si>
  <si>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</si>
  <si>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</si>
  <si>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</si>
  <si>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B0B4F1YC3J</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</si>
  <si>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</si>
  <si>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</si>
  <si>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</si>
  <si>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</si>
  <si>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</si>
  <si>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</si>
  <si>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</si>
  <si>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</si>
  <si>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</si>
  <si>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</si>
  <si>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</si>
  <si>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</si>
  <si>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</si>
  <si>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</si>
  <si>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</si>
  <si>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</si>
  <si>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</si>
  <si>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</si>
  <si>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</si>
  <si>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</si>
  <si>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</si>
  <si>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</si>
  <si>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</si>
  <si>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</si>
  <si>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</si>
  <si>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</si>
  <si>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</si>
  <si>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</si>
  <si>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</si>
  <si>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</si>
  <si>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</si>
  <si>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</si>
  <si>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</si>
  <si>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</si>
  <si>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</si>
  <si>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</si>
  <si>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</si>
  <si>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</si>
  <si>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</si>
  <si>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</si>
  <si>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</si>
  <si>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</si>
  <si>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</si>
  <si>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</si>
  <si>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</si>
  <si>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</si>
  <si>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</si>
  <si>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</si>
  <si>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</si>
  <si>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</si>
  <si>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</si>
  <si>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</si>
  <si>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</si>
  <si>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</si>
  <si>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</si>
  <si>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</si>
  <si>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</si>
  <si>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</si>
  <si>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</si>
  <si>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</si>
  <si>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</si>
  <si>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</si>
  <si>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</si>
  <si>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</si>
  <si>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</si>
  <si>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</si>
  <si>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</si>
  <si>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</si>
  <si>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</si>
  <si>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</si>
  <si>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</si>
  <si>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</si>
  <si>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</si>
  <si>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</si>
  <si>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</si>
  <si>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</si>
  <si>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</si>
  <si>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</si>
  <si>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</si>
  <si>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</si>
  <si>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</si>
  <si>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</si>
  <si>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</si>
  <si>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</si>
  <si>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</si>
  <si>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</si>
  <si>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</si>
  <si>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</si>
  <si>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</si>
  <si>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</si>
  <si>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</si>
  <si>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</si>
  <si>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</si>
  <si>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</si>
  <si>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</si>
  <si>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</si>
  <si>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</si>
  <si>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</si>
  <si>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</si>
  <si>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</si>
  <si>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</si>
  <si>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</si>
  <si>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</si>
  <si>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</si>
  <si>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</si>
  <si>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</si>
  <si>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</si>
  <si>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</si>
  <si>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</si>
  <si>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</si>
  <si>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</si>
  <si>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</si>
  <si>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</si>
  <si>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</si>
  <si>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</si>
  <si>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</si>
  <si>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</si>
  <si>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</si>
  <si>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</si>
  <si>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</si>
  <si>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</si>
  <si>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</si>
  <si>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B01F262EUU</t>
  </si>
  <si>
    <t>Samsung Original EHS64 Wired in Ear Earphones with Mic, Black</t>
  </si>
  <si>
    <t>In Ear Volume Control. Water Resistant: Yes|Design: Canal phone|Headphone Jack: 3.5mm|6 months warranty</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</si>
  <si>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</si>
  <si>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</si>
  <si>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</si>
  <si>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</si>
  <si>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</si>
  <si>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</si>
  <si>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</si>
  <si>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B0B2DJ5RVQ</t>
  </si>
  <si>
    <t>WeCool B1 Mobile Holder for Bikes or Bike Mobile Holder for Maps and GPS Navigation, one Click Locking, Firm Gripping, Anti Shake and Stable Cradle Clamp with 360¬∞ Rotation Bicycle Phone Mount</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</si>
  <si>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</si>
  <si>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</si>
  <si>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</si>
  <si>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</si>
  <si>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</si>
  <si>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</si>
  <si>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</si>
  <si>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</si>
  <si>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</si>
  <si>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</si>
  <si>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</si>
  <si>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</si>
  <si>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</si>
  <si>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</si>
  <si>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</si>
  <si>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</si>
  <si>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</si>
  <si>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</si>
  <si>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</si>
  <si>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</si>
  <si>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</si>
  <si>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</si>
  <si>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</si>
  <si>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</si>
  <si>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</si>
  <si>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</si>
  <si>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</si>
  <si>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</si>
  <si>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</si>
  <si>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</si>
  <si>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</si>
  <si>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</si>
  <si>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</si>
  <si>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</si>
  <si>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</si>
  <si>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</si>
  <si>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</si>
  <si>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B01FSYQ2A4</t>
  </si>
  <si>
    <t>boAt Rockerz 400 Bluetooth On Ear Headphones With Mic With Upto 8 Hours Playback &amp; Soft Padded Ear Cushions(Grey/Green)</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</si>
  <si>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</si>
  <si>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</si>
  <si>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</si>
  <si>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</si>
  <si>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</si>
  <si>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</si>
  <si>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</si>
  <si>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</si>
  <si>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</si>
  <si>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B08BQ947H3</t>
  </si>
  <si>
    <t>LIRAMARK Webcam Cover Slide, Ultra Thin Laptop Camera Cover Slide Blocker for Computer MacBook Pro iMac PC Tablet (Pack of 3)</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</si>
  <si>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</si>
  <si>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</si>
  <si>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</si>
  <si>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</si>
  <si>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</si>
  <si>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</si>
  <si>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</si>
  <si>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</si>
  <si>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</si>
  <si>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</si>
  <si>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</si>
  <si>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</si>
  <si>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</si>
  <si>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</si>
  <si>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</si>
  <si>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</si>
  <si>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</si>
  <si>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</si>
  <si>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</si>
  <si>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</si>
  <si>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</si>
  <si>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</si>
  <si>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</si>
  <si>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</si>
  <si>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</si>
  <si>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</si>
  <si>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</si>
  <si>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</si>
  <si>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</si>
  <si>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</si>
  <si>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</si>
  <si>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</si>
  <si>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</si>
  <si>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</si>
  <si>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</si>
  <si>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</si>
  <si>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</si>
  <si>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</si>
  <si>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</si>
  <si>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</si>
  <si>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</si>
  <si>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</si>
  <si>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</si>
  <si>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</si>
  <si>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</si>
  <si>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</si>
  <si>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B08BCKN299</t>
  </si>
  <si>
    <t>Sounce Gold Plated 3.5 mm Headphone Splitter for Computer 2 Male to 1 Female 3.5mm Headphone Mic Audio Y Splitter Cable Smartphone Headset to PC Adapter ‚Äì (Black,20cm)</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</si>
  <si>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</si>
  <si>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</si>
  <si>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</si>
  <si>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</si>
  <si>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</si>
  <si>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</si>
  <si>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B09QS9CWLV</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</si>
  <si>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</si>
  <si>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</si>
  <si>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</si>
  <si>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</si>
  <si>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</si>
  <si>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</si>
  <si>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</si>
  <si>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B0BBW521YC</t>
  </si>
  <si>
    <t>LAPSTER 12pcs Spiral Cable Protectors for Charger, Wires, Data Charger Cable Protector for Computers, Cell Phones etc.(Grey)</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</si>
  <si>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</si>
  <si>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</si>
  <si>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</si>
  <si>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</si>
  <si>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</si>
  <si>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</si>
  <si>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</si>
  <si>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</si>
  <si>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</si>
  <si>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</si>
  <si>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</si>
  <si>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</si>
  <si>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</si>
  <si>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</si>
  <si>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</si>
  <si>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</si>
  <si>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</si>
  <si>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</si>
  <si>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</si>
  <si>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</si>
  <si>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</si>
  <si>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</si>
  <si>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</si>
  <si>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</si>
  <si>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</si>
  <si>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</si>
  <si>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</si>
  <si>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</si>
  <si>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</si>
  <si>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</si>
  <si>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</si>
  <si>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</si>
  <si>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</si>
  <si>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</si>
  <si>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</si>
  <si>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</si>
  <si>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</si>
  <si>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</si>
  <si>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</si>
  <si>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</si>
  <si>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</si>
  <si>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</si>
  <si>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</si>
  <si>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</si>
  <si>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</si>
  <si>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</si>
  <si>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</si>
  <si>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</si>
  <si>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</si>
  <si>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</si>
  <si>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</si>
  <si>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</si>
  <si>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</si>
  <si>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</si>
  <si>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</si>
  <si>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</si>
  <si>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</si>
  <si>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</si>
  <si>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</si>
  <si>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</si>
  <si>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</si>
  <si>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B07H1S7XW8</t>
  </si>
  <si>
    <t>STRIFF Wall Mount Phone Holder Wall Mount with Adhesive Strips, Charging Holder Compatible with iPhone, Smartphone and Mini Tablet (Pack of 1) (White)</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</si>
  <si>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</si>
  <si>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</si>
  <si>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</si>
  <si>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</si>
  <si>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</si>
  <si>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</si>
  <si>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</si>
  <si>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</si>
  <si>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</si>
  <si>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</si>
  <si>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</si>
  <si>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</si>
  <si>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</si>
  <si>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</si>
  <si>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</si>
  <si>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</si>
  <si>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</si>
  <si>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</si>
  <si>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</si>
  <si>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</si>
  <si>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</si>
  <si>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</si>
  <si>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</si>
  <si>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</si>
  <si>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</si>
  <si>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B005FYNT3G</t>
  </si>
  <si>
    <t>SanDisk Cruzer Blade 32GB USB Flash Drive</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</si>
  <si>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</si>
  <si>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</si>
  <si>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B01J0XWYKQ</t>
  </si>
  <si>
    <t>Logitech B170 Wireless Mouse, 2.4 GHz with USB Nano Receiver, Optical Tracking, 12-Months Battery Life, Ambidextrous, PC/Mac/Laptop - Black</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</si>
  <si>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</si>
  <si>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</si>
  <si>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B09CTRPSJR</t>
  </si>
  <si>
    <t>Storio Kids Toys LCD Writing Tablet 8.5Inch E-Note Pad Best Birthday Gift for Girls Boys, Multicolor (SC1667)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</si>
  <si>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</si>
  <si>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</si>
  <si>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</si>
  <si>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</si>
  <si>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</si>
  <si>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</si>
  <si>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B0B72BSW7K</t>
  </si>
  <si>
    <t>SKE Bed Study Table Portable Wood Multifunction Laptop-Table Lapdesk for Children Bed Foldabe Table Work with Tablet Slot &amp; Cup Holder Brown Black</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</si>
  <si>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</si>
  <si>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</si>
  <si>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</si>
  <si>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</si>
  <si>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</si>
  <si>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</si>
  <si>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B07XCM6T4N</t>
  </si>
  <si>
    <t>STRIFF Adjustable Laptop Tabletop Stand Patented Riser Ventilated Portable Foldable Compatible with MacBook Notebook Tablet Tray Desk Table Book with Free Phone Stand (Black)</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</si>
  <si>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</si>
  <si>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</si>
  <si>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</si>
  <si>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</si>
  <si>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</si>
  <si>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</si>
  <si>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</si>
  <si>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</si>
  <si>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</si>
  <si>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</si>
  <si>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</si>
  <si>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</si>
  <si>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</si>
  <si>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</si>
  <si>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</si>
  <si>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</si>
  <si>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</si>
  <si>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</si>
  <si>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</si>
  <si>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</si>
  <si>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</si>
  <si>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</si>
  <si>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</si>
  <si>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</si>
  <si>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</si>
  <si>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</si>
  <si>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</si>
  <si>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</si>
  <si>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</si>
  <si>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</si>
  <si>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</si>
  <si>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</si>
  <si>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</si>
  <si>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B00ZYLMQH0</t>
  </si>
  <si>
    <t>Dell KB216 Wired Multimedia USB Keyboard with Super Quite Plunger Keys with Spill-Resistant ‚Äì Black</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</si>
  <si>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</si>
  <si>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</si>
  <si>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</si>
  <si>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</si>
  <si>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</si>
  <si>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</si>
  <si>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B076B8G5D8</t>
  </si>
  <si>
    <t>Boya ByM1 Auxiliary Omnidirectional Lavalier Condenser Microphone with 20ft Audio Cable (Black)</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</si>
  <si>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</si>
  <si>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</si>
  <si>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B014SZO90Y</t>
  </si>
  <si>
    <t>Duracell Ultra Alkaline AA Battery, 8 Pcs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</si>
  <si>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</si>
  <si>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</si>
  <si>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B07KCMR8D6</t>
  </si>
  <si>
    <t>Classmate Octane Neon- Blue Gel Pens(Pack of 5)|Smooth Writing Pen|Attractive body colour for Boys &amp; Girls|Waterproof ink for smudge free writing|Preferred by Students for Exam|Study at home essential</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</si>
  <si>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</si>
  <si>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</si>
  <si>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B00N1U9AJS</t>
  </si>
  <si>
    <t>3M Scotch Double Sided Heavy Duty Tape(1m holds 4.5Kgs) for indoor hanging applications (Photo frames, Mirrors, Key Holders, Car Interiors, Extension Boards, Wall decoration, etc)(L: 3m, W: 24mm)</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</si>
  <si>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</si>
  <si>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</si>
  <si>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</si>
  <si>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</si>
  <si>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</si>
  <si>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</si>
  <si>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</si>
  <si>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</si>
  <si>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</si>
  <si>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</si>
  <si>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B09T3H12GV</t>
  </si>
  <si>
    <t>Dell USB Wireless Keyboard and Mouse Set- KM3322W, Anti-Fade &amp; Spill-Resistant Keys, up to 36 Month Battery Life, 3Y Advance Exchange Warranty, Black</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</si>
  <si>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</si>
  <si>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</si>
  <si>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B08ZJDWTJ1</t>
  </si>
  <si>
    <t>Seagate Expansion 1TB External HDD - USB 3.0 for Windows and Mac with 3 yr Data Recovery Services, Portable Hard Drive (STKM1000400)</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</si>
  <si>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</si>
  <si>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</si>
  <si>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B08FTFXNNB</t>
  </si>
  <si>
    <t>HP w100 480P 30 FPS Digital Webcam with Built-in Mic, Plug and Play Setup, Wide-Angle View for Video Calling on Skype, Zoom, Microsoft Teams and Other Apps (Black)</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</si>
  <si>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</si>
  <si>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</si>
  <si>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</si>
  <si>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</si>
  <si>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</si>
  <si>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</si>
  <si>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</si>
  <si>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</si>
  <si>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</si>
  <si>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</si>
  <si>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B07N42JB4S</t>
  </si>
  <si>
    <t>SYVO WT 3130 Aluminum Tripod (133CM), Universal Lightweight Tripod with Mobile Phone Holder Mount &amp; Carry Bag for All Smart Phones, Gopro, Cameras - Brown</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</si>
  <si>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</si>
  <si>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</si>
  <si>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</si>
  <si>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</si>
  <si>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</si>
  <si>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</si>
  <si>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</si>
  <si>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</si>
  <si>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</si>
  <si>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</si>
  <si>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</si>
  <si>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</si>
  <si>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</si>
  <si>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</si>
  <si>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B0846D5CBP</t>
  </si>
  <si>
    <t>Casio FX-991ES Plus-2nd Edition Scientific Calculator, Black</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</si>
  <si>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</si>
  <si>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</si>
  <si>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B00KXULGJQ</t>
  </si>
  <si>
    <t>TP-Link AC750 Wifi Range Extender | Up to 750Mbps | Dual Band WiFi Extender, Repeater, Wifi Signal Booster, Access Point| Easy Set-Up | Extends Wifi to Smart Home &amp; Alexa Devices (RE200)</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</si>
  <si>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</si>
  <si>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</si>
  <si>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</si>
  <si>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</si>
  <si>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</si>
  <si>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</si>
  <si>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B08LPJZSSW</t>
  </si>
  <si>
    <t>DIGITEK¬Æ (DTR 260 GT) Gorilla Tripod/Mini 33 cm (13 Inch) Tripod for Mobile Phone with Phone Mount &amp; Remote, Flexible Gorilla Stand for DSLR &amp; Action Cameras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</si>
  <si>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</si>
  <si>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</si>
  <si>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B08CYPB15D</t>
  </si>
  <si>
    <t>HP 805 Black Original Ink Cartridge</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</si>
  <si>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</si>
  <si>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</si>
  <si>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B00MFPCY5C</t>
  </si>
  <si>
    <t>GIZGA essentials Universal Silicone Keyboard Protector Skin for 15.6-inches Laptop (5 x 6 x 3 inches)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</si>
  <si>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</si>
  <si>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</si>
  <si>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</si>
  <si>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</si>
  <si>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</si>
  <si>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</si>
  <si>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</si>
  <si>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</si>
  <si>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</si>
  <si>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</si>
  <si>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</si>
  <si>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</si>
  <si>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</si>
  <si>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</si>
  <si>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</si>
  <si>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</si>
  <si>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</si>
  <si>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</si>
  <si>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</si>
  <si>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</si>
  <si>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</si>
  <si>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</si>
  <si>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B0819HZPXL</t>
  </si>
  <si>
    <t>Zebronics Zeb-Transformer-M Optical USB Gaming Mouse with LED Effect(Black)</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</si>
  <si>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</si>
  <si>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</si>
  <si>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B00LXTFMRS</t>
  </si>
  <si>
    <t>PIDILITE Fevicryl Acrylic Colours Sunflower Kit (10 Colors x 15 ml) DIY Paint, Rich Pigment, Non-Craking Paint for Canvas, Wood, Leather, Earthenware, Metal, Diwali Gifts for Diwali</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</si>
  <si>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</si>
  <si>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</si>
  <si>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B0B9LDCX89</t>
  </si>
  <si>
    <t>STRIFF Mpad Mouse Mat 230X190X3mm Gaming Mouse Pad, Non-Slip Rubber Base, Waterproof Surface, Premium-Textured, Compatible with Laser and Optical Mice(Universe Black)</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</si>
  <si>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</si>
  <si>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</si>
  <si>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B0765B3TH7</t>
  </si>
  <si>
    <t>Gizga Essentials Hard Drive Case Shell, 6.35cm/2.5-inch, Portable Storage Organizer Bag for Earphone USB Cable Power Bank Mobile Charger Digital Gadget Hard Disk, Water Resistance Material, Black</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</si>
  <si>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</si>
  <si>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</si>
  <si>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</si>
  <si>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</si>
  <si>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</si>
  <si>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</si>
  <si>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</si>
  <si>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</si>
  <si>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</si>
  <si>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</si>
  <si>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</si>
  <si>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</si>
  <si>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</si>
  <si>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</si>
  <si>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B08MCD9JFY</t>
  </si>
  <si>
    <t>Tygot 10 Inches Big LED Ring Light for Camera, Phone tiktok YouTube Video Shooting and Makeup, 10" inch Ring Light with 7 Feet Long Foldable and Lightweight Tripod Stand</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</si>
  <si>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</si>
  <si>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</si>
  <si>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</si>
  <si>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</si>
  <si>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</si>
  <si>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</si>
  <si>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B08HLZ28QC</t>
  </si>
  <si>
    <t>Oakter Mini UPS for 12V WiFi Router Broadband Modem | Backup Upto 4 Hours | WiFi Router UPS Power Backup During Power Cuts | UPS for 12V Router Broadband Modem | Current Surge &amp; Deep Discharge Protection</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</si>
  <si>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</si>
  <si>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</si>
  <si>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B07GVR9TG7</t>
  </si>
  <si>
    <t>TP-Link Archer AC1200 Archer C6 Wi-Fi Speed Up to 867 Mbps/5 GHz + 400 Mbps/2.4 GHz, 5 Gigabit Ports, 4 External Antennas, MU-MIMO, Dual Band, WiFi Coverage with Access Point Mode, Black</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</si>
  <si>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</si>
  <si>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</si>
  <si>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B0856HY85J</t>
  </si>
  <si>
    <t>boAt Rockerz 550 Over Ear Bluetooth Headphones with Upto 20 Hours Playback, 50MM Drivers, Soft Padded Ear Cushions and Physical Noise Isolation, Without Mic (Black)</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</si>
  <si>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</si>
  <si>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</si>
  <si>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</si>
  <si>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</si>
  <si>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</si>
  <si>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</si>
  <si>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</si>
  <si>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</si>
  <si>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</si>
  <si>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</si>
  <si>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</si>
  <si>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</si>
  <si>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</si>
  <si>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</si>
  <si>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</si>
  <si>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</si>
  <si>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</si>
  <si>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</si>
  <si>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</si>
  <si>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</si>
  <si>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</si>
  <si>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</si>
  <si>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B0B12K5BPM</t>
  </si>
  <si>
    <t>ZEBRONICS Zeb-Astra 20 Wireless BT v5.0 Portable Speaker with 10W RMS Output, TWS, 10H Backup Approx, Built in Rechargeable Battery FM Radio, AUX, mSD, USB, Call Function and Dual 52mm Drivers Multi</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</si>
  <si>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</si>
  <si>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</si>
  <si>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B00LVMTA2A</t>
  </si>
  <si>
    <t>Panasonic CR-2032/5BE Lithium Coin Battery - Pack of 5</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</si>
  <si>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</si>
  <si>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</si>
  <si>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</si>
  <si>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</si>
  <si>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</si>
  <si>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</si>
  <si>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</si>
  <si>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</si>
  <si>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</si>
  <si>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</si>
  <si>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</si>
  <si>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</si>
  <si>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</si>
  <si>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</si>
  <si>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</si>
  <si>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</si>
  <si>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</si>
  <si>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</si>
  <si>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</si>
  <si>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</si>
  <si>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</si>
  <si>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</si>
  <si>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</si>
  <si>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</si>
  <si>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</si>
  <si>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</si>
  <si>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</si>
  <si>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</si>
  <si>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</si>
  <si>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</si>
  <si>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</si>
  <si>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</si>
  <si>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</si>
  <si>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B00LZLQ624</t>
  </si>
  <si>
    <t>Classmate Soft Cover 6 Subject Spiral Binding Notebook, Single Line, 300 Pages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</si>
  <si>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</si>
  <si>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</si>
  <si>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</si>
  <si>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</si>
  <si>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</si>
  <si>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</si>
  <si>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B015ZXUDD0</t>
  </si>
  <si>
    <t>Duracell Rechargeable AA 1300mAh Batteries, 4Pcs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</si>
  <si>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</si>
  <si>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</si>
  <si>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</si>
  <si>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</si>
  <si>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</si>
  <si>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</si>
  <si>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B098K3H92Z</t>
  </si>
  <si>
    <t>TP-Link USB Bluetooth Adapter for PC, 5.0 Bluetooth Dongle Receiver (UB500) Supports Windows 11/10/8.1/7 for Desktop, Laptop, Mouse, Keyboard, Printers, Headsets, Speakers, PS4/ Xbox Controllers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</si>
  <si>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</si>
  <si>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</si>
  <si>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</si>
  <si>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</si>
  <si>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</si>
  <si>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</si>
  <si>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B097C564GC</t>
  </si>
  <si>
    <t>rts [2 Pack] Mini USB C Type C Adapter Plug, Type C Female to USB A Male Charger Charging Cable Adapter Converter compatible for iPhone, Samsung S20 ultra/S21/S10/S8/S9/MacBook Pro iPad Silver</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</si>
  <si>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</si>
  <si>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</si>
  <si>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</si>
  <si>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</si>
  <si>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</si>
  <si>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</si>
  <si>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</si>
  <si>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</si>
  <si>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</si>
  <si>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</si>
  <si>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B074CWD7MS</t>
  </si>
  <si>
    <t>Digitek DTR 550 LW (67 Inch) Tripod For DSLR, Camera |Operating Height: 5.57 Feet | Maximum Load Capacity up to 4.5kg | Portable Lightweight Aluminum Tripod with 360 Degree Ball Head | Carry Bag Included (Black) (DTR 550LW)</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</si>
  <si>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</si>
  <si>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</si>
  <si>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</si>
  <si>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</si>
  <si>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</si>
  <si>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</si>
  <si>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B00UGZWM2I</t>
  </si>
  <si>
    <t>COI Note Pad/Memo Book with Sticky Notes &amp; Clip Holder with Pen for Gifting</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</si>
  <si>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</si>
  <si>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</si>
  <si>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B00R1P3B4O</t>
  </si>
  <si>
    <t>Fujifilm Instax Mini Single Pack 10 Sheets Instant Film for Fuji Instant Cameras</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</si>
  <si>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</si>
  <si>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</si>
  <si>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</si>
  <si>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</si>
  <si>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</si>
  <si>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</si>
  <si>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</si>
  <si>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</si>
  <si>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</si>
  <si>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</si>
  <si>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</si>
  <si>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</si>
  <si>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</si>
  <si>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</si>
  <si>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</si>
  <si>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</si>
  <si>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</si>
  <si>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</si>
  <si>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B08L879JSN</t>
  </si>
  <si>
    <t>Acer EK220Q 21.5 Inch (54.61 cm) Full HD (1920x1080) VA Panel LCD Monitor with LED Back Light I 250 Nits I HDMI, VGA Ports I Eye Care Features Like Bluelight Shield, Flickerless &amp; Comfy View (Black)</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</si>
  <si>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</si>
  <si>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</si>
  <si>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B08TDJNM3G</t>
  </si>
  <si>
    <t>E-COSMOS 5V 1.2W Portable Flexible USB LED Light (Colors May Vary, Small) - Set of 2 Pieces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</si>
  <si>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</si>
  <si>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</si>
  <si>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</si>
  <si>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</si>
  <si>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</si>
  <si>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</si>
  <si>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</si>
  <si>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</si>
  <si>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</si>
  <si>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</si>
  <si>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</si>
  <si>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</si>
  <si>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</si>
  <si>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</si>
  <si>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</si>
  <si>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</si>
  <si>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</si>
  <si>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</si>
  <si>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B01IBRHE3E</t>
  </si>
  <si>
    <t>Gizga Essentials Professional 3-in-1 Cleaning Kit for Camera, Lens, Binocular, Laptop, TV, Monitor, Smartphone, Tablet (Includes: Cleaning Liquid 100ml, Plush Microfiber Cloth, Dust Removal Brush)</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</si>
  <si>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</si>
  <si>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</si>
  <si>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</si>
  <si>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</si>
  <si>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</si>
  <si>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</si>
  <si>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B07XLML2YS</t>
  </si>
  <si>
    <t>TP-Link Tapo 360¬∞ 2MP 1080p Full HD Pan/Tilt Home Security Wi-Fi Smart Camera| Alexa Enabled| 2-Way Audio| Night Vision| Motion Detection| Sound and Light Alarm| Indoor CCTV (Tapo C200) White</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</si>
  <si>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</si>
  <si>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</si>
  <si>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</si>
  <si>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</si>
  <si>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</si>
  <si>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</si>
  <si>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</si>
  <si>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</si>
  <si>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</si>
  <si>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</si>
  <si>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</si>
  <si>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</si>
  <si>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</si>
  <si>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</si>
  <si>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</si>
  <si>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</si>
  <si>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</si>
  <si>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</si>
  <si>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</si>
  <si>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</si>
  <si>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</si>
  <si>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</si>
  <si>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</si>
  <si>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</si>
  <si>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</si>
  <si>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</si>
  <si>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</si>
  <si>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</si>
  <si>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</si>
  <si>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</si>
  <si>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</si>
  <si>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</si>
  <si>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</si>
  <si>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B07Z3K96FR</t>
  </si>
  <si>
    <t>Robustrion Tempered Glass Screen Protector for iPad 10.2 inch 9th Gen Generation 2021 8th Gen 2020 7th Gen 2019</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</si>
  <si>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</si>
  <si>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</si>
  <si>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B0756CLQWL</t>
  </si>
  <si>
    <t>Redgear Pro Wireless Gamepad with 2.4GHz Wireless Technology, Integrated Dual Intensity Motor, Illuminated Keys for PC(Compatible with Windows 7/8/8.1/10 only)</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</si>
  <si>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</si>
  <si>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</si>
  <si>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</si>
  <si>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</si>
  <si>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</si>
  <si>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</si>
  <si>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</si>
  <si>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</si>
  <si>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</si>
  <si>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</si>
  <si>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</si>
  <si>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</si>
  <si>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</si>
  <si>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</si>
  <si>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</si>
  <si>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</si>
  <si>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</si>
  <si>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</si>
  <si>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B0752LL57V</t>
  </si>
  <si>
    <t>Casio MJ-12D 150 Steps Check and Correct Desktop Calculator</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</si>
  <si>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</si>
  <si>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</si>
  <si>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</si>
  <si>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</si>
  <si>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</si>
  <si>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</si>
  <si>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</si>
  <si>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</si>
  <si>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</si>
  <si>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</si>
  <si>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</si>
  <si>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</si>
  <si>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</si>
  <si>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</si>
  <si>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B097JQ1J5G</t>
  </si>
  <si>
    <t>Zebronics ZEB-90HB USB Hub, 4 Ports, Pocket Sized, Plug &amp; Play, for Laptop &amp; Computers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</si>
  <si>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</si>
  <si>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</si>
  <si>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</si>
  <si>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</si>
  <si>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</si>
  <si>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</si>
  <si>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</si>
  <si>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</si>
  <si>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</si>
  <si>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</si>
  <si>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</si>
  <si>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</si>
  <si>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</si>
  <si>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B08SCCG9D4</t>
  </si>
  <si>
    <t>JBL Commercial CSLM20B Auxiliary Omnidirectional Lavalier Microphone with Battery for Content Creation, Voiceover/Dubbing, Recording (Black,Small)</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</si>
  <si>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</si>
  <si>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</si>
  <si>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</si>
  <si>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</si>
  <si>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</si>
  <si>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</si>
  <si>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</si>
  <si>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</si>
  <si>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</si>
  <si>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</si>
  <si>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</si>
  <si>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</si>
  <si>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</si>
  <si>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</si>
  <si>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</si>
  <si>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</si>
  <si>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</si>
  <si>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</si>
  <si>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B07W6VWZ8C</t>
  </si>
  <si>
    <t>Infinity (JBL Fuze Pint, Wireless Ultra Portable Mini Speaker with Mic, Deep Bass, Dual Equalizer, Bluetooth 5.0 with Voice Assistant Support for Mobiles (Black)</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</si>
  <si>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</si>
  <si>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</si>
  <si>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B07Z1X6VFC</t>
  </si>
  <si>
    <t>AirCase Protective Laptop Bag Sleeve fits Upto 13.3"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</si>
  <si>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</si>
  <si>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</si>
  <si>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B07YL54NVJ</t>
  </si>
  <si>
    <t>Brand Conquer 6 in 1 with OTG, SD Card Reader, USB Type C, USB 3.0 and Micro USB, for Memory Card | Portable Card Reader | Compatible with TF, SD, Micro SD, SDHC, SDXC, MMC, RS-MMC, Micro SDXC</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</si>
  <si>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</si>
  <si>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</si>
  <si>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</si>
  <si>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</si>
  <si>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</si>
  <si>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</si>
  <si>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B00LM4X0KU</t>
  </si>
  <si>
    <t>Parker Quink Ink Bottle, Blue</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</si>
  <si>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</si>
  <si>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</si>
  <si>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</si>
  <si>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</si>
  <si>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</si>
  <si>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</si>
  <si>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</si>
  <si>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</si>
  <si>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</si>
  <si>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</si>
  <si>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</si>
  <si>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</si>
  <si>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</si>
  <si>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</si>
  <si>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B00LHZWD0C</t>
  </si>
  <si>
    <t>Luxor 5 Subject Single Ruled Notebook - A4, 70 GSM, 300 pages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</si>
  <si>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</si>
  <si>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</si>
  <si>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</si>
  <si>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</si>
  <si>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</si>
  <si>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</si>
  <si>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</si>
  <si>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</si>
  <si>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</si>
  <si>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</si>
  <si>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</si>
  <si>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</si>
  <si>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</si>
  <si>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</si>
  <si>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B00LM4W1N2</t>
  </si>
  <si>
    <t>Parker Classic Gold Gold Trim Ball Pen</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</si>
  <si>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</si>
  <si>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</si>
  <si>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</si>
  <si>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</si>
  <si>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</si>
  <si>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</si>
  <si>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B00GZLB57U</t>
  </si>
  <si>
    <t>Quantum RJ45 Ethernet Patch Cable/LAN Router Cable with Heavy Duty Gold Plated Connectors Supports Hi-Speed Gigabit Upto 1000Mbps, Waterproof and Durable,1-Year Warranty-32.8 Feet (10 Meters)(White)</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</si>
  <si>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</si>
  <si>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</si>
  <si>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</si>
  <si>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</si>
  <si>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</si>
  <si>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</si>
  <si>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</si>
  <si>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</si>
  <si>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</si>
  <si>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</si>
  <si>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</si>
  <si>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</si>
  <si>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</si>
  <si>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</si>
  <si>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</si>
  <si>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</si>
  <si>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</si>
  <si>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</si>
  <si>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</si>
  <si>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</si>
  <si>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B08C4Z69LN</t>
  </si>
  <si>
    <t>Crucial RAM 8GB DDR4 3200MHz CL22 (or 2933MHz or 2666MHz) Laptop Memory CT8G4SFRA32A</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</si>
  <si>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</si>
  <si>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</si>
  <si>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B016XVRKZM</t>
  </si>
  <si>
    <t>APC Back-UPS BX600C-IN 600VA / 360W, 230V, UPS System, an Ideal Power Backup &amp; Protection for Home Office, Desktop PC &amp; Home Electronics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</si>
  <si>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</si>
  <si>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</si>
  <si>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</si>
  <si>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</si>
  <si>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</si>
  <si>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</si>
  <si>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</si>
  <si>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</si>
  <si>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</si>
  <si>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</si>
  <si>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</si>
  <si>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</si>
  <si>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</si>
  <si>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</si>
  <si>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</si>
  <si>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</si>
  <si>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</si>
  <si>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</si>
  <si>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</si>
  <si>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</si>
  <si>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</si>
  <si>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</si>
  <si>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</si>
  <si>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</si>
  <si>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</si>
  <si>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</si>
  <si>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</si>
  <si>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</si>
  <si>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</si>
  <si>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</si>
  <si>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</si>
  <si>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</si>
  <si>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</si>
  <si>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</si>
  <si>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B07DKZCZ89</t>
  </si>
  <si>
    <t>Gizga Essentials Earphone Carrying Case, Multi-Purpose Pocket Storage Travel Organizer for Earphones, Headset, Pen Drives, SD Cards, Shock-Proof Ballistic Nylon, Soft Fabric, Mesh Pocket, Green</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</si>
  <si>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</si>
  <si>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</si>
  <si>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B08GYG6T12</t>
  </si>
  <si>
    <t>SanDisk Ultra SDHC UHS-I Card 32GB 120MB/s R for DSLR Cameras, for Full HD Recording, 10Y Warranty</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</si>
  <si>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</si>
  <si>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</si>
  <si>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B09BN2NPBD</t>
  </si>
  <si>
    <t>DIGITEK¬Æ (DRL-14C) Professional (31cm) Dual Temperature LED Ring Light with Tripod Stand &amp; Mini Tripod for YouTube, Photo-Shoot, Video Shoot, Live Stream, Makeup, Vlogging &amp; More</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</si>
  <si>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</si>
  <si>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</si>
  <si>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</si>
  <si>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</si>
  <si>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</si>
  <si>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</si>
  <si>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</si>
  <si>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</si>
  <si>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</si>
  <si>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</si>
  <si>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</si>
  <si>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</si>
  <si>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</si>
  <si>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</si>
  <si>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</si>
  <si>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</si>
  <si>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</si>
  <si>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</si>
  <si>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B008QS9J6Y</t>
  </si>
  <si>
    <t>Logitech C270 Digital HD Webcam with Widescreen HD Video Calling, HD Light Correction, Noise-Reducing Mic, for Skype, FaceTime, Hangouts, WebEx, PC/Mac/Laptop/MacBook/Tablet - (Black, HD 720p/30fps)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</si>
  <si>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</si>
  <si>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</si>
  <si>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</si>
  <si>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</si>
  <si>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</si>
  <si>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</si>
  <si>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</si>
  <si>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</si>
  <si>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</si>
  <si>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</si>
  <si>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B082FTPRSK</t>
  </si>
  <si>
    <t>Zinq Five Fan Cooling Pad and Laptop Stand with Dual Height Adjustment and Dual USB Port Extension (Black)</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</si>
  <si>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</si>
  <si>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</si>
  <si>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</si>
  <si>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</si>
  <si>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</si>
  <si>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</si>
  <si>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</si>
  <si>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</si>
  <si>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</si>
  <si>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</si>
  <si>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</si>
  <si>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</si>
  <si>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</si>
  <si>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</si>
  <si>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B086394NY5</t>
  </si>
  <si>
    <t>TABLE MAGIC Multipurpose Laptop Table Mat Finish Top Work at Home Study Table (TM Regular- Black) (Alloy Steel)</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</si>
  <si>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</si>
  <si>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</si>
  <si>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B017PDR9N0</t>
  </si>
  <si>
    <t>GIZGA Essentials Portable Tabletop Tablet Stand Mobile Holder, Desktop Stand, Cradle, Dock for iPad, Smartphone, Kindle, E-Reader, Fully Foldable, Adjustable Angle, Anti-Slip Pads, Black</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</si>
  <si>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</si>
  <si>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</si>
  <si>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</si>
  <si>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</si>
  <si>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</si>
  <si>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</si>
  <si>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B07WKBD37W</t>
  </si>
  <si>
    <t>ESnipe Mart Worldwide Travel Adapter with Build in Dual USB Charger Ports with 125V 6A, 250V Protected Electrical Plug for Laptops, Cameras (White)</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</si>
  <si>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</si>
  <si>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</si>
  <si>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</si>
  <si>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</si>
  <si>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</si>
  <si>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</si>
  <si>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</si>
  <si>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</si>
  <si>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</si>
  <si>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</si>
  <si>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B095X38CJS</t>
  </si>
  <si>
    <t>BRUSTRO Copytinta Coloured Craft Paper A4 Size 80 GSM Mixed Bright Colour 40 Sheets Pack (10 cols X 4 Sheets) Double Side Color for Office Printing, Art and Craft.</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</si>
  <si>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</si>
  <si>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</si>
  <si>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</si>
  <si>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</si>
  <si>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</si>
  <si>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</si>
  <si>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B07G3YNLJB</t>
  </si>
  <si>
    <t>Crucial BX500 240GB 3D NAND SATA 6.35 cm (2.5-inch) SSD (CT240BX500SSD1)</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</si>
  <si>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</si>
  <si>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</si>
  <si>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</si>
  <si>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</si>
  <si>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</si>
  <si>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</si>
  <si>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</si>
  <si>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</si>
  <si>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</si>
  <si>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</si>
  <si>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</si>
  <si>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</si>
  <si>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</si>
  <si>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</si>
  <si>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</si>
  <si>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</si>
  <si>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</si>
  <si>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</si>
  <si>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</si>
  <si>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</si>
  <si>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</si>
  <si>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</si>
  <si>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B07L3NDN24</t>
  </si>
  <si>
    <t>ZEBRONICS Zeb-Fame 5watts 2.0 Multi Media Speakers with AUX, USB and Volume Control (Black)</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</si>
  <si>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</si>
  <si>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</si>
  <si>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</si>
  <si>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</si>
  <si>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</si>
  <si>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</si>
  <si>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</si>
  <si>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</si>
  <si>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</si>
  <si>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</si>
  <si>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</si>
  <si>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</si>
  <si>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</si>
  <si>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</si>
  <si>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</si>
  <si>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</si>
  <si>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</si>
  <si>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</si>
  <si>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</si>
  <si>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</si>
  <si>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</si>
  <si>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</si>
  <si>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</si>
  <si>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</si>
  <si>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</si>
  <si>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</si>
  <si>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</si>
  <si>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</si>
  <si>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</si>
  <si>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</si>
  <si>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</si>
  <si>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</si>
  <si>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</si>
  <si>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</si>
  <si>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</si>
  <si>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</si>
  <si>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</si>
  <si>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</si>
  <si>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B08KHM9VBJ</t>
  </si>
  <si>
    <t>Airtel AMF-311WW Data Card (Black), 4g Hotspot Support with 2300 Mah Battery</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</si>
  <si>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</si>
  <si>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</si>
  <si>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B01IOZUHRS</t>
  </si>
  <si>
    <t>Gizga Essentials Laptop Power Cable Cord- 3 Pin Adapter Isi Certified(1 Meter/3.3 Feet)</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</si>
  <si>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</si>
  <si>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</si>
  <si>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</si>
  <si>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</si>
  <si>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</si>
  <si>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</si>
  <si>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</si>
  <si>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</si>
  <si>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</si>
  <si>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</si>
  <si>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</si>
  <si>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</si>
  <si>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</si>
  <si>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</si>
  <si>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</si>
  <si>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</si>
  <si>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</si>
  <si>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</si>
  <si>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</si>
  <si>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</si>
  <si>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</si>
  <si>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</si>
  <si>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</si>
  <si>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</si>
  <si>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</si>
  <si>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</si>
  <si>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</si>
  <si>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</si>
  <si>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</si>
  <si>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</si>
  <si>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</si>
  <si>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</si>
  <si>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</si>
  <si>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</si>
  <si>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</si>
  <si>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</si>
  <si>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</si>
  <si>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</si>
  <si>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</si>
  <si>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</si>
  <si>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</si>
  <si>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</si>
  <si>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B08K9PX15C</t>
  </si>
  <si>
    <t>Zebronics Zeb Wonderbar 10 USB Powered 2.0 Computer Speaker with RGB Lights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</si>
  <si>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</si>
  <si>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</si>
  <si>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</si>
  <si>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</si>
  <si>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</si>
  <si>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</si>
  <si>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</si>
  <si>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</si>
  <si>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</si>
  <si>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</si>
  <si>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B00N3XLDW0</t>
  </si>
  <si>
    <t>ENVIE ECR-20 Charger for AA &amp; AAA Rechargeable Batteries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</si>
  <si>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</si>
  <si>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</si>
  <si>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B07Z53L5QL</t>
  </si>
  <si>
    <t>ProElite Faux Leather Smart Flip Case Cover for Apple iPad 10.2" 9th Gen (2021) / 8th Gen / 7th Gen with Stylus Pen, Black</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</si>
  <si>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</si>
  <si>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</si>
  <si>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</si>
  <si>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</si>
  <si>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</si>
  <si>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</si>
  <si>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B07SBGFDX9</t>
  </si>
  <si>
    <t>Pentonic Multicolor Ball Point Pen, Pack of 10</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</si>
  <si>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</si>
  <si>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</si>
  <si>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</si>
  <si>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</si>
  <si>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</si>
  <si>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</si>
  <si>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B00VA7YYUO</t>
  </si>
  <si>
    <t>Apsara Platinum Pencils Value Pack - Pack of 20</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</si>
  <si>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</si>
  <si>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</si>
  <si>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</si>
  <si>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</si>
  <si>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</si>
  <si>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</si>
  <si>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</si>
  <si>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</si>
  <si>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</si>
  <si>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</si>
  <si>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</si>
  <si>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</si>
  <si>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</si>
  <si>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</si>
  <si>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</si>
  <si>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</si>
  <si>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</si>
  <si>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</si>
  <si>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</si>
  <si>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</si>
  <si>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</si>
  <si>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</si>
  <si>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</si>
  <si>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</si>
  <si>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</si>
  <si>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</si>
  <si>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</si>
  <si>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</si>
  <si>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</si>
  <si>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</si>
  <si>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B0BDS8MY8J</t>
  </si>
  <si>
    <t>Lapster Caddy for ssd and HDD, Optical Bay 2nd Hard Drive Caddy, Caddy 9.5mm for Laptop</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</si>
  <si>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</si>
  <si>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</si>
  <si>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</si>
  <si>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</si>
  <si>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</si>
  <si>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</si>
  <si>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</si>
  <si>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</si>
  <si>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</si>
  <si>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</si>
  <si>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</si>
  <si>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</si>
  <si>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</si>
  <si>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</si>
  <si>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</si>
  <si>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</si>
  <si>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</si>
  <si>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</si>
  <si>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</si>
  <si>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</si>
  <si>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</si>
  <si>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</si>
  <si>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</si>
  <si>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</si>
  <si>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</si>
  <si>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</si>
  <si>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</si>
  <si>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</si>
  <si>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</si>
  <si>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</si>
  <si>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</si>
  <si>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</si>
  <si>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</si>
  <si>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B08D9NDZ1Y</t>
  </si>
  <si>
    <t>HP Deskjet 2331 Colour Printer, Scanner and Copier for Home/Small Office, Compact Size, Reliable, Easy Set-Up Through Smart App On Your Pc Connected Through USB, Ideal for Home.</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</si>
  <si>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</si>
  <si>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</si>
  <si>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</si>
  <si>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</si>
  <si>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</si>
  <si>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</si>
  <si>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</si>
  <si>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</si>
  <si>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</si>
  <si>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</si>
  <si>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</si>
  <si>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</si>
  <si>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</si>
  <si>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</si>
  <si>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</si>
  <si>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</si>
  <si>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</si>
  <si>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</si>
  <si>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</si>
  <si>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</si>
  <si>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</si>
  <si>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</si>
  <si>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</si>
  <si>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</si>
  <si>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</si>
  <si>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</si>
  <si>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</si>
  <si>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</si>
  <si>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</si>
  <si>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</si>
  <si>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</si>
  <si>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</si>
  <si>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</si>
  <si>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</si>
  <si>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</si>
  <si>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</si>
  <si>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</si>
  <si>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</si>
  <si>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</si>
  <si>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</si>
  <si>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</si>
  <si>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</si>
  <si>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</si>
  <si>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</si>
  <si>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</si>
  <si>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</si>
  <si>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</si>
  <si>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</si>
  <si>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</si>
  <si>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</si>
  <si>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</si>
  <si>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</si>
  <si>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</si>
  <si>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</si>
  <si>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</si>
  <si>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</si>
  <si>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</si>
  <si>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</si>
  <si>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</si>
  <si>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</si>
  <si>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</si>
  <si>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</si>
  <si>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</si>
  <si>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</si>
  <si>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</si>
  <si>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</si>
  <si>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</si>
  <si>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</si>
  <si>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</si>
  <si>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</si>
  <si>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B07JB2Y4SR</t>
  </si>
  <si>
    <t>Classmate Octane Colour Burst-Multicolour Gel Pens (Pack of 10) | Gold &amp; Silver Glitter Sparkle Pens|10 colour ink shades for art lovers and kids|Fun at home essentials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</si>
  <si>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</si>
  <si>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</si>
  <si>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</si>
  <si>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</si>
  <si>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</si>
  <si>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</si>
  <si>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</si>
  <si>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</si>
  <si>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</si>
  <si>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</si>
  <si>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</si>
  <si>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</si>
  <si>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</si>
  <si>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</si>
  <si>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B09F3PDDRF</t>
  </si>
  <si>
    <t>Lapster USB 3.0 sata Cable for 2.5 inch SSD and HDD , USB 3.0 to SATA III Hard Driver Adapter , sata to USB Cable-(Blue)</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</si>
  <si>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</si>
  <si>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</si>
  <si>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</si>
  <si>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</si>
  <si>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</si>
  <si>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</si>
  <si>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</si>
  <si>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</si>
  <si>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</si>
  <si>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</si>
  <si>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</si>
  <si>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</si>
  <si>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</si>
  <si>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</si>
  <si>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</si>
  <si>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</si>
  <si>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</si>
  <si>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</si>
  <si>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</si>
  <si>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</si>
  <si>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</si>
  <si>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B009LJ2BXA</t>
  </si>
  <si>
    <t>Hp Wired On Ear Headphones With Mic With 3.5 Mm Drivers, In-Built Noise Cancelling, Foldable And Adjustable For Laptop/Pc/Office/Home/ 1 Year Warranty (B4B09Pa)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</si>
  <si>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</si>
  <si>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</si>
  <si>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B09BVCVTBC</t>
  </si>
  <si>
    <t>Redragon K617 Fizz 60% Wired RGB Gaming Keyboard, 61 Keys Compact Mechanical Keyboard w/White and Grey Color Keycaps, Linear Red Switch, Pro Driver/Software Supported</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</si>
  <si>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</si>
  <si>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</si>
  <si>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</si>
  <si>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</si>
  <si>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</si>
  <si>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</si>
  <si>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</si>
  <si>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</si>
  <si>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</si>
  <si>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B08CRRQK6Z</t>
  </si>
  <si>
    <t>Zebronics Zeb-JUKEBAR 3900, 80W Multimedia soundbar with subwoofer Supporting Bluetooth, HDMI(ARC), Coaxial Input, AUX, USB &amp; Remote Control (Black)</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</si>
  <si>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</si>
  <si>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</si>
  <si>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</si>
  <si>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</si>
  <si>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</si>
  <si>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</si>
  <si>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</si>
  <si>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</si>
  <si>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</si>
  <si>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</si>
  <si>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</si>
  <si>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</si>
  <si>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</si>
  <si>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</si>
  <si>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</si>
  <si>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</si>
  <si>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</si>
  <si>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</si>
  <si>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</si>
  <si>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</si>
  <si>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</si>
  <si>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</si>
  <si>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</si>
  <si>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</si>
  <si>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</si>
  <si>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</si>
  <si>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</si>
  <si>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</si>
  <si>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</si>
  <si>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</si>
  <si>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B08X77LM8C</t>
  </si>
  <si>
    <t>Silicone Rubber Earbuds Tips, Eartips, Earpads, Earplugs, for Replacement in Earphones and Bluetooth Medium Size (10 Pcs Black)</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</si>
  <si>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</si>
  <si>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</si>
  <si>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B01EJ5MM5M</t>
  </si>
  <si>
    <t>Canon PIXMA MG2577s All-in-One Inkjet Colour Printer with 1 Additional Colour Cartridge</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</si>
  <si>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</si>
  <si>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</si>
  <si>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</si>
  <si>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</si>
  <si>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</si>
  <si>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</si>
  <si>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</si>
  <si>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</si>
  <si>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</si>
  <si>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</si>
  <si>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B00DJ5N9VK</t>
  </si>
  <si>
    <t>Faber-Castell Connector Pen Set - Pack of 25 (Assorted)</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</si>
  <si>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</si>
  <si>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</si>
  <si>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</si>
  <si>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</si>
  <si>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</si>
  <si>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</si>
  <si>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</si>
  <si>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</si>
  <si>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</si>
  <si>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</si>
  <si>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</si>
  <si>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</si>
  <si>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</si>
  <si>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</si>
  <si>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</si>
  <si>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</si>
  <si>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</si>
  <si>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</si>
  <si>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</si>
  <si>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</si>
  <si>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</si>
  <si>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</si>
  <si>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B09MDCZJXS</t>
  </si>
  <si>
    <t>Wings Phantom Pro Earphones Gaming Earbuds with LED Battery Indicator, 50ms Low Latency, Bluetooth 5.3, 40 Hours Playtime, MEMs Mic, IPX4 Resist, 12mm Driver, 500mah case, Headphones, (Black TWS)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</si>
  <si>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</si>
  <si>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</si>
  <si>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</si>
  <si>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</si>
  <si>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</si>
  <si>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</si>
  <si>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</si>
  <si>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</si>
  <si>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</si>
  <si>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</si>
  <si>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B08GTYFC37</t>
  </si>
  <si>
    <t>SanDisk 1TB Extreme Portable SSD 1050MB/s R, 1000MB/s W,Upto 2 Meter Drop Protection with IP55 Water/dust Resistance, HW Encryption, PC,MAC &amp; TypeC Smartphone Compatible, 5Y Warranty, External SSD</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</si>
  <si>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</si>
  <si>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</si>
  <si>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</si>
  <si>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</si>
  <si>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</si>
  <si>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</si>
  <si>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B08FYB5HHK</t>
  </si>
  <si>
    <t>TP-Link UE300C USB Type-C to RJ45 Gigabit Ethernet Network Adapter/RJ45 LAN Wired Adapter for Ultrabook, Chromebook, Laptop, Desktop, Plug &amp; Play, USB 3.0, Foldable and Portable Design</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</si>
  <si>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</si>
  <si>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</si>
  <si>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</si>
  <si>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</si>
  <si>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</si>
  <si>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</si>
  <si>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</si>
  <si>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</si>
  <si>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</si>
  <si>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B07P434WJY</t>
  </si>
  <si>
    <t>RC PRINT GI 790 Ink Refill for Canon G1000, G1010, G1100, G2000, G2002, G2010, G2012, G2100, G3000, G3010, G3012, G3100, G4000, G4010</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</si>
  <si>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</si>
  <si>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</si>
  <si>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</si>
  <si>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</si>
  <si>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</si>
  <si>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</si>
  <si>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</si>
  <si>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</si>
  <si>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</si>
  <si>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</si>
  <si>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</si>
  <si>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</si>
  <si>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</si>
  <si>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</si>
  <si>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</si>
  <si>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</si>
  <si>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</si>
  <si>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</si>
  <si>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</si>
  <si>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</si>
  <si>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</si>
  <si>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B08XNL93PL</t>
  </si>
  <si>
    <t>Portronics Ruffpad 15 Re-Writable LCD Screen 38.1cm (15-inch) Writing Pad for Drawing, Playing, Handwriting Gifts for Kids &amp; Adults (Grey)</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</si>
  <si>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</si>
  <si>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</si>
  <si>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B088GXTJM3</t>
  </si>
  <si>
    <t>DIGITEK¬Æ (DLS-9FT) Lightweight &amp; Portable Aluminum Alloy Light Stand for Ring Light, Reflector, Flash Units, Diffuser, Portrait, Softbox, Studio Lighting &amp; More Ideal for Outdoor &amp; Indoor Shoots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</si>
  <si>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</si>
  <si>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</si>
  <si>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</si>
  <si>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</si>
  <si>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</si>
  <si>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</si>
  <si>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</si>
  <si>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</si>
  <si>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</si>
  <si>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</si>
  <si>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B00K32PEW4</t>
  </si>
  <si>
    <t>Casio MJ-120D 150 Steps Check and Correct Desktop Calculator with Tax Keys, Black</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</si>
  <si>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</si>
  <si>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</si>
  <si>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</si>
  <si>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</si>
  <si>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</si>
  <si>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</si>
  <si>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</si>
  <si>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</si>
  <si>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</si>
  <si>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</si>
  <si>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</si>
  <si>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</si>
  <si>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</si>
  <si>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</si>
  <si>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</si>
  <si>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</si>
  <si>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</si>
  <si>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</si>
  <si>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</si>
  <si>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</si>
  <si>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</si>
  <si>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</si>
  <si>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</si>
  <si>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</si>
  <si>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</si>
  <si>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</si>
  <si>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</si>
  <si>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</si>
  <si>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</si>
  <si>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</si>
  <si>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</si>
  <si>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</si>
  <si>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</si>
  <si>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</si>
  <si>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</si>
  <si>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</si>
  <si>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</si>
  <si>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</si>
  <si>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</si>
  <si>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</si>
  <si>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</si>
  <si>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</si>
  <si>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</si>
  <si>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</si>
  <si>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</si>
  <si>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</si>
  <si>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</si>
  <si>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</si>
  <si>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</si>
  <si>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</si>
  <si>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B0083T231O</t>
  </si>
  <si>
    <t>Belkin Essential Series 4-Socket Surge Protector Universal Socket with 5ft Heavy Duty Cable (Grey)</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</si>
  <si>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</si>
  <si>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</si>
  <si>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</si>
  <si>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</si>
  <si>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</si>
  <si>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</si>
  <si>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</si>
  <si>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</si>
  <si>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</si>
  <si>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</si>
  <si>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</si>
  <si>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</si>
  <si>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</si>
  <si>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</si>
  <si>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</si>
  <si>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</si>
  <si>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</si>
  <si>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</si>
  <si>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B09XXZXQC1</t>
  </si>
  <si>
    <t>Xiaomi Pad 5| Qualcomm Snapdragon 860| 120Hz Refresh Rate| 6GB, 128GB| 2.5K+ Display (10.95-inch/27.81cm)|1 Billion Colours| Dolby Vision Atmos| Quad Speakers| Wi-Fi| Gray</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</si>
  <si>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</si>
  <si>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</si>
  <si>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</si>
  <si>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</si>
  <si>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</si>
  <si>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</si>
  <si>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</si>
  <si>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</si>
  <si>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</si>
  <si>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</si>
  <si>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</si>
  <si>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</si>
  <si>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</si>
  <si>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</si>
  <si>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</si>
  <si>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</si>
  <si>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</si>
  <si>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</si>
  <si>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B07R99NBVB</t>
  </si>
  <si>
    <t>Gizga Essentials Cable Organiser, Cord Management System for PC, TV, Home Theater, Speaker &amp; Cables, Reusable Cable Organizer for Desk, WFH Accessories, Organizer Tape Roll, Reusable Cable Ties Strap</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</si>
  <si>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</si>
  <si>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</si>
  <si>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B00LY12TH6</t>
  </si>
  <si>
    <t>Camel Oil Pastel with Reusable Plastic Box - 50 Shades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</si>
  <si>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</si>
  <si>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</si>
  <si>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</si>
  <si>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</si>
  <si>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</si>
  <si>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</si>
  <si>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B07KNM95JK</t>
  </si>
  <si>
    <t>Foxin FTC 12A / Q2612A Black Laser Toner Cartridge Compatible with Laserjet 1020,M1005,1018,1010,1012,1015,1020 Plus,1022,3015,3020,3030,3050, 3050Z, 3052,3055 (Black)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</si>
  <si>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</si>
  <si>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</si>
  <si>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</si>
  <si>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</si>
  <si>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</si>
  <si>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</si>
  <si>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</si>
  <si>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</si>
  <si>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</si>
  <si>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</si>
  <si>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</si>
  <si>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</si>
  <si>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</si>
  <si>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</si>
  <si>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B00S2SEV7K</t>
  </si>
  <si>
    <t>Pilot Frixion Clicker Roller Pen (Blue), (9000019529)</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</si>
  <si>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</si>
  <si>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</si>
  <si>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</si>
  <si>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</si>
  <si>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</si>
  <si>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</si>
  <si>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</si>
  <si>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</si>
  <si>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</si>
  <si>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</si>
  <si>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</si>
  <si>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</si>
  <si>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</si>
  <si>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</si>
  <si>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</si>
  <si>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</si>
  <si>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</si>
  <si>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</si>
  <si>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</si>
  <si>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</si>
  <si>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</si>
  <si>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</si>
  <si>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</si>
  <si>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</si>
  <si>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</si>
  <si>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</si>
  <si>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</si>
  <si>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</si>
  <si>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</si>
  <si>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</si>
  <si>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</si>
  <si>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</si>
  <si>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</si>
  <si>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</si>
  <si>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</si>
  <si>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</si>
  <si>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</si>
  <si>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</si>
  <si>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</si>
  <si>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</si>
  <si>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</si>
  <si>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B00LY17RHI</t>
  </si>
  <si>
    <t>Camlin Elegante Fountain Pen - Black/Blue/Red</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</si>
  <si>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</si>
  <si>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</si>
  <si>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B07W14CHV8</t>
  </si>
  <si>
    <t>CARECASE¬Æ Optical Bay 2nd Hard Drive Caddy, 9.5 mm CD/DVD Drive Slot for SSD and HDD</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</si>
  <si>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</si>
  <si>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</si>
  <si>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</si>
  <si>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</si>
  <si>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</si>
  <si>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</si>
  <si>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</si>
  <si>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</si>
  <si>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</si>
  <si>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</si>
  <si>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</si>
  <si>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</si>
  <si>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</si>
  <si>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</si>
  <si>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</si>
  <si>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</si>
  <si>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</si>
  <si>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</si>
  <si>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</si>
  <si>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</si>
  <si>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</si>
  <si>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</si>
  <si>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B0B2RBP83P</t>
  </si>
  <si>
    <t>Lenovo IdeaPad 3 11th Gen Intel Core i3 15.6" FHD Thin &amp; Light Laptop(8GB/512GB SSD/Windows 11/Office 2021/2Yr Warranty/3months Xbox Game Pass/Platinum Grey/1.7Kg), 81X800LGIN</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</si>
  <si>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</si>
  <si>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</si>
  <si>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</si>
  <si>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</si>
  <si>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</si>
  <si>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</si>
  <si>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</si>
  <si>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</si>
  <si>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</si>
  <si>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</si>
  <si>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</si>
  <si>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</si>
  <si>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</si>
  <si>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</si>
  <si>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</si>
  <si>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</si>
  <si>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</si>
  <si>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</si>
  <si>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B07WMS7TWB</t>
  </si>
  <si>
    <t>Pigeon by Stovekraft Amaze Plus Electric Kettle (14289) with Stainless Steel Body, 1.5 litre, used for boiling Water, making tea and coffee, instant noodles, soup etc. 1500 Watt (Silver)</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</si>
  <si>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</si>
  <si>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</si>
  <si>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B00H47GVGY</t>
  </si>
  <si>
    <t>USHA Quartz Room Heater with Overheating Protection (3002, Ivory, 800 Watts)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</si>
  <si>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</si>
  <si>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</si>
  <si>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B07VX71FZP</t>
  </si>
  <si>
    <t>Amazon Brand - Solimo 2000/1000 Watts Room Heater with Adjustable Thermostat (ISI certified, White colour, Ideal for small to medium room/area)</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</si>
  <si>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</si>
  <si>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</si>
  <si>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B07NCKMXVZ</t>
  </si>
  <si>
    <t>StyleHouse Lint Remover for Woolen Clothes, Electric Lint Remover, Best Lint Shaver for Clothes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</si>
  <si>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</si>
  <si>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</si>
  <si>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B0B61DSF17</t>
  </si>
  <si>
    <t>beatXP Kitchen Scale Multipurpose Portable Electronic Digital Weighing Scale | Weight Machine With Back light LCD Display | White |10 kg | 2 Year Warranty |</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</si>
  <si>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</si>
  <si>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</si>
  <si>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</si>
  <si>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</si>
  <si>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</si>
  <si>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</si>
  <si>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B01LWYDEQ7</t>
  </si>
  <si>
    <t>Pigeon Polypropylene Mini Handy and Compact Chopper with 3 Blades for Effortlessly Chopping Vegetables and Fruits for Your Kitchen (12420, Green, 400 ml)</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</si>
  <si>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</si>
  <si>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</si>
  <si>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</si>
  <si>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</si>
  <si>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</si>
  <si>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</si>
  <si>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</si>
  <si>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</si>
  <si>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</si>
  <si>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</si>
  <si>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</si>
  <si>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</si>
  <si>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</si>
  <si>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</si>
  <si>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B01GFTEV5Y</t>
  </si>
  <si>
    <t>Pigeon by Stovekraft Cruise 1800 watt Induction Cooktop (Black)</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</si>
  <si>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</si>
  <si>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</si>
  <si>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</si>
  <si>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</si>
  <si>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</si>
  <si>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</si>
  <si>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</si>
  <si>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</si>
  <si>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</si>
  <si>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</si>
  <si>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</si>
  <si>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</si>
  <si>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</si>
  <si>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</si>
  <si>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B07GXPDLYQ</t>
  </si>
  <si>
    <t>PRO365 Indo Mocktails/Coffee Foamer/Cappuccino/Lemonade/Milk Frother (6 Months Warranty)</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</si>
  <si>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</si>
  <si>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</si>
  <si>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B01C8P29N0</t>
  </si>
  <si>
    <t>Bajaj DX-6 1000W Dry Iron with Advance Soleplate and Anti-bacterial German Coating Technology, White</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</si>
  <si>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</si>
  <si>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</si>
  <si>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B08KDBLMQP</t>
  </si>
  <si>
    <t>Croma 500W Mixer Grinder with 3 Stainless Steel Leak-proof Jars, 3 speed &amp; Pulse function, 2 years warranty (CRAK4184, White &amp; Purple)</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</si>
  <si>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</si>
  <si>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</si>
  <si>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B078JDNZJ8</t>
  </si>
  <si>
    <t>Havells Instanio 3-Litre Instant Geyser (White/Blue)</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</si>
  <si>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</si>
  <si>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</si>
  <si>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B01M5F614J</t>
  </si>
  <si>
    <t>Morphy Richards OFR Room Heater, 09 Fin 2000 Watts Oil Filled Room Heater , ISI Approved (OFR 9 Grey)</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</si>
  <si>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</si>
  <si>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</si>
  <si>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</si>
  <si>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</si>
  <si>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</si>
  <si>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</si>
  <si>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</si>
  <si>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</si>
  <si>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</si>
  <si>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</si>
  <si>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B07YR26BJ3</t>
  </si>
  <si>
    <t>KENT 16052 Elegant Electric Glass Kettle 1.8L 2000 W | Blue LED Illumination | Borosilicate Glass Body | Boil Drying Protection | Used as Boiler | Milk | Tea | Water &amp; Soup | 1 Year Warranty</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</si>
  <si>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</si>
  <si>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</si>
  <si>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B097R45BH8</t>
  </si>
  <si>
    <t>Bajaj New Shakti Neo 15L Vertical Storage Water Heater (Geyser 15 litres) 4 Star BEE Rated Heater For Water Heating with Titanium Armour, Swirl Flow Technology, Glasslined Tank (White), 1 Yr Warranty</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</si>
  <si>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</si>
  <si>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</si>
  <si>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</si>
  <si>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</si>
  <si>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</si>
  <si>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</si>
  <si>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</si>
  <si>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</si>
  <si>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</si>
  <si>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</si>
  <si>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</si>
  <si>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</si>
  <si>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</si>
  <si>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</si>
  <si>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</si>
  <si>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</si>
  <si>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</si>
  <si>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</si>
  <si>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</si>
  <si>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</si>
  <si>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</si>
  <si>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</si>
  <si>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</si>
  <si>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</si>
  <si>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</si>
  <si>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</si>
  <si>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B00ABMASXG</t>
  </si>
  <si>
    <t>Bajaj Immersion Rod Water Heater 1500 Watts, Silver</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</si>
  <si>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</si>
  <si>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</si>
  <si>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</si>
  <si>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</si>
  <si>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</si>
  <si>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</si>
  <si>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</si>
  <si>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</si>
  <si>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</si>
  <si>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</si>
  <si>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B0B8XNPQPN</t>
  </si>
  <si>
    <t>Pigeon Healthifry Digital Air Fryer, 360¬∞ High Speed Air Circulation Technology 1200 W with Non-Stick 4.2 L Basket - Green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</si>
  <si>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</si>
  <si>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</si>
  <si>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B0814P4L98</t>
  </si>
  <si>
    <t>PrettyKrafts Laundry Basket for clothes with Lid &amp; Handles, Toys Organiser, 75 Ltr Black &amp; Grey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</si>
  <si>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</si>
  <si>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</si>
  <si>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B008QTK47Q</t>
  </si>
  <si>
    <t>Philips GC1905 1440-Watt Steam Iron with Spray (Blue)</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</si>
  <si>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</si>
  <si>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</si>
  <si>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</si>
  <si>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</si>
  <si>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</si>
  <si>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</si>
  <si>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</si>
  <si>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</si>
  <si>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</si>
  <si>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</si>
  <si>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</si>
  <si>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</si>
  <si>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</si>
  <si>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</si>
  <si>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B09J2SCVQT</t>
  </si>
  <si>
    <t>NutriPro Juicer Mixer Grinder - Smoothie Maker - 500 Watts (3 Jars 2 Blades)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</si>
  <si>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</si>
  <si>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</si>
  <si>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</si>
  <si>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</si>
  <si>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</si>
  <si>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</si>
  <si>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</si>
  <si>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</si>
  <si>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</si>
  <si>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</si>
  <si>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B07SRM58TP</t>
  </si>
  <si>
    <t>AGARO Regal 800 Watts Handheld Vacuum Cleaner, Lightweight &amp; Durable Body, Small/Mini Size ( Black)</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</si>
  <si>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</si>
  <si>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</si>
  <si>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</si>
  <si>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</si>
  <si>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</si>
  <si>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</si>
  <si>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</si>
  <si>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</si>
  <si>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</si>
  <si>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</si>
  <si>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</si>
  <si>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</si>
  <si>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</si>
  <si>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</si>
  <si>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</si>
  <si>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</si>
  <si>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</si>
  <si>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</si>
  <si>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</si>
  <si>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</si>
  <si>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</si>
  <si>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</si>
  <si>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B07GMFY9QM</t>
  </si>
  <si>
    <t>SOFLIN Egg Boiler Electric Automatic Off 7 Egg Poacher for Steaming, Cooking, Boiling and Frying (400 Watts, Blue)</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</si>
  <si>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</si>
  <si>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</si>
  <si>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</si>
  <si>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</si>
  <si>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</si>
  <si>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</si>
  <si>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</si>
  <si>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</si>
  <si>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</si>
  <si>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</si>
  <si>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B07S851WX5</t>
  </si>
  <si>
    <t>Prestige Sandwich Maker PGMFD 01, Black</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</si>
  <si>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</si>
  <si>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</si>
  <si>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</si>
  <si>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</si>
  <si>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</si>
  <si>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</si>
  <si>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</si>
  <si>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</si>
  <si>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</si>
  <si>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</si>
  <si>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</si>
  <si>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</si>
  <si>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</si>
  <si>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</si>
  <si>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</si>
  <si>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</si>
  <si>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</si>
  <si>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</si>
  <si>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</si>
  <si>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</si>
  <si>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</si>
  <si>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</si>
  <si>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</si>
  <si>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</si>
  <si>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</si>
  <si>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</si>
  <si>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</si>
  <si>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</si>
  <si>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</si>
  <si>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</si>
  <si>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</si>
  <si>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</si>
  <si>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</si>
  <si>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</si>
  <si>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</si>
  <si>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</si>
  <si>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</si>
  <si>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</si>
  <si>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</si>
  <si>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</si>
  <si>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</si>
  <si>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</si>
  <si>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</si>
  <si>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</si>
  <si>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</si>
  <si>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</si>
  <si>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</si>
  <si>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</si>
  <si>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</si>
  <si>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</si>
  <si>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B01M5B0TPW</t>
  </si>
  <si>
    <t>Borosil Chef Delite BCH20DBB21 300-Watt Chopper (Black)</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</si>
  <si>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</si>
  <si>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</si>
  <si>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</si>
  <si>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</si>
  <si>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</si>
  <si>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</si>
  <si>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</si>
  <si>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</si>
  <si>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</si>
  <si>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</si>
  <si>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</si>
  <si>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</si>
  <si>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</si>
  <si>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</si>
  <si>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</si>
  <si>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</si>
  <si>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</si>
  <si>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</si>
  <si>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B083P71WKK</t>
  </si>
  <si>
    <t>HealthSense Weight Machine for Kitchen, Kitchen Food Weighing Scale for Health, Fitness, Home Baking &amp; Cooking with Hanging Design, Touch Button, Tare Function &amp; 1 Year Warranty ‚Äì Chef-Mate KS 40</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</si>
  <si>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</si>
  <si>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</si>
  <si>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</si>
  <si>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</si>
  <si>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</si>
  <si>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</si>
  <si>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</si>
  <si>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</si>
  <si>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</si>
  <si>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</si>
  <si>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</si>
  <si>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</si>
  <si>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</si>
  <si>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</si>
  <si>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B08F47T4X5</t>
  </si>
  <si>
    <t>VR 18 Pcs - 3 Different Size Plastic Food Snack Bag Pouch Clip Sealer Large, Medium, Small Plastic Snack Seal Sealing Bag Clips Vacuum Sealer (Set of 18, Multi-Color) (Multicolor)</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</si>
  <si>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</si>
  <si>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</si>
  <si>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B01M0505SJ</t>
  </si>
  <si>
    <t>Orient Electric Apex-FX 1200mm Ultra High Speed 400 RPM Ceiling Fan (Brown)</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</si>
  <si>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</si>
  <si>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</si>
  <si>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</si>
  <si>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</si>
  <si>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</si>
  <si>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</si>
  <si>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</si>
  <si>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</si>
  <si>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</si>
  <si>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</si>
  <si>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B00V9NHDI4</t>
  </si>
  <si>
    <t>Eureka Forbes Trendy Zip 1000 Watts powerful suction vacuum cleaner with resuable dust bag &amp; 5 accessories,1 year warrantycompact,light weight &amp; easy to use (Black)</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</si>
  <si>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</si>
  <si>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</si>
  <si>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</si>
  <si>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</si>
  <si>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</si>
  <si>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</si>
  <si>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</si>
  <si>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</si>
  <si>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</si>
  <si>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</si>
  <si>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</si>
  <si>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</si>
  <si>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</si>
  <si>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</si>
  <si>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</si>
  <si>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</si>
  <si>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</si>
  <si>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</si>
  <si>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</si>
  <si>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</si>
  <si>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</si>
  <si>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</si>
  <si>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B09VKWGZD7</t>
  </si>
  <si>
    <t>AGARO Supreme High Pressure Washer, 1800 Watts, 120 Bars, 6.5L/Min Flow Rate, 8 Meters Outlet Hose, Portable, for Car,Bike and Home Cleaning Purpose, Black and Orange</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</si>
  <si>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</si>
  <si>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</si>
  <si>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B009P2LK80</t>
  </si>
  <si>
    <t>Bajaj Deluxe 2000 Watts Halogen Room Heater (Steel, ISI Approved), Multicolor</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</si>
  <si>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</si>
  <si>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</si>
  <si>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</si>
  <si>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</si>
  <si>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</si>
  <si>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</si>
  <si>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</si>
  <si>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</si>
  <si>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</si>
  <si>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</si>
  <si>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</si>
  <si>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</si>
  <si>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</si>
  <si>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</si>
  <si>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</si>
  <si>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</si>
  <si>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</si>
  <si>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</si>
  <si>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</si>
  <si>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</si>
  <si>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</si>
  <si>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</si>
  <si>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B071VNHMX2</t>
  </si>
  <si>
    <t>Philips Daily Collection HD2582/00 830-Watt 2-Slice Pop-up Toaster (White)</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</si>
  <si>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</si>
  <si>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</si>
  <si>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</si>
  <si>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</si>
  <si>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</si>
  <si>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</si>
  <si>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B00H0B29DI</t>
  </si>
  <si>
    <t>USHA Heat Convector 812 T 2000-Watt with Instant Heating Feature (Black)</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</si>
  <si>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</si>
  <si>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</si>
  <si>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</si>
  <si>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</si>
  <si>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</si>
  <si>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</si>
  <si>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</si>
  <si>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</si>
  <si>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</si>
  <si>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</si>
  <si>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</si>
  <si>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</si>
  <si>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</si>
  <si>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</si>
  <si>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B0B4KPCBSH</t>
  </si>
  <si>
    <t>IKEA Frother for Milk</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</si>
  <si>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</si>
  <si>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</si>
  <si>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</si>
  <si>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</si>
  <si>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</si>
  <si>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</si>
  <si>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</si>
  <si>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</si>
  <si>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</si>
  <si>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</si>
  <si>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</si>
  <si>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</si>
  <si>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</si>
  <si>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</si>
  <si>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</si>
  <si>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</si>
  <si>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</si>
  <si>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</si>
  <si>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</si>
  <si>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</si>
  <si>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</si>
  <si>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</si>
  <si>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</si>
  <si>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</si>
  <si>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</si>
  <si>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</si>
  <si>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B00O2R38C4</t>
  </si>
  <si>
    <t>Luminous Vento Deluxe 150 mm Exhaust Fan for Kitchen, Bathroom with Strong Air Suction, Rust Proof Body and Dust Protection Shutters (2-Year Warranty, White)</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</si>
  <si>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</si>
  <si>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</si>
  <si>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</si>
  <si>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</si>
  <si>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</si>
  <si>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</si>
  <si>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B00PVT30YI</t>
  </si>
  <si>
    <t>Kitchen Mart Stainless Steel South Indian Filter Coffee Drip Maker, Madras Kappi, Drip Decotion Maker160ml (2 Cup)</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</si>
  <si>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</si>
  <si>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</si>
  <si>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</si>
  <si>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</si>
  <si>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</si>
  <si>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</si>
  <si>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B00E9G8KOY</t>
  </si>
  <si>
    <t>HUL Pureit Germkill kit for Classic 23 L water purifier - 1500 L Capacity</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</si>
  <si>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</si>
  <si>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</si>
  <si>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B00H3H03Q4</t>
  </si>
  <si>
    <t>HUL Pureit Germkill kit for Classic 23 L water purifier - 3000 L Capacity</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</si>
  <si>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</si>
  <si>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</si>
  <si>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</si>
  <si>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</si>
  <si>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</si>
  <si>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</si>
  <si>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</si>
  <si>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</si>
  <si>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</si>
  <si>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</si>
  <si>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</si>
  <si>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</si>
  <si>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</si>
  <si>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</si>
  <si>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</si>
  <si>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</si>
  <si>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</si>
  <si>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</si>
  <si>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B0B5KZ3C53</t>
  </si>
  <si>
    <t>KENT Smart Multi Cooker Cum Kettle 1.2 Liter 800 Watts, Electric Cooker with Steamer &amp; Boiler for Idlis, Instant Noodles, Momos, Eggs, &amp; Steam Vegetables, Inner Stainless Steel &amp; Cool Touch Outer Body</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</si>
  <si>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</si>
  <si>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</si>
  <si>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</si>
  <si>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</si>
  <si>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</si>
  <si>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</si>
  <si>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</si>
  <si>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</si>
  <si>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</si>
  <si>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</si>
  <si>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</si>
  <si>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</si>
  <si>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</si>
  <si>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</si>
  <si>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</si>
  <si>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</si>
  <si>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</si>
  <si>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</si>
  <si>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</si>
  <si>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</si>
  <si>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</si>
  <si>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</si>
  <si>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</si>
  <si>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</si>
  <si>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</si>
  <si>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</si>
  <si>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</si>
  <si>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</si>
  <si>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</si>
  <si>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</si>
  <si>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</si>
  <si>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</si>
  <si>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</si>
  <si>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</si>
  <si>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</si>
  <si>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</si>
  <si>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</si>
  <si>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</si>
  <si>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</si>
  <si>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</si>
  <si>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</si>
  <si>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</si>
  <si>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</si>
  <si>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</si>
  <si>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</si>
  <si>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</si>
  <si>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</si>
  <si>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</si>
  <si>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</si>
  <si>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</si>
  <si>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</si>
  <si>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</si>
  <si>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</si>
  <si>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</si>
  <si>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</si>
  <si>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</si>
  <si>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</si>
  <si>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</si>
  <si>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</si>
  <si>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</si>
  <si>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</si>
  <si>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</si>
  <si>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</si>
  <si>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</si>
  <si>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</si>
  <si>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</si>
  <si>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</si>
  <si>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</si>
  <si>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</si>
  <si>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</si>
  <si>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</si>
  <si>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</si>
  <si>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</si>
  <si>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</si>
  <si>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</si>
  <si>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</si>
  <si>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</si>
  <si>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</si>
  <si>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</si>
  <si>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</si>
  <si>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</si>
  <si>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</si>
  <si>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</si>
  <si>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</si>
  <si>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</si>
  <si>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</si>
  <si>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</si>
  <si>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</si>
  <si>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</si>
  <si>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</si>
  <si>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B0912WJ87V</t>
  </si>
  <si>
    <t>Reffair AX30 [MAX] Portable Air Purifier for Car, Home &amp; Office | Smart Ionizer Function | H13 Grade True HEPA Filter [Internationally Tested] Aromabuds Fragrance Option - Black</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</si>
  <si>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</si>
  <si>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</si>
  <si>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</si>
  <si>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</si>
  <si>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</si>
  <si>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</si>
  <si>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B07Z51CGGH</t>
  </si>
  <si>
    <t>Eureka Forbes Wet &amp; Dry Ultimo 1400 Watts Multipurpose Vacuum Cleaner,Power Suction &amp; Blower with 20 litres Tank Capacity,6 Accessories,1 Year Warranty,Compact,Light Weight &amp; Easy to use (Red)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</si>
  <si>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</si>
  <si>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</si>
  <si>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</si>
  <si>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</si>
  <si>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</si>
  <si>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</si>
  <si>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</si>
  <si>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</si>
  <si>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</si>
  <si>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</si>
  <si>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</si>
  <si>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</si>
  <si>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</si>
  <si>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</si>
  <si>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</si>
  <si>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</si>
  <si>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</si>
  <si>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</si>
  <si>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</si>
  <si>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</si>
  <si>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</si>
  <si>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</si>
  <si>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</si>
  <si>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</si>
  <si>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</si>
  <si>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</si>
  <si>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</si>
  <si>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</si>
  <si>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</si>
  <si>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</si>
  <si>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</si>
  <si>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</si>
  <si>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</si>
  <si>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</si>
  <si>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</si>
  <si>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</si>
  <si>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</si>
  <si>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</si>
  <si>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</si>
  <si>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</si>
  <si>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</si>
  <si>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</si>
  <si>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</si>
  <si>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</si>
  <si>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</si>
  <si>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</si>
  <si>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</si>
  <si>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</si>
  <si>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</si>
  <si>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</si>
  <si>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</si>
  <si>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</si>
  <si>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</si>
  <si>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B0811VCGL5</t>
  </si>
  <si>
    <t>Mi Air Purifier 3 with True HEPA Filter, removes air pollutants, smoke, odor, bacteria &amp; viruses with 99.97% efficiency, coverage area up to 484 sq. ft., Wi-Fi &amp; Voice control - Alexa/GA (white)</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</si>
  <si>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</si>
  <si>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</si>
  <si>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B07FXLC2G2</t>
  </si>
  <si>
    <t>Tata Swach Bulb 6000-Litre Cartridge, 1 Piece, White, Hollow Fiber Membrane</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</si>
  <si>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</si>
  <si>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</si>
  <si>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</si>
  <si>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</si>
  <si>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</si>
  <si>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</si>
  <si>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B083RC4WFJ</t>
  </si>
  <si>
    <t>PrettyKrafts Laundry Bag / Basket for Dirty Clothes, Folding Round Laundry Bag,Set of 2, Black Wave</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</si>
  <si>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</si>
  <si>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</si>
  <si>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</si>
  <si>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</si>
  <si>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</si>
  <si>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</si>
  <si>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</si>
  <si>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</si>
  <si>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</si>
  <si>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</si>
  <si>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</si>
  <si>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</si>
  <si>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</si>
  <si>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</si>
  <si>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</si>
  <si>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</si>
  <si>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</si>
  <si>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</si>
  <si>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</si>
  <si>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</si>
  <si>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</si>
  <si>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</si>
  <si>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</si>
  <si>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</si>
  <si>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</si>
  <si>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</si>
  <si>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</si>
  <si>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</si>
  <si>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</si>
  <si>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</si>
  <si>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</si>
  <si>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</si>
  <si>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</si>
  <si>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</si>
  <si>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</si>
  <si>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</si>
  <si>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</si>
  <si>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</si>
  <si>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</si>
  <si>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</si>
  <si>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</si>
  <si>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</si>
  <si>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</si>
  <si>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</si>
  <si>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</si>
  <si>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</si>
  <si>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</si>
  <si>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</si>
  <si>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</si>
  <si>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</si>
  <si>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</si>
  <si>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</si>
  <si>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</si>
  <si>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</si>
  <si>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</si>
  <si>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</si>
  <si>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</si>
  <si>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</si>
  <si>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B09R83SFYV</t>
  </si>
  <si>
    <t>Akiara¬Æ - Makes life easy Mini Sewing Machine with Table Set | Tailoring Machine | Hand Sewing Machine with extension table, foot pedal, adapter</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</si>
  <si>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</si>
  <si>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</si>
  <si>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</si>
  <si>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</si>
  <si>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</si>
  <si>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</si>
  <si>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</si>
  <si>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</si>
  <si>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</si>
  <si>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</si>
  <si>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</si>
  <si>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</si>
  <si>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</si>
  <si>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</si>
  <si>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</si>
  <si>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</si>
  <si>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</si>
  <si>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</si>
  <si>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</si>
  <si>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</si>
  <si>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</si>
  <si>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</si>
  <si>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B08243SKCK</t>
  </si>
  <si>
    <t>Vedini Transparent Empty Refillable Reusable Fine Mist Spray Bottle for Perfume, Travel with DIY Sticker Set ( 100ml, Pack of 4)</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</si>
  <si>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</si>
  <si>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</si>
  <si>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</si>
  <si>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</si>
  <si>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</si>
  <si>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</si>
  <si>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</si>
  <si>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</si>
  <si>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</si>
  <si>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</si>
  <si>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B08JV91JTK</t>
  </si>
  <si>
    <t>JM SELLER 180 W 2021 Edition Electric Beater High Speed Hand Mixer Egg Beater for Cake Making and Whipping Cream with 7 Speed Control (White) with Free Spatula and Oil Brush</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</si>
  <si>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</si>
  <si>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</si>
  <si>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</si>
  <si>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</si>
  <si>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</si>
  <si>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</si>
  <si>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</si>
  <si>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</si>
  <si>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</si>
  <si>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</si>
  <si>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</si>
  <si>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</si>
  <si>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</si>
  <si>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</si>
  <si>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</si>
  <si>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</si>
  <si>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</si>
  <si>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</si>
  <si>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B078HG2ZPS</t>
  </si>
  <si>
    <t>Butterfly Smart Wet Grinder, 2L (White) with Coconut Scrapper Attachment, Output - 150 W, Input 260 W</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</si>
  <si>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</si>
  <si>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</si>
  <si>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B07N2MGB3G</t>
  </si>
  <si>
    <t>AGARO Marvel 9 Liters Oven Toaster Griller, Cake Baking OTG (Black)</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</si>
  <si>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</si>
  <si>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</si>
  <si>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</si>
  <si>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</si>
  <si>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</si>
  <si>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</si>
  <si>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</si>
  <si>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</si>
  <si>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</si>
  <si>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</si>
  <si>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</si>
  <si>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</si>
  <si>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</si>
  <si>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</si>
  <si>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</si>
  <si>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</si>
  <si>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</si>
  <si>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</si>
  <si>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</si>
  <si>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</si>
  <si>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</si>
  <si>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</si>
  <si>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</si>
  <si>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</si>
  <si>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</si>
  <si>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</si>
  <si>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</si>
  <si>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</si>
  <si>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</si>
  <si>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</si>
  <si>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</si>
  <si>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</si>
  <si>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</si>
  <si>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</si>
  <si>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</si>
  <si>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</si>
  <si>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</si>
  <si>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</si>
  <si>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</si>
  <si>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</si>
  <si>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</si>
  <si>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</si>
  <si>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</si>
  <si>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</si>
  <si>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</si>
  <si>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</si>
  <si>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</si>
  <si>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</si>
  <si>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</si>
  <si>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</si>
  <si>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</si>
  <si>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</si>
  <si>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</si>
  <si>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</si>
  <si>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</si>
  <si>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</si>
  <si>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</si>
  <si>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</si>
  <si>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B00S9BSJC8</t>
  </si>
  <si>
    <t>Philips Viva Collection HR1832/00 1.5-Litre400-Watt Juicer (Ink Black)</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</si>
  <si>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</si>
  <si>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</si>
  <si>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</si>
  <si>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</si>
  <si>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</si>
  <si>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</si>
  <si>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</si>
  <si>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</si>
  <si>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</si>
  <si>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</si>
  <si>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B08S6RKT4L</t>
  </si>
  <si>
    <t>Balzano High Speed Nutri Blender/Mixer/Smoothie Maker - 500 Watt - Silver, 2 Jar</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</si>
  <si>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</si>
  <si>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</si>
  <si>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</si>
  <si>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</si>
  <si>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</si>
  <si>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</si>
  <si>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</si>
  <si>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</si>
  <si>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</si>
  <si>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</si>
  <si>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</si>
  <si>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</si>
  <si>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</si>
  <si>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</si>
  <si>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</si>
  <si>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</si>
  <si>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</si>
  <si>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</si>
  <si>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</si>
  <si>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</si>
  <si>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</si>
  <si>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</si>
  <si>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</si>
  <si>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</si>
  <si>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</si>
  <si>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</si>
  <si>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</si>
  <si>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</si>
  <si>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</si>
  <si>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</si>
  <si>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</si>
  <si>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</si>
  <si>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</si>
  <si>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</si>
  <si>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</si>
  <si>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</si>
  <si>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</si>
  <si>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</si>
  <si>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</si>
  <si>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</si>
  <si>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</si>
  <si>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</si>
  <si>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</si>
  <si>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</si>
  <si>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</si>
  <si>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</si>
  <si>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</si>
  <si>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</si>
  <si>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</si>
  <si>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</si>
  <si>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</si>
  <si>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</si>
  <si>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</si>
  <si>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</si>
  <si>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</si>
  <si>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</si>
  <si>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</si>
  <si>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</si>
  <si>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</si>
  <si>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</si>
  <si>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</si>
  <si>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</si>
  <si>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</si>
  <si>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</si>
  <si>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</si>
  <si>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</si>
  <si>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</si>
  <si>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</si>
  <si>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</si>
  <si>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</si>
  <si>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</si>
  <si>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</si>
  <si>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</si>
  <si>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</si>
  <si>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</si>
  <si>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</si>
  <si>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</si>
  <si>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</si>
  <si>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</si>
  <si>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</si>
  <si>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</si>
  <si>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</si>
  <si>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</si>
  <si>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</si>
  <si>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</si>
  <si>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</si>
  <si>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</si>
  <si>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</si>
  <si>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</si>
  <si>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B07BKSSDR2</t>
  </si>
  <si>
    <t>Dr Trust Electronic Kitchen Digital Scale Weighing Machine (Blue)</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</si>
  <si>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</si>
  <si>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</si>
  <si>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</si>
  <si>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</si>
  <si>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</si>
  <si>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</si>
  <si>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</si>
  <si>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</si>
  <si>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</si>
  <si>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</si>
  <si>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</si>
  <si>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</si>
  <si>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</si>
  <si>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</si>
  <si>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</si>
  <si>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</si>
  <si>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</si>
  <si>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</si>
  <si>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</si>
  <si>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</si>
  <si>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</si>
  <si>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</si>
  <si>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</si>
  <si>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</si>
  <si>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</si>
  <si>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</si>
  <si>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</si>
  <si>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</si>
  <si>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</si>
  <si>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</si>
  <si>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</si>
  <si>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</si>
  <si>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</si>
  <si>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</si>
  <si>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</si>
  <si>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</si>
  <si>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</si>
  <si>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</si>
  <si>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</si>
  <si>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</si>
  <si>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</si>
  <si>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</si>
  <si>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</si>
  <si>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</si>
  <si>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</si>
  <si>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</si>
  <si>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</si>
  <si>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</si>
  <si>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</si>
  <si>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</si>
  <si>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B008P7IF02</t>
  </si>
  <si>
    <t>Morphy Richards New Europa 800-Watt Espresso and Cappuccino 4-Cup Coffee Maker (Black)</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</si>
  <si>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</si>
  <si>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</si>
  <si>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</si>
  <si>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</si>
  <si>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</si>
  <si>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</si>
  <si>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</si>
  <si>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</si>
  <si>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</si>
  <si>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</si>
  <si>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B08VJFYH6N</t>
  </si>
  <si>
    <t>BAJAJ PYGMY MINI 110 MM 10 W HIGH SPEED OPERATION, USB CHARGING, MULTI-CLIP FUNCTION PERSONAL FAN</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</si>
  <si>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</si>
  <si>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</si>
  <si>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</si>
  <si>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</si>
  <si>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</si>
  <si>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</si>
  <si>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</si>
  <si>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</si>
  <si>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</si>
  <si>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</si>
  <si>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</si>
  <si>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</si>
  <si>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</si>
  <si>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</si>
  <si>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</si>
  <si>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</si>
  <si>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</si>
  <si>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</si>
  <si>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</si>
  <si>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</si>
  <si>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</si>
  <si>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</si>
  <si>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</si>
  <si>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</si>
  <si>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</si>
  <si>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</si>
  <si>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B09X5HD5T1</t>
  </si>
  <si>
    <t>Ikea Little Loved Corner PRODUKT Milk-frother, Coffee/Tea Frother, Handheld Milk Wand Mixer Frother, Black</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</si>
  <si>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</si>
  <si>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</si>
  <si>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</si>
  <si>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</si>
  <si>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</si>
  <si>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</si>
  <si>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</si>
  <si>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</si>
  <si>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</si>
  <si>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</si>
  <si>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</si>
  <si>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</si>
  <si>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</si>
  <si>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</si>
  <si>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B01M69WCZ6</t>
  </si>
  <si>
    <t>Allin Exporters J66 Ultrasonic Humidifier Cool Mist Air Purifier for Dryness, Cold &amp; Cough Large Capacity for Room, Baby, Plants, Bedroom (2.4 L) (1 Year Warranty)</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</si>
  <si>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</si>
  <si>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</si>
  <si>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</si>
  <si>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</si>
  <si>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</si>
  <si>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</si>
  <si>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</si>
  <si>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</si>
  <si>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</si>
  <si>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</si>
  <si>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</si>
  <si>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</si>
  <si>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</si>
  <si>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</si>
  <si>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</si>
  <si>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</si>
  <si>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</si>
  <si>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</si>
  <si>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</si>
  <si>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</si>
  <si>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</si>
  <si>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</si>
  <si>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</si>
  <si>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</si>
  <si>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</si>
  <si>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</si>
  <si>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</si>
  <si>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</si>
  <si>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</si>
  <si>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</si>
  <si>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</si>
  <si>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</si>
  <si>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</si>
  <si>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</si>
  <si>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</si>
  <si>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</si>
  <si>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</si>
  <si>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</si>
  <si>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</si>
  <si>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</si>
  <si>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</si>
  <si>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</si>
  <si>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</si>
  <si>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</si>
  <si>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</si>
  <si>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</si>
  <si>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</si>
  <si>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</si>
  <si>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</si>
  <si>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</si>
  <si>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</si>
  <si>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</si>
  <si>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</si>
  <si>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</si>
  <si>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</si>
  <si>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</si>
  <si>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</si>
  <si>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</si>
  <si>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</si>
  <si>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</si>
  <si>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</si>
  <si>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</si>
  <si>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</si>
  <si>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</si>
  <si>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</si>
  <si>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</si>
  <si>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</si>
  <si>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</si>
  <si>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</si>
  <si>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</si>
  <si>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</si>
  <si>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</si>
  <si>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</si>
  <si>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</si>
  <si>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</si>
  <si>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</si>
  <si>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</si>
  <si>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</si>
  <si>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</si>
  <si>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</si>
  <si>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</si>
  <si>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</si>
  <si>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</si>
  <si>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</si>
  <si>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</si>
  <si>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</si>
  <si>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</si>
  <si>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</si>
  <si>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</si>
  <si>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</si>
  <si>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</si>
  <si>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</si>
  <si>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</si>
  <si>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</si>
  <si>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</si>
  <si>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</si>
  <si>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</si>
  <si>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</si>
  <si>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</si>
  <si>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</si>
  <si>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</si>
  <si>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</si>
  <si>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</si>
  <si>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</si>
  <si>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</si>
  <si>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</si>
  <si>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</si>
  <si>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</si>
  <si>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</si>
  <si>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</si>
  <si>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</si>
  <si>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</si>
  <si>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</si>
  <si>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</si>
  <si>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B012ELCYUG</t>
  </si>
  <si>
    <t>Preethi MGA-502 0.4-Litre Grind and Store Jar (White), stainless steel, Set of 1</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</si>
  <si>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</si>
  <si>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</si>
  <si>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</si>
  <si>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</si>
  <si>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</si>
  <si>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</si>
  <si>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B0B19VJXQZ</t>
  </si>
  <si>
    <t>ECOVACS DEEBOT N8 2-in-1 Robotic Vacuum Cleaner, 2022 New Launch, Most Powerful Suction, Covers 2000+ Sq. Ft in One Charge, Advanced dToF Technology with OZMO Mopping (DEEBOT N8) - White</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</si>
  <si>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</si>
  <si>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</si>
  <si>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</si>
  <si>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</si>
  <si>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</si>
  <si>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</si>
  <si>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</si>
  <si>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</si>
  <si>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</si>
  <si>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</si>
  <si>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</si>
  <si>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</si>
  <si>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</si>
  <si>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</si>
  <si>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</si>
  <si>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</si>
  <si>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</si>
  <si>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</si>
  <si>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</si>
  <si>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</si>
  <si>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</si>
  <si>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</si>
  <si>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</si>
  <si>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</si>
  <si>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</si>
  <si>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</si>
  <si>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</si>
  <si>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</si>
  <si>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</si>
  <si>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</si>
  <si>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</si>
  <si>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</si>
  <si>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</si>
  <si>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</si>
  <si>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</si>
  <si>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</si>
  <si>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</si>
  <si>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</si>
  <si>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</si>
  <si>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</si>
  <si>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</si>
  <si>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</si>
  <si>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</si>
  <si>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</si>
  <si>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</si>
  <si>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</si>
  <si>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</si>
  <si>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</si>
  <si>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</si>
  <si>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</si>
  <si>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</si>
  <si>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</si>
  <si>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</si>
  <si>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</si>
  <si>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</si>
  <si>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</si>
  <si>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</si>
  <si>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</si>
  <si>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</si>
  <si>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</si>
  <si>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</si>
  <si>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</si>
  <si>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</si>
  <si>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</si>
  <si>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</si>
  <si>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</si>
  <si>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</si>
  <si>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</si>
  <si>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</si>
  <si>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</si>
  <si>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</si>
  <si>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</si>
  <si>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</si>
  <si>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</si>
  <si>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</si>
  <si>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</si>
  <si>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</si>
  <si>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</si>
  <si>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</si>
  <si>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</si>
  <si>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</si>
  <si>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</si>
  <si>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</si>
  <si>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</si>
  <si>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</si>
  <si>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</si>
  <si>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</si>
  <si>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</si>
  <si>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</si>
  <si>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</si>
  <si>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</si>
  <si>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</si>
  <si>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</si>
  <si>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</si>
  <si>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</si>
  <si>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</si>
  <si>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</si>
  <si>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</si>
  <si>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</si>
  <si>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</si>
  <si>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</si>
  <si>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</si>
  <si>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</si>
  <si>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</si>
  <si>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</si>
  <si>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</si>
  <si>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</si>
  <si>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</si>
  <si>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</si>
  <si>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</si>
  <si>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</si>
  <si>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</si>
  <si>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</si>
  <si>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B09G2VTHQM</t>
  </si>
  <si>
    <t>AGARO Classic Portable Yogurt Maker, 1.2L Capacity, Electric, Automatic, Grey and White, Medium (33603)</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</si>
  <si>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</si>
  <si>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</si>
  <si>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B07R679HTT</t>
  </si>
  <si>
    <t>AGARO Imperial 240-Watt Slow Juicer with Cold Press Technology</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</si>
  <si>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</si>
  <si>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</si>
  <si>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</si>
  <si>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</si>
  <si>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</si>
  <si>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</si>
  <si>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</si>
  <si>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</si>
  <si>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</si>
  <si>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</si>
  <si>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</si>
  <si>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</si>
  <si>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</si>
  <si>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</si>
  <si>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</si>
  <si>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</si>
  <si>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</si>
  <si>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</si>
  <si>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</si>
  <si>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</si>
  <si>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</si>
  <si>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</si>
  <si>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</si>
  <si>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</si>
  <si>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</si>
  <si>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</si>
  <si>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</si>
  <si>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</si>
  <si>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</si>
  <si>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</si>
  <si>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B0BNLFQDG2</t>
  </si>
  <si>
    <t>Longway Blaze 2 Rod Quartz Room Heater (White, Gray, 800 watts)</t>
  </si>
  <si>
    <t>Power Consumed: 800 W</t>
  </si>
  <si>
    <t>AFVRAZD6HB5ALMMLJRZYAA45RKFQ,AGUO5ELH4U5ORQ4F4NYJQNZNTX3A,AEKTWPXEMR5QE53HL2AV2SVFK2SQ</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</si>
  <si>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</si>
  <si>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</si>
  <si>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</si>
  <si>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</si>
  <si>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</si>
  <si>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</si>
  <si>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</si>
  <si>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</si>
  <si>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</si>
  <si>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</si>
  <si>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</si>
  <si>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</si>
  <si>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</si>
  <si>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</si>
  <si>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</si>
  <si>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</si>
  <si>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</si>
  <si>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</si>
  <si>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</si>
  <si>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</si>
  <si>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</si>
  <si>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</si>
  <si>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</si>
  <si>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</si>
  <si>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</si>
  <si>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</si>
  <si>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</si>
  <si>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</si>
  <si>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</si>
  <si>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</si>
  <si>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</si>
  <si>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</si>
  <si>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</si>
  <si>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</si>
  <si>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</si>
  <si>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</si>
  <si>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B09NS5TKPN</t>
  </si>
  <si>
    <t>LG 1.5 Ton 5 Star AI DUAL Inverter Split AC (Copper, Super Convertible 6-in-1 Cooling, HD Filter with Anti-Virus Protection, 2022 Model, PS-Q19YNZE, White)</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</si>
  <si>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</si>
  <si>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</si>
  <si>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</si>
  <si>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</si>
  <si>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</si>
  <si>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</si>
  <si>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</si>
  <si>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</si>
  <si>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</si>
  <si>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</si>
  <si>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</si>
  <si>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</si>
  <si>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</si>
  <si>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</si>
  <si>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B01MUAUOCX</t>
  </si>
  <si>
    <t>Sujata Chutney Steel Jar, 400 ml, (White), Stainless Steel</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</si>
  <si>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</si>
  <si>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</si>
  <si>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</si>
  <si>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</si>
  <si>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</si>
  <si>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</si>
  <si>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</si>
  <si>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</si>
  <si>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</si>
  <si>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</si>
  <si>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</si>
  <si>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</si>
  <si>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</si>
  <si>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</si>
  <si>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B09LH32678</t>
  </si>
  <si>
    <t>JIALTO Mini Waffle Maker 4 Inch- 350 Watts: Stainless Steel Non-Stick Electric Iron Machine for Individual Belgian Waffles, Pan Cakes, Paninis or Other Snacks - Aqua blue</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</si>
  <si>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</si>
  <si>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</si>
  <si>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</si>
  <si>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</si>
  <si>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</si>
  <si>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</si>
  <si>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</si>
  <si>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</si>
  <si>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</si>
  <si>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</si>
  <si>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</si>
  <si>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</si>
  <si>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</si>
  <si>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</si>
  <si>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</si>
  <si>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</si>
  <si>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</si>
  <si>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</si>
  <si>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</si>
  <si>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</si>
  <si>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</si>
  <si>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</si>
  <si>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</si>
  <si>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</si>
  <si>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</si>
  <si>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</si>
  <si>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B095K14P86</t>
  </si>
  <si>
    <t>Saiyam Stainless Steel Espresso Maker Stovetop Coffee Percolator Italian Coffee Maker Moka Pot (4 Cup - 200 ml, Silver)</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</si>
  <si>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</si>
  <si>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</si>
  <si>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</si>
  <si>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</si>
  <si>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</si>
  <si>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</si>
  <si>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</si>
  <si>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</si>
  <si>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</si>
  <si>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</si>
  <si>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</si>
  <si>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</si>
  <si>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</si>
  <si>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</si>
  <si>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</si>
  <si>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</si>
  <si>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</si>
  <si>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</si>
  <si>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</si>
  <si>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</si>
  <si>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</si>
  <si>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</si>
  <si>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B08JKPVDKL</t>
  </si>
  <si>
    <t>INKULTURE Stainless_Steel Measuring Cups &amp; Spoon Combo for Dry or Liquid/Kitchen Gadgets for Cooking &amp; Baking Cakes/Measuring Cup Set Combo with Handles (Set of 4 Cups &amp; 4 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</si>
  <si>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</si>
  <si>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</si>
  <si>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</si>
  <si>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</si>
  <si>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</si>
  <si>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</si>
  <si>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</si>
  <si>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</si>
  <si>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</si>
  <si>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</si>
  <si>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</si>
  <si>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</si>
  <si>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</si>
  <si>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</si>
  <si>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</si>
  <si>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</si>
  <si>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</si>
  <si>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</si>
  <si>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</si>
  <si>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</si>
  <si>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</si>
  <si>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</si>
  <si>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</si>
  <si>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</si>
  <si>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</si>
  <si>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</si>
  <si>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</si>
  <si>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</si>
  <si>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</si>
  <si>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</si>
  <si>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</si>
  <si>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</si>
  <si>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</si>
  <si>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</si>
  <si>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</si>
  <si>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</si>
  <si>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</si>
  <si>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</si>
  <si>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</si>
  <si>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</si>
  <si>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</si>
  <si>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</si>
  <si>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</si>
  <si>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</si>
  <si>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</si>
  <si>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</si>
  <si>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</si>
  <si>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</si>
  <si>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</si>
  <si>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</si>
  <si>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</si>
  <si>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</si>
  <si>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</si>
  <si>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</si>
  <si>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</si>
  <si>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</si>
  <si>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</si>
  <si>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</si>
  <si>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</si>
  <si>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</si>
  <si>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</si>
  <si>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</si>
  <si>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</si>
  <si>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</si>
  <si>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</si>
  <si>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</si>
  <si>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</si>
  <si>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</si>
  <si>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</si>
  <si>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</si>
  <si>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</si>
  <si>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</si>
  <si>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</si>
  <si>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</si>
  <si>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</si>
  <si>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</si>
  <si>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</si>
  <si>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</si>
  <si>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</si>
  <si>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</si>
  <si>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</si>
  <si>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</si>
  <si>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</si>
  <si>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</si>
  <si>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</si>
  <si>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</si>
  <si>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</si>
  <si>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</si>
  <si>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</si>
  <si>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</si>
  <si>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</si>
  <si>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</si>
  <si>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</si>
  <si>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</si>
  <si>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B088WCFPQF</t>
  </si>
  <si>
    <t>Cafe JEI French Press Coffee and Tea Maker 600ml with 4 Level Filtration System, Heat Resistant Borosilicate Glass (Black, 600ml)</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</si>
  <si>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</si>
  <si>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</si>
  <si>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</si>
  <si>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</si>
  <si>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</si>
  <si>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</si>
  <si>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</si>
  <si>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</si>
  <si>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</si>
  <si>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</si>
  <si>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</si>
  <si>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</si>
  <si>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</si>
  <si>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</si>
  <si>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</si>
  <si>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</si>
  <si>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</si>
  <si>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</si>
  <si>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</si>
  <si>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</si>
  <si>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</si>
  <si>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</si>
  <si>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</si>
  <si>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</si>
  <si>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</si>
  <si>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</si>
  <si>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</si>
  <si>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</si>
  <si>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</si>
  <si>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</si>
  <si>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</si>
  <si>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</si>
  <si>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</si>
  <si>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</si>
  <si>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</si>
  <si>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</si>
  <si>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</si>
  <si>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</si>
  <si>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</si>
  <si>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</si>
  <si>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</si>
  <si>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</si>
  <si>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</si>
  <si>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</si>
  <si>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</si>
  <si>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</si>
  <si>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</si>
  <si>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</si>
  <si>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</si>
  <si>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</si>
  <si>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</si>
  <si>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</si>
  <si>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</si>
  <si>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</si>
  <si>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</si>
  <si>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</si>
  <si>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</si>
  <si>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</si>
  <si>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</si>
  <si>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</si>
  <si>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</si>
  <si>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</si>
  <si>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</si>
  <si>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</si>
  <si>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</si>
  <si>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</si>
  <si>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</si>
  <si>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</si>
  <si>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</si>
  <si>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</si>
  <si>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</si>
  <si>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</si>
  <si>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</si>
  <si>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</si>
  <si>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B018SJJ0GE</t>
  </si>
  <si>
    <t>Libra Roti Maker Electric Automatic | chapati Maker Electric Automatic | roti Maker Machine with 900 Watts for Making Roti/Chapati/Parathas - Stainless Steel</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</si>
  <si>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</si>
  <si>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</si>
  <si>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</si>
  <si>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</si>
  <si>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</si>
  <si>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</si>
  <si>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</si>
  <si>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</si>
  <si>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</si>
  <si>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</si>
  <si>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</si>
  <si>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</si>
  <si>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</si>
  <si>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</si>
  <si>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B01CS4A5V4</t>
  </si>
  <si>
    <t>Monitor AC Stand/Heavy Duty Air Conditioner Outdoor Unit Mounting Bracket</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</si>
  <si>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</si>
  <si>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</si>
  <si>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</si>
  <si>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</si>
  <si>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</si>
  <si>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</si>
  <si>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</si>
  <si>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</si>
  <si>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</si>
  <si>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</si>
  <si>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</si>
  <si>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</si>
  <si>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</si>
  <si>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</si>
  <si>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</si>
  <si>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</si>
  <si>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</si>
  <si>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</si>
  <si>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</si>
  <si>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</si>
  <si>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</si>
  <si>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</si>
  <si>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</si>
  <si>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</si>
  <si>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</si>
  <si>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</si>
  <si>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</si>
  <si>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</si>
  <si>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</si>
  <si>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</si>
  <si>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</si>
  <si>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</si>
  <si>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</si>
  <si>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</si>
  <si>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</si>
  <si>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</si>
  <si>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</si>
  <si>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</si>
  <si>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B0977CGNJJ</t>
  </si>
  <si>
    <t>AGARO Royal Stand 1000W Mixer with 5L SS Bowl and 8 Speed Setting, Includes Whisking Cone, Mixing Beater &amp; Dough Hook, and Splash Guard, 2 Years Warranty, (Black), Medium (33554)</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</si>
  <si>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</si>
  <si>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</si>
  <si>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</si>
  <si>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</si>
  <si>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</si>
  <si>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</si>
  <si>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</si>
  <si>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</si>
  <si>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</si>
  <si>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</si>
  <si>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</si>
  <si>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</si>
  <si>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</si>
  <si>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</si>
  <si>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</si>
  <si>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</si>
  <si>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</si>
  <si>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</si>
  <si>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</si>
  <si>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</si>
  <si>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</si>
  <si>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</si>
  <si>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</si>
  <si>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</si>
  <si>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</si>
  <si>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B07NPBG1B4</t>
  </si>
  <si>
    <t>AmazonBasics High Speed 55 Watt Oscillating Pedestal Fan, 400mm Sweep Length, White (Without Remote)</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</si>
  <si>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</si>
  <si>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</si>
  <si>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</si>
  <si>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</si>
  <si>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</si>
  <si>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</si>
  <si>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</si>
  <si>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</si>
  <si>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</si>
  <si>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</si>
  <si>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</si>
  <si>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</si>
  <si>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</si>
  <si>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</si>
  <si>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</si>
  <si>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</si>
  <si>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</si>
  <si>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</si>
  <si>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B07F6GXNPB</t>
  </si>
  <si>
    <t>Eureka Forbes Euroclean Paper Vacuum Cleaner Dust Bags for Excel, Ace, 300, Jet Models - Set of 10</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</si>
  <si>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</si>
  <si>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</si>
  <si>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</si>
  <si>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</si>
  <si>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</si>
  <si>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</si>
  <si>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</si>
  <si>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</si>
  <si>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</si>
  <si>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</si>
  <si>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</si>
  <si>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</si>
  <si>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</si>
  <si>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</si>
  <si>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</si>
  <si>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</si>
  <si>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</si>
  <si>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</si>
  <si>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</si>
  <si>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</si>
  <si>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</si>
  <si>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</si>
  <si>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</si>
  <si>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</si>
  <si>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</si>
  <si>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</si>
  <si>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</si>
  <si>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</si>
  <si>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</si>
  <si>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</si>
  <si>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</si>
  <si>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</si>
  <si>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</si>
  <si>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</si>
  <si>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</si>
  <si>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</si>
  <si>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</si>
  <si>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</si>
  <si>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</si>
  <si>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</si>
  <si>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</si>
  <si>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</si>
  <si>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</si>
  <si>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</si>
  <si>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</si>
  <si>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</si>
  <si>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</si>
  <si>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</si>
  <si>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</si>
  <si>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</si>
  <si>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</si>
  <si>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</si>
  <si>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</si>
  <si>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</si>
  <si>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</si>
  <si>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</si>
  <si>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</si>
  <si>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</si>
  <si>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</si>
  <si>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</si>
  <si>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</si>
  <si>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</si>
  <si>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</si>
  <si>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</si>
  <si>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</si>
  <si>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</si>
  <si>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</si>
  <si>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</si>
  <si>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</si>
  <si>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</si>
  <si>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</si>
  <si>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</si>
  <si>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</si>
  <si>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</si>
  <si>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</si>
  <si>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</si>
  <si>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</si>
  <si>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</si>
  <si>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</si>
  <si>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</si>
  <si>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</si>
  <si>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</si>
  <si>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Quantum QHM-7406 Full-Sized Keyboard with () Rupee Symbol, Hotkeys and 3-pieces LED function for Desktop/Laptop/Smart TV Spill-Resistant Wired USB Keyboard with 10 million keystrokes lifespan (Black)</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</si>
  <si>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</si>
  <si>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Wayona Nylon Braided</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</si>
  <si>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</si>
  <si>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</si>
  <si>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</si>
  <si>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</si>
  <si>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</si>
  <si>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</si>
  <si>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</si>
  <si>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</si>
  <si>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</si>
  <si>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</si>
  <si>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</si>
  <si>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</si>
  <si>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</si>
  <si>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</si>
  <si>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</si>
  <si>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</si>
  <si>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</si>
  <si>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</si>
  <si>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</si>
  <si>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</si>
  <si>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</si>
  <si>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</si>
  <si>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</si>
  <si>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</si>
  <si>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</si>
  <si>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</si>
  <si>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</si>
  <si>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</si>
  <si>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</si>
  <si>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</si>
  <si>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</si>
  <si>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</si>
  <si>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</si>
  <si>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</si>
  <si>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</si>
  <si>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</si>
  <si>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</si>
  <si>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</si>
  <si>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</si>
  <si>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</si>
  <si>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</si>
  <si>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</si>
  <si>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</si>
  <si>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</si>
  <si>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</si>
  <si>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</si>
  <si>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</si>
  <si>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</si>
  <si>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</si>
  <si>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</si>
  <si>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</si>
  <si>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</si>
  <si>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</si>
  <si>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</si>
  <si>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</si>
  <si>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</si>
  <si>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</si>
  <si>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</si>
  <si>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</si>
  <si>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</si>
  <si>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</si>
  <si>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</si>
  <si>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</si>
  <si>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</si>
  <si>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</si>
  <si>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</si>
  <si>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</si>
  <si>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</si>
  <si>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</si>
  <si>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</si>
  <si>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</si>
  <si>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</si>
  <si>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</si>
  <si>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</si>
  <si>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</si>
  <si>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</si>
  <si>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</si>
  <si>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</si>
  <si>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</si>
  <si>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</si>
  <si>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</si>
  <si>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</si>
  <si>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</si>
  <si>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</si>
  <si>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</si>
  <si>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</si>
  <si>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</si>
  <si>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</si>
  <si>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</si>
  <si>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</si>
  <si>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</si>
  <si>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</si>
  <si>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</si>
  <si>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</si>
  <si>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</si>
  <si>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</si>
  <si>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</si>
  <si>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</si>
  <si>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</si>
  <si>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</si>
  <si>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</si>
  <si>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</si>
  <si>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</si>
  <si>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</si>
  <si>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</si>
  <si>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</si>
  <si>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</si>
  <si>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</si>
  <si>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</si>
  <si>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</si>
  <si>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</si>
  <si>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</si>
  <si>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</si>
  <si>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</si>
  <si>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</si>
  <si>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</si>
  <si>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</si>
  <si>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</si>
  <si>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</si>
  <si>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</si>
  <si>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</si>
  <si>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</si>
  <si>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</si>
  <si>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</si>
  <si>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</si>
  <si>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</si>
  <si>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</si>
  <si>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</si>
  <si>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</si>
  <si>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</si>
  <si>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</si>
  <si>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</si>
  <si>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</si>
  <si>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</si>
  <si>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</si>
  <si>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</si>
  <si>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</si>
  <si>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</si>
  <si>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</si>
  <si>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</si>
  <si>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</si>
  <si>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</si>
  <si>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</si>
  <si>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</si>
  <si>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</si>
  <si>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</si>
  <si>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</si>
  <si>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</si>
  <si>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</si>
  <si>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</si>
  <si>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</si>
  <si>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</si>
  <si>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</si>
  <si>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</si>
  <si>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</si>
  <si>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</si>
  <si>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</si>
  <si>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</si>
  <si>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</si>
  <si>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</si>
  <si>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</si>
  <si>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</si>
  <si>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</si>
  <si>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</si>
  <si>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</si>
  <si>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</si>
  <si>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</si>
  <si>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</si>
  <si>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</si>
  <si>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</si>
  <si>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</si>
  <si>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</si>
  <si>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</si>
  <si>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</si>
  <si>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</si>
  <si>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</si>
  <si>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</si>
  <si>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</si>
  <si>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</si>
  <si>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</si>
  <si>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</si>
  <si>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</si>
  <si>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</si>
  <si>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</si>
  <si>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</si>
  <si>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</si>
  <si>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</si>
  <si>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</si>
  <si>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</si>
  <si>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</si>
  <si>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</si>
  <si>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</si>
  <si>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</si>
  <si>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</si>
  <si>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</si>
  <si>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</si>
  <si>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</si>
  <si>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</si>
  <si>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</si>
  <si>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</si>
  <si>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</si>
  <si>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</si>
  <si>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</si>
  <si>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</si>
  <si>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</si>
  <si>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</si>
  <si>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</si>
  <si>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</si>
  <si>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</si>
  <si>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</si>
  <si>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</si>
  <si>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</si>
  <si>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</si>
  <si>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</si>
  <si>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</si>
  <si>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</si>
  <si>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</si>
  <si>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</si>
  <si>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</si>
  <si>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</si>
  <si>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</si>
  <si>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</si>
  <si>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</si>
  <si>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</si>
  <si>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</si>
  <si>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</si>
  <si>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</si>
  <si>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</si>
  <si>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</si>
  <si>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</si>
  <si>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</si>
  <si>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</si>
  <si>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</si>
  <si>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</si>
  <si>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</si>
  <si>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</si>
  <si>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</si>
  <si>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</si>
  <si>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</si>
  <si>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</si>
  <si>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</si>
  <si>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</si>
  <si>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</si>
  <si>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Product Name</t>
  </si>
  <si>
    <t>Sub-category 1</t>
  </si>
  <si>
    <t>Sub-category 2</t>
  </si>
  <si>
    <t>Sub-category 3</t>
  </si>
  <si>
    <t>Grand Total</t>
  </si>
  <si>
    <t>Average of discount_percentage</t>
  </si>
  <si>
    <t>Sum of rating_count</t>
  </si>
  <si>
    <t>Reffair Ax30 [Max]</t>
  </si>
  <si>
    <t>Acer Ek220Q 21.5</t>
  </si>
  <si>
    <t>Agaro Blaze Usba</t>
  </si>
  <si>
    <t>Aircase Protective Laptop</t>
  </si>
  <si>
    <t>Aircase Rugged Hard</t>
  </si>
  <si>
    <t>Airtel Amf-311Ww Data</t>
  </si>
  <si>
    <t>Amazon Basics Magic</t>
  </si>
  <si>
    <t>Amazon Basics Multipurpose</t>
  </si>
  <si>
    <t>Amazon Basics New</t>
  </si>
  <si>
    <t>Amazon Basics Usb</t>
  </si>
  <si>
    <t>Amazon Basics Wireless</t>
  </si>
  <si>
    <t>Amazon Brand -</t>
  </si>
  <si>
    <t>Amazonbasics 6 Feet</t>
  </si>
  <si>
    <t>Amazonbasics Double Braided</t>
  </si>
  <si>
    <t>Amazonbasics Micro Usb</t>
  </si>
  <si>
    <t>Amazonbasics New Release</t>
  </si>
  <si>
    <t>Amazonbasics Nylon Braided</t>
  </si>
  <si>
    <t>Amazonbasics Usb 2.0</t>
  </si>
  <si>
    <t>Amazonbasics Usb C</t>
  </si>
  <si>
    <t>Amazonbasics Usb Type-C</t>
  </si>
  <si>
    <t>Ambrane 2 In</t>
  </si>
  <si>
    <t>Ambrane 60W /</t>
  </si>
  <si>
    <t>Ambrane Bcl-15 Lightning</t>
  </si>
  <si>
    <t>Ambrane Fast 100W</t>
  </si>
  <si>
    <t>Ambrane Unbreakable 3</t>
  </si>
  <si>
    <t>Ambrane Unbreakable 3A</t>
  </si>
  <si>
    <t>Ambrane Unbreakable 60W</t>
  </si>
  <si>
    <t>Amkette 30 Pin</t>
  </si>
  <si>
    <t>Anjaney Enterprise Smart</t>
  </si>
  <si>
    <t>Ant Esports Gm320</t>
  </si>
  <si>
    <t>Apc Back-Ups Bx600C-In</t>
  </si>
  <si>
    <t>Artis Ar-45W-Mg2 45</t>
  </si>
  <si>
    <t>Belkin Apple Certified</t>
  </si>
  <si>
    <t>Belkin Usb C</t>
  </si>
  <si>
    <t>Bestor¬Æ Lcd Writing</t>
  </si>
  <si>
    <t>Boat A 350</t>
  </si>
  <si>
    <t>Boat A400 Usb</t>
  </si>
  <si>
    <t>Boat Deuce Usb</t>
  </si>
  <si>
    <t>Boat Laptop, Smartphone</t>
  </si>
  <si>
    <t>Boat Ltg 500</t>
  </si>
  <si>
    <t>Boat Ltg 550V3</t>
  </si>
  <si>
    <t>Boat Micro Usb</t>
  </si>
  <si>
    <t>Boat Rugged V3</t>
  </si>
  <si>
    <t>Boat Type C</t>
  </si>
  <si>
    <t>Boat Type-C A400</t>
  </si>
  <si>
    <t>Brand Conquer 6</t>
  </si>
  <si>
    <t>Cablet 2.5 Inch</t>
  </si>
  <si>
    <t>Callas Multipurpose Foldable</t>
  </si>
  <si>
    <t>Canon E4570 All-In-One</t>
  </si>
  <si>
    <t>Canon Pixma E477</t>
  </si>
  <si>
    <t>Canon Pixma Mg2577S</t>
  </si>
  <si>
    <t>Carecase¬Æ Optical Bay</t>
  </si>
  <si>
    <t>Cedo 65W Oneplus</t>
  </si>
  <si>
    <t>Croma 3A Fast</t>
  </si>
  <si>
    <t>Crossvolt Compatible Dash/Warp</t>
  </si>
  <si>
    <t>Crucial Bx500 240Gb</t>
  </si>
  <si>
    <t>Crucial P3 500Gb</t>
  </si>
  <si>
    <t>Crucial Ram 8Gb</t>
  </si>
  <si>
    <t>Cuzor 12V Mini</t>
  </si>
  <si>
    <t>Dell Kb216 Wired</t>
  </si>
  <si>
    <t>Dell Ms116 1000Dpi</t>
  </si>
  <si>
    <t>Dell Usb Wireless</t>
  </si>
  <si>
    <t>Dell Wm118 Wireless</t>
  </si>
  <si>
    <t>D-Link Dir-615 Wi-Fi</t>
  </si>
  <si>
    <t>D-Link Dwa-131 300</t>
  </si>
  <si>
    <t>Duracell Micro Usb</t>
  </si>
  <si>
    <t>Duracell Type C</t>
  </si>
  <si>
    <t>Duracell Type-C To</t>
  </si>
  <si>
    <t>Duracell Usb C</t>
  </si>
  <si>
    <t>Duracell Usb Lightning</t>
  </si>
  <si>
    <t>Dyazo 6 Angles</t>
  </si>
  <si>
    <t>E-Cosmos 5V 1.2W</t>
  </si>
  <si>
    <t>E-Cosmos Plug In</t>
  </si>
  <si>
    <t>Epson 003 65</t>
  </si>
  <si>
    <t>Esr Screen Protector</t>
  </si>
  <si>
    <t>Esr Usb C</t>
  </si>
  <si>
    <t>Eynk Extra Long</t>
  </si>
  <si>
    <t>Fedus Cat6 Ethernet</t>
  </si>
  <si>
    <t>Flix (Beetel Flow</t>
  </si>
  <si>
    <t>Flix (Beetel Usb</t>
  </si>
  <si>
    <t>Flix (Beetel) 3In1</t>
  </si>
  <si>
    <t>Flix (Beetel) Usb</t>
  </si>
  <si>
    <t>Flix Micro Usb</t>
  </si>
  <si>
    <t>Foxin Ftc 12A</t>
  </si>
  <si>
    <t>Generic Ultra-Mini Bluetooth</t>
  </si>
  <si>
    <t>Gilary Multi Charging</t>
  </si>
  <si>
    <t>Gizga Club-Laptop Neoprene</t>
  </si>
  <si>
    <t>Gizga Essentials Hard</t>
  </si>
  <si>
    <t>Gizga Essentials Laptop</t>
  </si>
  <si>
    <t>Gizga Essentials Multi-Purpose</t>
  </si>
  <si>
    <t>Gizga Essentials Portable</t>
  </si>
  <si>
    <t>Gizga Essentials Universal</t>
  </si>
  <si>
    <t>Gizga Essentials Usb</t>
  </si>
  <si>
    <t>Gizga Essentials Webcam</t>
  </si>
  <si>
    <t>Hb Plus Folding</t>
  </si>
  <si>
    <t>Hi-Mobiler Iphone Charger</t>
  </si>
  <si>
    <t>Hp 150 Wireless</t>
  </si>
  <si>
    <t>Hp 330 Wireless</t>
  </si>
  <si>
    <t>Hp 65W Ac</t>
  </si>
  <si>
    <t>Hp 682 Black</t>
  </si>
  <si>
    <t>Hp 805 Black</t>
  </si>
  <si>
    <t>Hp Deskjet 2331</t>
  </si>
  <si>
    <t>Hp Deskjet 2723</t>
  </si>
  <si>
    <t>Hp Gk320 Wired</t>
  </si>
  <si>
    <t>Hp Gt 53</t>
  </si>
  <si>
    <t>Hp K500F Backlit</t>
  </si>
  <si>
    <t>Hp M270 Backlit</t>
  </si>
  <si>
    <t>Hp Usb Wireless</t>
  </si>
  <si>
    <t>Hp V222W 64Gb</t>
  </si>
  <si>
    <t>Hp V236W Usb</t>
  </si>
  <si>
    <t>Hp Wired Mouse</t>
  </si>
  <si>
    <t>Hp Wired On</t>
  </si>
  <si>
    <t>Hp X1000 Wired</t>
  </si>
  <si>
    <t>Hp X200 Wireless</t>
  </si>
  <si>
    <t>Hp Z3700 Wireless</t>
  </si>
  <si>
    <t>Humble Dynamic Lapel</t>
  </si>
  <si>
    <t>Inovera World Map</t>
  </si>
  <si>
    <t>Inventis 5V 1.2W</t>
  </si>
  <si>
    <t>It2M Designer Mouse</t>
  </si>
  <si>
    <t>Jbl Commercial Cslm20B</t>
  </si>
  <si>
    <t>Kanget [2 Pack]</t>
  </si>
  <si>
    <t>King Shine Multi</t>
  </si>
  <si>
    <t>Kingston Datatraveler Exodia</t>
  </si>
  <si>
    <t>Klam Lcd Writing</t>
  </si>
  <si>
    <t>Lapster 1.5 Mtr</t>
  </si>
  <si>
    <t>Lapster 5 Pin</t>
  </si>
  <si>
    <t>Lapster 65W Compatible</t>
  </si>
  <si>
    <t>Lapster Accessories Power</t>
  </si>
  <si>
    <t>Lapster Caddy For</t>
  </si>
  <si>
    <t>Lapster Gel Mouse</t>
  </si>
  <si>
    <t>Lapster Spiral Charger</t>
  </si>
  <si>
    <t>Lapster Usb 2.0</t>
  </si>
  <si>
    <t>Lapster Usb 3.0</t>
  </si>
  <si>
    <t>Lava Charging Adapter</t>
  </si>
  <si>
    <t>Lenovo 130 Wireless</t>
  </si>
  <si>
    <t>Lenovo 300 Fhd</t>
  </si>
  <si>
    <t>Lenovo 300 Wired</t>
  </si>
  <si>
    <t>Lenovo 400 Wireless</t>
  </si>
  <si>
    <t>Lenovo 600 Bluetooth</t>
  </si>
  <si>
    <t>Lenovo Gx20L29764 65W</t>
  </si>
  <si>
    <t>Lenovo Ideapad 3</t>
  </si>
  <si>
    <t>Lenovo Usb A</t>
  </si>
  <si>
    <t>Liramark Webcam Cover</t>
  </si>
  <si>
    <t>Logitech B100 Wired</t>
  </si>
  <si>
    <t>Logitech B170 Wireless</t>
  </si>
  <si>
    <t>Logitech C270 Digital</t>
  </si>
  <si>
    <t>Logitech G102 Usb</t>
  </si>
  <si>
    <t>Logitech G402 Hyperion</t>
  </si>
  <si>
    <t>Logitech K380 Wireless</t>
  </si>
  <si>
    <t>Logitech K480 Wireless</t>
  </si>
  <si>
    <t>Logitech M221 Wireless</t>
  </si>
  <si>
    <t>Logitech M235 Wireless</t>
  </si>
  <si>
    <t>Logitech M331 Silent</t>
  </si>
  <si>
    <t>Logitech Mk215 Wireless</t>
  </si>
  <si>
    <t>Logitech Mk240 Nano</t>
  </si>
  <si>
    <t>Logitech Mk270R Usb</t>
  </si>
  <si>
    <t>Logitech Pebble M350</t>
  </si>
  <si>
    <t>Ls Lapster Quality</t>
  </si>
  <si>
    <t>Memeho¬Æ Smart Standard</t>
  </si>
  <si>
    <t>Mi 2-In-1 Usb</t>
  </si>
  <si>
    <t>Mi Braided Usb</t>
  </si>
  <si>
    <t>Mi Usb Type-C</t>
  </si>
  <si>
    <t>Mi Xiaomi Usb</t>
  </si>
  <si>
    <t>Myvn Ltg To</t>
  </si>
  <si>
    <t>Nk Star 950</t>
  </si>
  <si>
    <t>Oakter Mini Ups</t>
  </si>
  <si>
    <t>Offbeat¬Æ - Dash</t>
  </si>
  <si>
    <t>Ofixo Multi-Purpose Laptop</t>
  </si>
  <si>
    <t>Oraimo 65W Type</t>
  </si>
  <si>
    <t>Orico 2.5"(6.3Cm) Usb</t>
  </si>
  <si>
    <t>Pc Square Laptop</t>
  </si>
  <si>
    <t>Pinnaclz Original Combo</t>
  </si>
  <si>
    <t>Popio Type C</t>
  </si>
  <si>
    <t>Portronics Key2 Combo</t>
  </si>
  <si>
    <t>Portronics Konnect Cl</t>
  </si>
  <si>
    <t>Portronics Konnect L</t>
  </si>
  <si>
    <t>Portronics Konnect Spydr</t>
  </si>
  <si>
    <t>Portronics Mport 31</t>
  </si>
  <si>
    <t>Portronics Mport 31C</t>
  </si>
  <si>
    <t>Portronics My Buddy</t>
  </si>
  <si>
    <t>Portronics Ruffpad 12E</t>
  </si>
  <si>
    <t>Portronics Ruffpad 8.5M</t>
  </si>
  <si>
    <t>Portronics Toad 23</t>
  </si>
  <si>
    <t>Proelite Faux Leather</t>
  </si>
  <si>
    <t>Ptron Solero 331</t>
  </si>
  <si>
    <t>Ptron Solero M241</t>
  </si>
  <si>
    <t>Ptron Solero Mb301</t>
  </si>
  <si>
    <t>Ptron Solero T241</t>
  </si>
  <si>
    <t>Ptron Solero T351</t>
  </si>
  <si>
    <t>Ptron Solero Tb301</t>
  </si>
  <si>
    <t>Quantum Qhm-7406 Full-Sized</t>
  </si>
  <si>
    <t>Quantum Rj45 Ethernet</t>
  </si>
  <si>
    <t>Rc Print Gi</t>
  </si>
  <si>
    <t>Realme 10W Fast</t>
  </si>
  <si>
    <t>Redgear A-15 Wired</t>
  </si>
  <si>
    <t>Redgear Cloak Wired</t>
  </si>
  <si>
    <t>Redgear Cosmo 7,1</t>
  </si>
  <si>
    <t>Redgear Mp35 Speed-Type</t>
  </si>
  <si>
    <t>Redgear Pro Wireless</t>
  </si>
  <si>
    <t>Redragon K617 Fizz</t>
  </si>
  <si>
    <t>Redtech Usb-C To</t>
  </si>
  <si>
    <t>Resonate Routerups Cru12V2A</t>
  </si>
  <si>
    <t>Robustrion [Anti-Scratch] &amp;</t>
  </si>
  <si>
    <t>Robustrion Anti-Scratch &amp;</t>
  </si>
  <si>
    <t>Robustrion Smart Trifold</t>
  </si>
  <si>
    <t>Robustrion Tempered Glass</t>
  </si>
  <si>
    <t>Rpm Euro Games</t>
  </si>
  <si>
    <t>Rts [2 Pack]</t>
  </si>
  <si>
    <t>Saleon‚Ñ¢ Portable Storage</t>
  </si>
  <si>
    <t>Samsung 24-Inch(60.46Cm) Fhd</t>
  </si>
  <si>
    <t>Samsung Original Type</t>
  </si>
  <si>
    <t>Sandisk 1Tb Extreme</t>
  </si>
  <si>
    <t>Sandisk Cruzer Blade</t>
  </si>
  <si>
    <t>Sandisk Ultra 128</t>
  </si>
  <si>
    <t>Sandisk Ultra 64</t>
  </si>
  <si>
    <t>Sandisk Ultra Dual</t>
  </si>
  <si>
    <t>Sandisk Ultra Flair</t>
  </si>
  <si>
    <t>Scarters Mouse Pad,</t>
  </si>
  <si>
    <t>Seagate Expansion 1Tb</t>
  </si>
  <si>
    <t>Seagate One Touch</t>
  </si>
  <si>
    <t>Skadioo Wifi Adapter</t>
  </si>
  <si>
    <t>Ske Bed Study</t>
  </si>
  <si>
    <t>Sounce 65W Oneplus</t>
  </si>
  <si>
    <t>Sounce Fast Phone</t>
  </si>
  <si>
    <t>Sounce Spiral Charger</t>
  </si>
  <si>
    <t>Storio Kids Toys</t>
  </si>
  <si>
    <t>Storite High Speed</t>
  </si>
  <si>
    <t>Storite Super Speed</t>
  </si>
  <si>
    <t>Storite Usb 2.0</t>
  </si>
  <si>
    <t>Storite Usb 3.0</t>
  </si>
  <si>
    <t>Storite Usb Extension</t>
  </si>
  <si>
    <t>Striff Adjustable Laptop</t>
  </si>
  <si>
    <t>Striff Laptop Stand</t>
  </si>
  <si>
    <t>Striff Laptop Tabletop</t>
  </si>
  <si>
    <t>Striff Mpad Mouse</t>
  </si>
  <si>
    <t>Supcares Laptop Stand</t>
  </si>
  <si>
    <t>Swapkart Fast Charging</t>
  </si>
  <si>
    <t>Swapkart Portable Flexible</t>
  </si>
  <si>
    <t>Syncwire Ltg To</t>
  </si>
  <si>
    <t>Synqe Type C</t>
  </si>
  <si>
    <t>Synqe Usb C</t>
  </si>
  <si>
    <t>Synqe Usb Type</t>
  </si>
  <si>
    <t>Tabelito¬Æ Polyester Foam,</t>
  </si>
  <si>
    <t>Table Magic Multipurpose</t>
  </si>
  <si>
    <t>Tarkan Portable Folding</t>
  </si>
  <si>
    <t>Time Office Scanner</t>
  </si>
  <si>
    <t>Tizum Mouse Pad/</t>
  </si>
  <si>
    <t>Tp-Link Ac1200 Archer</t>
  </si>
  <si>
    <t>Tp-Link Ac1300 Archer</t>
  </si>
  <si>
    <t>Tp-Link Ac1300 Usb</t>
  </si>
  <si>
    <t>Tp-Link Ac600 600</t>
  </si>
  <si>
    <t>Tp-Link Ac750 Dual</t>
  </si>
  <si>
    <t>Tp-Link Ac750 Wifi</t>
  </si>
  <si>
    <t>Tp-Link Archer Ac1200</t>
  </si>
  <si>
    <t>Tp-Link N300 Wifi</t>
  </si>
  <si>
    <t>Tp-Link Nano Ac600</t>
  </si>
  <si>
    <t>Tp-Link Nano Usb</t>
  </si>
  <si>
    <t>Tp-Link Tl-Wa850Re Single_Band</t>
  </si>
  <si>
    <t>Tp-Link Tl-Wa855Re 300</t>
  </si>
  <si>
    <t>Tp-Link Ue300 Usb</t>
  </si>
  <si>
    <t>Tp-Link Ue300C Usb</t>
  </si>
  <si>
    <t>Tp-Link Usb Bluetooth</t>
  </si>
  <si>
    <t>Tp-Link Usb Wifi</t>
  </si>
  <si>
    <t>Tp-Link Wifi Dongle</t>
  </si>
  <si>
    <t>Tukzer Gel Mouse</t>
  </si>
  <si>
    <t>Tvara Lcd Writing</t>
  </si>
  <si>
    <t>Verilux¬Æ Usb C</t>
  </si>
  <si>
    <t>Wacom One By</t>
  </si>
  <si>
    <t>Wayona 3In1 Nylon</t>
  </si>
  <si>
    <t>Wayona Type C</t>
  </si>
  <si>
    <t>Wayona Usb C</t>
  </si>
  <si>
    <t>Wayona Usb Nylon</t>
  </si>
  <si>
    <t>Wayona Usb Type</t>
  </si>
  <si>
    <t>Wecool Nylon Braided</t>
  </si>
  <si>
    <t>Wecool Unbreakable 3</t>
  </si>
  <si>
    <t>Wembley Lcd Writing</t>
  </si>
  <si>
    <t>Western Digital Wd</t>
  </si>
  <si>
    <t>Wings Phantom Pro</t>
  </si>
  <si>
    <t>Xiaomi Mi 4A</t>
  </si>
  <si>
    <t>Xiaomi Pad 5|</t>
  </si>
  <si>
    <t>Zebronics Aluminium Alloy</t>
  </si>
  <si>
    <t>Zebronics Cu3100V Fast</t>
  </si>
  <si>
    <t>Zebronics Wired Keyboard</t>
  </si>
  <si>
    <t>Zebronics Zeb Wonderbar</t>
  </si>
  <si>
    <t>Zebronics Zeb-100Hb 4</t>
  </si>
  <si>
    <t>Zebronics Zeb-90Hb Usb</t>
  </si>
  <si>
    <t>Zebronics Zeb-Comfort Wired</t>
  </si>
  <si>
    <t>Zebronics Zeb-Companion 107</t>
  </si>
  <si>
    <t>Zebronics Zeb-Dash Plus</t>
  </si>
  <si>
    <t>Zebronics Zeb-Jaguar Wireless</t>
  </si>
  <si>
    <t>Zebronics Zeb-Km2100 Multimedia</t>
  </si>
  <si>
    <t>Zebronics Zeb-Power Wired</t>
  </si>
  <si>
    <t>Zebronics Zeb-Transformer Gaming</t>
  </si>
  <si>
    <t>Zebronics Zeb-Transformer-M Optical</t>
  </si>
  <si>
    <t>Zebronics Zeb-Usb150Wf1 Wifi</t>
  </si>
  <si>
    <t>Zebronics Zeb-Warrior Ii</t>
  </si>
  <si>
    <t>Zebronics, Zeb-Nc3300 Usb</t>
  </si>
  <si>
    <t>Zinq Five Fan</t>
  </si>
  <si>
    <t>Zinq Ups For</t>
  </si>
  <si>
    <t>Zodo 8. 5</t>
  </si>
  <si>
    <t>Zoul Type C</t>
  </si>
  <si>
    <t>Zoul Usb C</t>
  </si>
  <si>
    <t>Zoul Usb Type</t>
  </si>
  <si>
    <t>10K 8K 4K</t>
  </si>
  <si>
    <t>10Werun Id-116 Bluetooth</t>
  </si>
  <si>
    <t>7Seven Compatible Lg</t>
  </si>
  <si>
    <t>7Seven¬Æ Bluetooth Voice</t>
  </si>
  <si>
    <t>7Seven¬Æ Compatible For</t>
  </si>
  <si>
    <t>7Seven¬Æ Compatible Lg</t>
  </si>
  <si>
    <t>7Seven¬Æ Compatible Tata</t>
  </si>
  <si>
    <t>7Seven¬Æ Compatible Vu</t>
  </si>
  <si>
    <t>7Seven¬Æ Compatible With</t>
  </si>
  <si>
    <t>7Seven¬Æ Suitable Sony</t>
  </si>
  <si>
    <t>7Seven¬Æ Tcl Remote</t>
  </si>
  <si>
    <t>Acer 100 Cm</t>
  </si>
  <si>
    <t>Acer 109 Cm</t>
  </si>
  <si>
    <t>Acer 127 Cm</t>
  </si>
  <si>
    <t>Acer 139 Cm</t>
  </si>
  <si>
    <t>Acer 80 Cm</t>
  </si>
  <si>
    <t>Agaro Blaze Usb</t>
  </si>
  <si>
    <t>Aine Hdmi Male</t>
  </si>
  <si>
    <t>Airtel Digital Tv</t>
  </si>
  <si>
    <t>Airtel Digitaltv Dth</t>
  </si>
  <si>
    <t>Airtel Digitaltv Hd</t>
  </si>
  <si>
    <t>Amazfit Gts2 Mini</t>
  </si>
  <si>
    <t>Amazon Basics 10.2</t>
  </si>
  <si>
    <t>Amazon Basics 16-Gauge</t>
  </si>
  <si>
    <t>Amazon Basics 2</t>
  </si>
  <si>
    <t>Amazon Basics Hdmi</t>
  </si>
  <si>
    <t>Amazon Basics High-Speed</t>
  </si>
  <si>
    <t>Amazonbasics - High-Speed</t>
  </si>
  <si>
    <t>Amazonbasics 10.2 Gbps</t>
  </si>
  <si>
    <t>Amazonbasics 108 Cm</t>
  </si>
  <si>
    <t>Amazonbasics 3 Feet</t>
  </si>
  <si>
    <t>Amazonbasics 3.5Mm To</t>
  </si>
  <si>
    <t>Amazonbasics 6-Feet Displayport</t>
  </si>
  <si>
    <t>Amazonbasics Digital Optical</t>
  </si>
  <si>
    <t>Amazonbasics Flexible Premium</t>
  </si>
  <si>
    <t>Amazonbasics High-Speed Braided</t>
  </si>
  <si>
    <t>Ambrane 10000Mah Slim</t>
  </si>
  <si>
    <t>Ambrane 20000Mah Power</t>
  </si>
  <si>
    <t>Ambrane 27000Mah Power</t>
  </si>
  <si>
    <t>Ambrane Mobile Holding</t>
  </si>
  <si>
    <t>Amozo Ultra Hybrid</t>
  </si>
  <si>
    <t>Astigo Compatible Remote</t>
  </si>
  <si>
    <t>Belkin Essential Series</t>
  </si>
  <si>
    <t>Bestor ¬Æ 8K</t>
  </si>
  <si>
    <t>Bluerigger Digital Optical</t>
  </si>
  <si>
    <t>Bluerigger High Speed</t>
  </si>
  <si>
    <t>Boat Airdopes 121V2</t>
  </si>
  <si>
    <t>Boat Airdopes 141</t>
  </si>
  <si>
    <t>Boat Airdopes 171</t>
  </si>
  <si>
    <t>Boat Airdopes 181</t>
  </si>
  <si>
    <t>Boat Airdopes 191G</t>
  </si>
  <si>
    <t>Boat Bassheads 100</t>
  </si>
  <si>
    <t>Boat Bassheads 102</t>
  </si>
  <si>
    <t>Boat Bassheads 122</t>
  </si>
  <si>
    <t>Boat Bassheads 152</t>
  </si>
  <si>
    <t>Boat Bassheads 225</t>
  </si>
  <si>
    <t>Boat Bassheads 242</t>
  </si>
  <si>
    <t>Boat Bassheads 900</t>
  </si>
  <si>
    <t>Boat Dual Port</t>
  </si>
  <si>
    <t>Boat Flash Edition</t>
  </si>
  <si>
    <t>Boat Newly Launched</t>
  </si>
  <si>
    <t>Boat Rockerz 255</t>
  </si>
  <si>
    <t>Boat Rockerz 330</t>
  </si>
  <si>
    <t>Boat Rockerz 370</t>
  </si>
  <si>
    <t>Boat Rockerz 400</t>
  </si>
  <si>
    <t>Boat Rockerz 450</t>
  </si>
  <si>
    <t>Boat Rockerz 550</t>
  </si>
  <si>
    <t>Boat Stone 180</t>
  </si>
  <si>
    <t>Boat Stone 250</t>
  </si>
  <si>
    <t>Boat Stone 650</t>
  </si>
  <si>
    <t>Boat Wave Call</t>
  </si>
  <si>
    <t>Boat Wave Lite</t>
  </si>
  <si>
    <t>Boat Xtend Smartwatch</t>
  </si>
  <si>
    <t>Boult Audio Airbass</t>
  </si>
  <si>
    <t>Boult Audio Bass</t>
  </si>
  <si>
    <t>Boult Audio Bassbuds</t>
  </si>
  <si>
    <t>Boult Audio Fxcharge</t>
  </si>
  <si>
    <t>Boult Audio Omega</t>
  </si>
  <si>
    <t>Boult Audio Probass</t>
  </si>
  <si>
    <t>Boult Audio Truebuds</t>
  </si>
  <si>
    <t>Boult Audio Zcharge</t>
  </si>
  <si>
    <t>Cablecreation Rca To</t>
  </si>
  <si>
    <t>Caldipree Silicone Case</t>
  </si>
  <si>
    <t>Caprigo Heavy Duty</t>
  </si>
  <si>
    <t>Cotbolt Silicone Case</t>
  </si>
  <si>
    <t>Cotbolt Silicone Protective</t>
  </si>
  <si>
    <t>Cp Plus 2Mp</t>
  </si>
  <si>
    <t>Croma 80 Cm</t>
  </si>
  <si>
    <t>Crypo‚Ñ¢ Universal Remote</t>
  </si>
  <si>
    <t>Cubetek 3 In</t>
  </si>
  <si>
    <t>Dealfreez Case Compatible</t>
  </si>
  <si>
    <t>Digitek Dtr 550</t>
  </si>
  <si>
    <t>Digitek¬Æ (Dls-9Ft) Lightweight</t>
  </si>
  <si>
    <t>Digitek¬Æ (Drl-14C) Professional</t>
  </si>
  <si>
    <t>Digitek¬Æ (Dtr 260</t>
  </si>
  <si>
    <t>Digitek¬Æ (Dtr-200Mt) (18</t>
  </si>
  <si>
    <t>Duracell 38W Fast</t>
  </si>
  <si>
    <t>Duracell Chhota Power</t>
  </si>
  <si>
    <t>Duracell Cr2016 3V</t>
  </si>
  <si>
    <t>Duracell Cr2025 3V</t>
  </si>
  <si>
    <t>Duracell Plus Aaa</t>
  </si>
  <si>
    <t>Duracell Rechargeable Aa</t>
  </si>
  <si>
    <t>Duracell Ultra Alkaline</t>
  </si>
  <si>
    <t>Dyazo Usb 3.0</t>
  </si>
  <si>
    <t>Egate I9 Pro-Max</t>
  </si>
  <si>
    <t>Electvision Remote Control</t>
  </si>
  <si>
    <t>Elv Aluminium Adjustable</t>
  </si>
  <si>
    <t>Elv Aluminum Adjustable</t>
  </si>
  <si>
    <t>Elv Car Mount</t>
  </si>
  <si>
    <t>Elv Mobile Phone</t>
  </si>
  <si>
    <t>En Ligne Adjustable</t>
  </si>
  <si>
    <t>Envie Ecr-20 Charger</t>
  </si>
  <si>
    <t>Envie¬Æ (Aa10004Plni-Cd) Aa</t>
  </si>
  <si>
    <t>Eveready 1015 Carbon</t>
  </si>
  <si>
    <t>Eveready Red 1012</t>
  </si>
  <si>
    <t>Fire-Boltt Gladiator 1.96"</t>
  </si>
  <si>
    <t>Fire-Boltt India'S No</t>
  </si>
  <si>
    <t>Fire-Boltt Ninja 3</t>
  </si>
  <si>
    <t>Fire-Boltt Ninja Call</t>
  </si>
  <si>
    <t>Fire-Boltt Ninja Calling</t>
  </si>
  <si>
    <t>Fire-Boltt Phoenix Smart</t>
  </si>
  <si>
    <t>Fire-Boltt Ring 3</t>
  </si>
  <si>
    <t>Fire-Boltt Ring Pro</t>
  </si>
  <si>
    <t>Fire-Boltt Tank 1.85"</t>
  </si>
  <si>
    <t>Fire-Boltt Visionary 1.78"</t>
  </si>
  <si>
    <t>Flix (Beetel) Bolt</t>
  </si>
  <si>
    <t>Flix Usb Charger,Flix</t>
  </si>
  <si>
    <t>Fujifilm Instax Mini</t>
  </si>
  <si>
    <t>Gizga Essentials Earphone</t>
  </si>
  <si>
    <t>Gizga Essentials Professional</t>
  </si>
  <si>
    <t>Gizga Essentials Spiral</t>
  </si>
  <si>
    <t>Goldmedal Curve Plus</t>
  </si>
  <si>
    <t>Hisense 108 Cm</t>
  </si>
  <si>
    <t>Hisense 126 Cm</t>
  </si>
  <si>
    <t>Hp 32Gb Class</t>
  </si>
  <si>
    <t>Hp W100 480P</t>
  </si>
  <si>
    <t>Iffalcon 80 Cm</t>
  </si>
  <si>
    <t>Imou 360¬∞ 1080P</t>
  </si>
  <si>
    <t>Infinity (Jbl Fuze</t>
  </si>
  <si>
    <t>Infinity (Jbl Glide</t>
  </si>
  <si>
    <t>Iphone Original 20W</t>
  </si>
  <si>
    <t>Iqoo 9 Se</t>
  </si>
  <si>
    <t>Iqoo Neo 6</t>
  </si>
  <si>
    <t>Iqoo Vivo Z6</t>
  </si>
  <si>
    <t>Iqoo Z6 44W</t>
  </si>
  <si>
    <t>Iqoo Z6 Lite</t>
  </si>
  <si>
    <t>Iqoo Z6 Pro</t>
  </si>
  <si>
    <t>Irusu Play Vr</t>
  </si>
  <si>
    <t>Isoelite Remote Compatible</t>
  </si>
  <si>
    <t>Jbl C100Si Wired</t>
  </si>
  <si>
    <t>Jbl C200Si, Premium</t>
  </si>
  <si>
    <t>Jbl C50Hi, Wired</t>
  </si>
  <si>
    <t>Jbl Go 2,</t>
  </si>
  <si>
    <t>Jbl Tune 215Bt,</t>
  </si>
  <si>
    <t>Karbonn 80 Cm</t>
  </si>
  <si>
    <t>Kingone Upgraded Stylus</t>
  </si>
  <si>
    <t>Kingone Wireless Charging</t>
  </si>
  <si>
    <t>Kodak 126 Cm</t>
  </si>
  <si>
    <t>Kodak 139 Cm</t>
  </si>
  <si>
    <t>Kodak 80 Cm</t>
  </si>
  <si>
    <t>Krisons Thunder Speaker,</t>
  </si>
  <si>
    <t>Kyosei Advanced Tempered</t>
  </si>
  <si>
    <t>Lapster 12Pcs Spiral</t>
  </si>
  <si>
    <t>Lava A1 Josh</t>
  </si>
  <si>
    <t>Lg 108 Cm</t>
  </si>
  <si>
    <t>Lg 139 Cm</t>
  </si>
  <si>
    <t>Lg 80 Cm</t>
  </si>
  <si>
    <t>Logitech H111 Wired</t>
  </si>
  <si>
    <t>Lohaya Lcd/Led Remote</t>
  </si>
  <si>
    <t>Lohaya Remote Compatible</t>
  </si>
  <si>
    <t>Lohaya Television Remote</t>
  </si>
  <si>
    <t>Lohaya Voice Assistant</t>
  </si>
  <si>
    <t>Lripl Compatible Sony</t>
  </si>
  <si>
    <t>Lripl Mi Remote</t>
  </si>
  <si>
    <t>Lunagariya¬Æ, Protective Case</t>
  </si>
  <si>
    <t>Mi 100 Cm</t>
  </si>
  <si>
    <t>Mi 10000Mah 3I</t>
  </si>
  <si>
    <t>Mi 10000Mah Li-Polymer,</t>
  </si>
  <si>
    <t>Mi 10000Mah Lithium</t>
  </si>
  <si>
    <t>Mi 108 Cm</t>
  </si>
  <si>
    <t>Mi 10W Wall</t>
  </si>
  <si>
    <t>Mi 138.8 Cm</t>
  </si>
  <si>
    <t>Mi 33W Soniccharge</t>
  </si>
  <si>
    <t>Mi 360¬∞ Home</t>
  </si>
  <si>
    <t>Mi 80 Cm</t>
  </si>
  <si>
    <t>Mi Power Bank</t>
  </si>
  <si>
    <t>Mi Redmi 9I</t>
  </si>
  <si>
    <t>Mi Xiaomi 22.5W</t>
  </si>
  <si>
    <t>Mobilife Bluetooth Extendable</t>
  </si>
  <si>
    <t>Model-P4 6 Way</t>
  </si>
  <si>
    <t>Motorola A10 Dual</t>
  </si>
  <si>
    <t>Myvn 30W Warp/20W</t>
  </si>
  <si>
    <t>Newly Launched Boult</t>
  </si>
  <si>
    <t>Noise Agile 2</t>
  </si>
  <si>
    <t>Noise Buds Vs104</t>
  </si>
  <si>
    <t>Noise Buds Vs201</t>
  </si>
  <si>
    <t>Noise Buds Vs402</t>
  </si>
  <si>
    <t>Noise Colorfit Pro</t>
  </si>
  <si>
    <t>Noise Colorfit Pulse</t>
  </si>
  <si>
    <t>Noise Colorfit Ultra</t>
  </si>
  <si>
    <t>Noise Pulse 2</t>
  </si>
  <si>
    <t>Noise Pulse Buzz</t>
  </si>
  <si>
    <t>Noise Pulse Go</t>
  </si>
  <si>
    <t>Noise_Colorfit Smart Watch</t>
  </si>
  <si>
    <t>Nokia 105 Plus</t>
  </si>
  <si>
    <t>Nokia 105 Single</t>
  </si>
  <si>
    <t>Nokia 150 (2020)</t>
  </si>
  <si>
    <t>Nokia 8210 4G</t>
  </si>
  <si>
    <t>Oneplus 108 Cm</t>
  </si>
  <si>
    <t>Oneplus 10R 5G</t>
  </si>
  <si>
    <t>Oneplus 10T 5G</t>
  </si>
  <si>
    <t>Oneplus 126 Cm</t>
  </si>
  <si>
    <t>Oneplus 138.7 Cm</t>
  </si>
  <si>
    <t>Oneplus 163.8 Cm</t>
  </si>
  <si>
    <t>Oneplus 80 Cm</t>
  </si>
  <si>
    <t>Oneplus Nord 2T</t>
  </si>
  <si>
    <t>Oneplus Nord Watch</t>
  </si>
  <si>
    <t>Opentech¬Æ Military-Grade Tempered</t>
  </si>
  <si>
    <t>Oppo A31 (Mystery</t>
  </si>
  <si>
    <t>Oppo A74 5G</t>
  </si>
  <si>
    <t>Oraimo 18W Usb</t>
  </si>
  <si>
    <t>Panasonic Cr-2032/5Be Lithium</t>
  </si>
  <si>
    <t>Panasonic Eneloop Bq-Cc55N</t>
  </si>
  <si>
    <t>Poco C31 (Royal</t>
  </si>
  <si>
    <t>Poco C31 (Shadow</t>
  </si>
  <si>
    <t>Popio Tempered Glass</t>
  </si>
  <si>
    <t>Portronics Adapto 20</t>
  </si>
  <si>
    <t>Portronics Carpower Mini</t>
  </si>
  <si>
    <t>Portronics Clamp X</t>
  </si>
  <si>
    <t>Portronics Modesk Por-122</t>
  </si>
  <si>
    <t>Posh 1.5 Meter</t>
  </si>
  <si>
    <t>Prolegend¬Æ Pl-T002 Universal</t>
  </si>
  <si>
    <t>Prolet Classic Bumper</t>
  </si>
  <si>
    <t>Prushti Cover And</t>
  </si>
  <si>
    <t>Ptron Boom Ultima</t>
  </si>
  <si>
    <t>Ptron Bullet Pro</t>
  </si>
  <si>
    <t>Ptron Newly Launched</t>
  </si>
  <si>
    <t>Ptron Tangent Lite</t>
  </si>
  <si>
    <t>Ptron Tangentbeat In-Ear</t>
  </si>
  <si>
    <t>Ptron Volta Dual</t>
  </si>
  <si>
    <t>Qubo Smart Cam</t>
  </si>
  <si>
    <t>Realme Buds Classic</t>
  </si>
  <si>
    <t>Realme Buds Wireless</t>
  </si>
  <si>
    <t>Realme Narzo 50</t>
  </si>
  <si>
    <t>Realme Narzo 50I</t>
  </si>
  <si>
    <t>Realme Smart Tv</t>
  </si>
  <si>
    <t>Redmi 108 Cm</t>
  </si>
  <si>
    <t>Redmi 10A (Charcoal</t>
  </si>
  <si>
    <t>Redmi 10A (Sea</t>
  </si>
  <si>
    <t>Redmi 10A (Slate</t>
  </si>
  <si>
    <t>Redmi 11 Prime</t>
  </si>
  <si>
    <t>Redmi 126 Cm</t>
  </si>
  <si>
    <t>Redmi 80 Cm</t>
  </si>
  <si>
    <t>Redmi 9 Activ</t>
  </si>
  <si>
    <t>Redmi 9A Sport</t>
  </si>
  <si>
    <t>Redmi A1 (Black,</t>
  </si>
  <si>
    <t>Redmi A1 (Light</t>
  </si>
  <si>
    <t>Redmi Note 11</t>
  </si>
  <si>
    <t>Redmi Note 11T</t>
  </si>
  <si>
    <t>Remote Compatible For</t>
  </si>
  <si>
    <t>Remote Control Compatible</t>
  </si>
  <si>
    <t>Rts‚Ñ¢ High Speed</t>
  </si>
  <si>
    <t>Saifsmart Outlet Wall</t>
  </si>
  <si>
    <t>Samsung 108 Cm</t>
  </si>
  <si>
    <t>Samsung 138 Cm</t>
  </si>
  <si>
    <t>Samsung 25W Usb</t>
  </si>
  <si>
    <t>Samsung 80 Cm</t>
  </si>
  <si>
    <t>Samsung Ehs64 Ehs64Avfwecinu</t>
  </si>
  <si>
    <t>Samsung Evo Plus</t>
  </si>
  <si>
    <t>Samsung Galaxy Buds</t>
  </si>
  <si>
    <t>Samsung Galaxy M04</t>
  </si>
  <si>
    <t>Samsung Galaxy M13</t>
  </si>
  <si>
    <t>Samsung Galaxy M32</t>
  </si>
  <si>
    <t>Samsung Galaxy M33</t>
  </si>
  <si>
    <t>Samsung Galaxy M53</t>
  </si>
  <si>
    <t>Samsung Galaxy S20</t>
  </si>
  <si>
    <t>Samsung Galaxy Watch4</t>
  </si>
  <si>
    <t>Samsung Original 25W</t>
  </si>
  <si>
    <t>Samsung Original Ehs64</t>
  </si>
  <si>
    <t>Sandisk Extreme Microsd</t>
  </si>
  <si>
    <t>Sandisk Extreme Sd</t>
  </si>
  <si>
    <t>Sandisk Ultra Microsd</t>
  </si>
  <si>
    <t>Sandisk Ultra Sdhc</t>
  </si>
  <si>
    <t>Sandisk Ultra¬Æ Microsdxc‚Ñ¢</t>
  </si>
  <si>
    <t>Sansui 140Cm (55</t>
  </si>
  <si>
    <t>Sansui 80Cm (32</t>
  </si>
  <si>
    <t>Sennheiser Cx 80S</t>
  </si>
  <si>
    <t>Shopoflux Silicone Remote</t>
  </si>
  <si>
    <t>Shreenova Id116 Plus</t>
  </si>
  <si>
    <t>Silicone Rubber Earbuds</t>
  </si>
  <si>
    <t>Skywall 81.28 Cm</t>
  </si>
  <si>
    <t>Slovic¬Æ Tripod Mount</t>
  </si>
  <si>
    <t>Smashtronics¬Æ - Case</t>
  </si>
  <si>
    <t>Sonivision Sa-D10 Sa-D100</t>
  </si>
  <si>
    <t>Sony Bravia 164</t>
  </si>
  <si>
    <t>Sony Tv -</t>
  </si>
  <si>
    <t>Sony Wi-C100 Wireless</t>
  </si>
  <si>
    <t>Sounce 360 Adjustable</t>
  </si>
  <si>
    <t>Sounce Gold Plated</t>
  </si>
  <si>
    <t>Sounce Protective Case</t>
  </si>
  <si>
    <t>Spigen Ez Fit</t>
  </si>
  <si>
    <t>Spigen Ultra Hybrid</t>
  </si>
  <si>
    <t>Striff 12 Pieces</t>
  </si>
  <si>
    <t>Striff Multi Angle</t>
  </si>
  <si>
    <t>Striff Ps2_01 Multi</t>
  </si>
  <si>
    <t>Striff Uph2W Multi</t>
  </si>
  <si>
    <t>Striff Wall Mount</t>
  </si>
  <si>
    <t>Svm Products Unbreakable</t>
  </si>
  <si>
    <t>Swapkart Flexible Mobile</t>
  </si>
  <si>
    <t>Syvo Wt 3130</t>
  </si>
  <si>
    <t>Tata Sky Digital</t>
  </si>
  <si>
    <t>Tata Sky Hd</t>
  </si>
  <si>
    <t>Tata Sky Universal</t>
  </si>
  <si>
    <t>Tcl 100 Cm</t>
  </si>
  <si>
    <t>Tcl 108 Cm</t>
  </si>
  <si>
    <t>Tcl 80 Cm</t>
  </si>
  <si>
    <t>Technotech High Speed</t>
  </si>
  <si>
    <t>Tecno Spark 8T</t>
  </si>
  <si>
    <t>Tecno Spark 9</t>
  </si>
  <si>
    <t>Tizum Hdmi To</t>
  </si>
  <si>
    <t>Tizum High Speed</t>
  </si>
  <si>
    <t>Tokdis Mx-1 Pro</t>
  </si>
  <si>
    <t>Toshiba 108 Cm</t>
  </si>
  <si>
    <t>Tp-Link Tapo 360¬∞</t>
  </si>
  <si>
    <t>Tuarso 8K Hdmi</t>
  </si>
  <si>
    <t>Tukzer Capacitive Stylus</t>
  </si>
  <si>
    <t>Tukzer Fully Foldable</t>
  </si>
  <si>
    <t>Tukzer Stylus Pen,</t>
  </si>
  <si>
    <t>Tygot 10 Inches</t>
  </si>
  <si>
    <t>Tygot Bluetooth Extendable</t>
  </si>
  <si>
    <t>Universal Remote Control</t>
  </si>
  <si>
    <t>Urbn 10000 Mah</t>
  </si>
  <si>
    <t>Urbn 20000 Mah</t>
  </si>
  <si>
    <t>Usb Charger, Oraimo</t>
  </si>
  <si>
    <t>Vu 108 Cm</t>
  </si>
  <si>
    <t>Vu 138 Cm</t>
  </si>
  <si>
    <t>Vu 139 Cm</t>
  </si>
  <si>
    <t>Vu 164 Cm</t>
  </si>
  <si>
    <t>Vw 60 Cm</t>
  </si>
  <si>
    <t>Vw 80 Cm</t>
  </si>
  <si>
    <t>Wanbo X1 Pro</t>
  </si>
  <si>
    <t>Wecool B1 Mobile</t>
  </si>
  <si>
    <t>Wecool Bluetooth Extendable</t>
  </si>
  <si>
    <t>Wecool C1 Car</t>
  </si>
  <si>
    <t>Wecool Moonwalk M1</t>
  </si>
  <si>
    <t>Wecool S5 Long</t>
  </si>
  <si>
    <t>Wzatco Pixel |</t>
  </si>
  <si>
    <t>Xiaomi Mi Wired</t>
  </si>
  <si>
    <t>Zebronics Astra 10</t>
  </si>
  <si>
    <t>Zebronics Haa2021 Hdmi</t>
  </si>
  <si>
    <t>Zebronics Zeb Buds</t>
  </si>
  <si>
    <t>Zebronics Zeb-Astra 20</t>
  </si>
  <si>
    <t>Zebronics Zeb-Bro In</t>
  </si>
  <si>
    <t>Zebronics Zeb-Buds 30</t>
  </si>
  <si>
    <t>Zebronics Zeb-County 3W</t>
  </si>
  <si>
    <t>Zebronics Zeb-Evolve Wireless</t>
  </si>
  <si>
    <t>Zebronics Zeb-Fame 5Watts</t>
  </si>
  <si>
    <t>Zebronics Zeb-Jukebar 3900,</t>
  </si>
  <si>
    <t>Zebronics Zeb-Sound Bomb</t>
  </si>
  <si>
    <t>Zebronics Zeb-Thunder Bluetooth</t>
  </si>
  <si>
    <t>Zebronics Zeb-Vita Wireless</t>
  </si>
  <si>
    <t>Zorbes¬Æ Wall Adapter</t>
  </si>
  <si>
    <t>#VALUE!</t>
  </si>
  <si>
    <t>Dr Trust Electronic</t>
  </si>
  <si>
    <t>!!1000 Watt/2000-Watt Room</t>
  </si>
  <si>
    <t>!!Haneul!!1000 Watt/2000-Watt Room</t>
  </si>
  <si>
    <t>3M Scotch Double</t>
  </si>
  <si>
    <t>4 In 1</t>
  </si>
  <si>
    <t>Abode Kitchen Essential</t>
  </si>
  <si>
    <t>Activa 1200 Mm</t>
  </si>
  <si>
    <t>Activa Easy Mix</t>
  </si>
  <si>
    <t>Activa Heat-Max 2000</t>
  </si>
  <si>
    <t>Activa Instant 3</t>
  </si>
  <si>
    <t>Agaro 33398 Rapid</t>
  </si>
  <si>
    <t>Agaro Ace 1600</t>
  </si>
  <si>
    <t>Agaro Classic Portable</t>
  </si>
  <si>
    <t>Agaro Esteem Multi</t>
  </si>
  <si>
    <t>Agaro Glory Cool</t>
  </si>
  <si>
    <t>Agaro Imperial 240-Watt</t>
  </si>
  <si>
    <t>Agaro Lr2007 Lint</t>
  </si>
  <si>
    <t>Agaro Marvel 9</t>
  </si>
  <si>
    <t>Agaro Regal 800</t>
  </si>
  <si>
    <t>Agaro Regal Electric</t>
  </si>
  <si>
    <t>Agaro Royal Double</t>
  </si>
  <si>
    <t>Agaro Royal Stand</t>
  </si>
  <si>
    <t>Agaro Supreme High</t>
  </si>
  <si>
    <t>Akiara - Makes</t>
  </si>
  <si>
    <t>Akiara¬Æ - Makes</t>
  </si>
  <si>
    <t>Allin Exporters J66</t>
  </si>
  <si>
    <t>Amazon Basics 1500</t>
  </si>
  <si>
    <t>Amazon Basics 2000/1000</t>
  </si>
  <si>
    <t>Amazon Basics 300</t>
  </si>
  <si>
    <t>Amazon Basics 650</t>
  </si>
  <si>
    <t>Amazonbasics Cylinder Bagless</t>
  </si>
  <si>
    <t>Amazonbasics High Speed</t>
  </si>
  <si>
    <t>Amazonbasics Induction Cooktop</t>
  </si>
  <si>
    <t>American Micronic- Imported</t>
  </si>
  <si>
    <t>Ao Smith Hse-Vas-X-015</t>
  </si>
  <si>
    <t>Apsara Platinum Pencils</t>
  </si>
  <si>
    <t>Aqua D Pure</t>
  </si>
  <si>
    <t>Aquadpure Copper +</t>
  </si>
  <si>
    <t>Aquaguard Aura Ro+Uv+Uf+Taste</t>
  </si>
  <si>
    <t>Aquasure From Aquaguard</t>
  </si>
  <si>
    <t>Atom Selves-Mh 200</t>
  </si>
  <si>
    <t>Atomberg Renesa 1200Mm</t>
  </si>
  <si>
    <t>Avnish Tap Water</t>
  </si>
  <si>
    <t>Bajaj Atx 4</t>
  </si>
  <si>
    <t>Bajaj Deluxe 2000</t>
  </si>
  <si>
    <t>Bajaj Dhx-9 1000W</t>
  </si>
  <si>
    <t>Bajaj Dx-2 600W</t>
  </si>
  <si>
    <t>Bajaj Dx-6 1000W</t>
  </si>
  <si>
    <t>Bajaj Dx-7 1000W</t>
  </si>
  <si>
    <t>Bajaj Frore 1200</t>
  </si>
  <si>
    <t>Bajaj Hm-01 Powerful</t>
  </si>
  <si>
    <t>Bajaj Immersion Rod</t>
  </si>
  <si>
    <t>Bajaj Majesty Duetto</t>
  </si>
  <si>
    <t>Bajaj Majesty Dx-11</t>
  </si>
  <si>
    <t>Bajaj Majesty Rx10</t>
  </si>
  <si>
    <t>Bajaj Majesty Rx11</t>
  </si>
  <si>
    <t>Bajaj Minor 1000</t>
  </si>
  <si>
    <t>Bajaj New Shakti</t>
  </si>
  <si>
    <t>Bajaj Ofr Room</t>
  </si>
  <si>
    <t>Bajaj Pygmy Mini</t>
  </si>
  <si>
    <t>Bajaj Rex 500W</t>
  </si>
  <si>
    <t>Bajaj Rex 750W</t>
  </si>
  <si>
    <t>Bajaj Rex Dlx</t>
  </si>
  <si>
    <t>Bajaj Rhx-2 800-Watt</t>
  </si>
  <si>
    <t>Bajaj Splendora 3</t>
  </si>
  <si>
    <t>Bajaj Waterproof 1500</t>
  </si>
  <si>
    <t>Balzano High Speed</t>
  </si>
  <si>
    <t>Beatxp Kitchen Scale</t>
  </si>
  <si>
    <t>Black + Decker</t>
  </si>
  <si>
    <t>Black+Decker Handheld Portable</t>
  </si>
  <si>
    <t>Borosil Chef Delite</t>
  </si>
  <si>
    <t>Borosil Electric Egg</t>
  </si>
  <si>
    <t>Borosil Jumbo 1000-Watt</t>
  </si>
  <si>
    <t>Borosil Prime Grill</t>
  </si>
  <si>
    <t>Borosil Rio 1.5</t>
  </si>
  <si>
    <t>Borosil Volcano 13</t>
  </si>
  <si>
    <t>Bosch Pro 1000W</t>
  </si>
  <si>
    <t>Brayden Chopro, Electric</t>
  </si>
  <si>
    <t>Brayden Fito Atom</t>
  </si>
  <si>
    <t>Bulfyss Plastic Sticky</t>
  </si>
  <si>
    <t>Bulfyss Stainless Steel</t>
  </si>
  <si>
    <t>Bulfyss Usb Rechargeable</t>
  </si>
  <si>
    <t>Butterfly Ekn 1.5-Litre</t>
  </si>
  <si>
    <t>Butterfly Hero Mixer</t>
  </si>
  <si>
    <t>Butterfly Jet Elite</t>
  </si>
  <si>
    <t>Butterfly Smart Mixer</t>
  </si>
  <si>
    <t>Butterfly Smart Wet</t>
  </si>
  <si>
    <t>C (Device) Lint</t>
  </si>
  <si>
    <t>Cafe Jei French</t>
  </si>
  <si>
    <t>Camel Artist Acrylic</t>
  </si>
  <si>
    <t>Camel Fabrica Acrylic</t>
  </si>
  <si>
    <t>Camel Oil Pastel</t>
  </si>
  <si>
    <t>Campfire Spring Chef</t>
  </si>
  <si>
    <t>Candes 10 Litre</t>
  </si>
  <si>
    <t>Candes Blowhot All</t>
  </si>
  <si>
    <t>Candes Gloster All</t>
  </si>
  <si>
    <t>Cardex Digital Kitchen</t>
  </si>
  <si>
    <t>Cello Eliza Plastic</t>
  </si>
  <si>
    <t>Cello Non-Stick Aluminium</t>
  </si>
  <si>
    <t>Cello Quick Boil</t>
  </si>
  <si>
    <t>Classmate Octane Colour</t>
  </si>
  <si>
    <t>Cookwell Bullet Mixer</t>
  </si>
  <si>
    <t>Coway Professional Air</t>
  </si>
  <si>
    <t>Croma 1100 W</t>
  </si>
  <si>
    <t>Croma 500W Mixer</t>
  </si>
  <si>
    <t>Crompton Amica 15-L</t>
  </si>
  <si>
    <t>Crompton Arno Neo</t>
  </si>
  <si>
    <t>Crompton Brio 1000-Watts</t>
  </si>
  <si>
    <t>Crompton Gracee 5-L</t>
  </si>
  <si>
    <t>Crompton Highspeed Markle</t>
  </si>
  <si>
    <t>Crompton Hill Briz</t>
  </si>
  <si>
    <t>Crompton Ihl 152</t>
  </si>
  <si>
    <t>Crompton Ihl 251</t>
  </si>
  <si>
    <t>Crompton Insta Comfort</t>
  </si>
  <si>
    <t>Crompton Insta Comfy</t>
  </si>
  <si>
    <t>Crompton Insta Delight</t>
  </si>
  <si>
    <t>Crompton Instabliss 3-L</t>
  </si>
  <si>
    <t>Crompton Instaglide 1000-Watts</t>
  </si>
  <si>
    <t>Crompton Sea Sapphira</t>
  </si>
  <si>
    <t>Crompton Solarium Qube</t>
  </si>
  <si>
    <t>Csi International¬Æ Instant</t>
  </si>
  <si>
    <t>Demokrazy New Nova</t>
  </si>
  <si>
    <t>Dynore Stainless Steel</t>
  </si>
  <si>
    <t>Eco Crystal J</t>
  </si>
  <si>
    <t>Ecovacs Deebot N8</t>
  </si>
  <si>
    <t>Empty Mist Trigger</t>
  </si>
  <si>
    <t>Enem Sealing Machine</t>
  </si>
  <si>
    <t>Eopora Ptc Ceramic</t>
  </si>
  <si>
    <t>Esn 999 Supreme</t>
  </si>
  <si>
    <t>Esquire Laundry Basket</t>
  </si>
  <si>
    <t>Eureka Forbes Active</t>
  </si>
  <si>
    <t>Eureka Forbes Aquasure</t>
  </si>
  <si>
    <t>Eureka Forbes Euroclean</t>
  </si>
  <si>
    <t>Eureka Forbes Supervac</t>
  </si>
  <si>
    <t>Eureka Forbes Trendy</t>
  </si>
  <si>
    <t>Eureka Forbes Wet</t>
  </si>
  <si>
    <t>Fabware Lint Remover</t>
  </si>
  <si>
    <t>Figment Handheld Milk</t>
  </si>
  <si>
    <t>Fya Handheld Vacuum</t>
  </si>
  <si>
    <t>Gadgetronics Digital Kitchen</t>
  </si>
  <si>
    <t>Gilton Egg Boiler</t>
  </si>
  <si>
    <t>Glen 3 In</t>
  </si>
  <si>
    <t>Glun Multipurpose Portable</t>
  </si>
  <si>
    <t>Goodscity Garment Steamer</t>
  </si>
  <si>
    <t>Green Tales Heat</t>
  </si>
  <si>
    <t>Havells Ambrose 1200Mm</t>
  </si>
  <si>
    <t>Havells Aqua Plus</t>
  </si>
  <si>
    <t>Havells Bero Quartz</t>
  </si>
  <si>
    <t>Havells Cista Room</t>
  </si>
  <si>
    <t>Havells D'Zire 1000</t>
  </si>
  <si>
    <t>Havells Festiva 1200Mm</t>
  </si>
  <si>
    <t>Havells Gatik Neo</t>
  </si>
  <si>
    <t>Havells Glaze 74W</t>
  </si>
  <si>
    <t>Havells Glydo 1000</t>
  </si>
  <si>
    <t>Havells Immersion Hb15</t>
  </si>
  <si>
    <t>Havells Instanio 10</t>
  </si>
  <si>
    <t>Havells Instanio 1-Litre</t>
  </si>
  <si>
    <t>Havells Instanio 3-Litre</t>
  </si>
  <si>
    <t>Havells Ofr 13</t>
  </si>
  <si>
    <t>Havells Ventil Air</t>
  </si>
  <si>
    <t>Havells Zella Flap</t>
  </si>
  <si>
    <t>Healthsense Chef-Mate Ks</t>
  </si>
  <si>
    <t>Healthsense Rechargeable Lint</t>
  </si>
  <si>
    <t>Healthsense Weight Machine</t>
  </si>
  <si>
    <t>Heart Home Waterproof</t>
  </si>
  <si>
    <t>Hilton Quartz Heater</t>
  </si>
  <si>
    <t>Hindware Atlantic Compacto</t>
  </si>
  <si>
    <t>Hindware Atlantic Xceed</t>
  </si>
  <si>
    <t>Homeistic Applience‚Ñ¢ Instant</t>
  </si>
  <si>
    <t>Homepack 750W Radiant</t>
  </si>
  <si>
    <t>House Of Quirk</t>
  </si>
  <si>
    <t>Hul Pureit Eco</t>
  </si>
  <si>
    <t>Hul Pureit Germkill</t>
  </si>
  <si>
    <t>Ibell Castor Ctek15L</t>
  </si>
  <si>
    <t>Ibell Induction Cooktop,</t>
  </si>
  <si>
    <t>Ibell Mpk120L Premium</t>
  </si>
  <si>
    <t>Ibell Sek15L Premium</t>
  </si>
  <si>
    <t>Ibell Sek170Bm Premium</t>
  </si>
  <si>
    <t>Ibell Sm1301 3-In-1</t>
  </si>
  <si>
    <t>Ibell Sm1515New Sandwich</t>
  </si>
  <si>
    <t>Ikea 903.391.72 Polypropylene</t>
  </si>
  <si>
    <t>Ikea Frother For</t>
  </si>
  <si>
    <t>Ikea Little Loved</t>
  </si>
  <si>
    <t>Ikea Milk Frother</t>
  </si>
  <si>
    <t>Inalsa Air Fryer</t>
  </si>
  <si>
    <t>Inalsa Electric Chopper</t>
  </si>
  <si>
    <t>Inalsa Electric Fan</t>
  </si>
  <si>
    <t>Inalsa Electric Kettle</t>
  </si>
  <si>
    <t>Inalsa Hand Blender</t>
  </si>
  <si>
    <t>Inalsa Hand Blender|</t>
  </si>
  <si>
    <t>Inalsa Upright Vacuum</t>
  </si>
  <si>
    <t>Inalsa Vaccum Cleaner</t>
  </si>
  <si>
    <t>Inalsa Vacuum Cleaner</t>
  </si>
  <si>
    <t>Indias¬Æ‚Ñ¢ Electro-Instant Water</t>
  </si>
  <si>
    <t>Inkulture Stainless_Steel Measuring</t>
  </si>
  <si>
    <t>Instacuppa Milk Frother</t>
  </si>
  <si>
    <t>Instacuppa Portable Blender</t>
  </si>
  <si>
    <t>Instacuppa Rechargeable Mini</t>
  </si>
  <si>
    <t>Instant Pot Air</t>
  </si>
  <si>
    <t>Ionix Activated Carbon</t>
  </si>
  <si>
    <t>Ionix Jewellery Scale</t>
  </si>
  <si>
    <t>Ionix Tap Filter</t>
  </si>
  <si>
    <t>Jialto Mini Waffle</t>
  </si>
  <si>
    <t>Jm Seller 180</t>
  </si>
  <si>
    <t>Karcher Wd3 Eu</t>
  </si>
  <si>
    <t>Kenstar 2400 Watts</t>
  </si>
  <si>
    <t>Kent 11054 Alkaline</t>
  </si>
  <si>
    <t>Kent 16025 Sandwich</t>
  </si>
  <si>
    <t>Kent 16026 Electric</t>
  </si>
  <si>
    <t>Kent 16044 Hand</t>
  </si>
  <si>
    <t>Kent 16051 Hand</t>
  </si>
  <si>
    <t>Kent 16052 Elegant</t>
  </si>
  <si>
    <t>Kent 16055 Amaze</t>
  </si>
  <si>
    <t>Kent 16068 Zoom</t>
  </si>
  <si>
    <t>Kent 16088 Vogue</t>
  </si>
  <si>
    <t>Kent Electric Chopper-B</t>
  </si>
  <si>
    <t>Kent Gold Optima</t>
  </si>
  <si>
    <t>Kent Gold, Optima,</t>
  </si>
  <si>
    <t>Kent Powp-Sediment Filter</t>
  </si>
  <si>
    <t>Kent Smart Multi</t>
  </si>
  <si>
    <t>Khaitan Avaante Ka-2013</t>
  </si>
  <si>
    <t>Khaitan Orfin Fan</t>
  </si>
  <si>
    <t>Kitchen Kit Electric</t>
  </si>
  <si>
    <t>Kitchen Mart Stainless</t>
  </si>
  <si>
    <t>Kitchengenix'S Mini Waffle</t>
  </si>
  <si>
    <t>Kitchenwell 18Pc Plastic</t>
  </si>
  <si>
    <t>Kitchenwell Multipurpose Portable</t>
  </si>
  <si>
    <t>Knowza Electric Handheld</t>
  </si>
  <si>
    <t>Knyuc Mart Mini</t>
  </si>
  <si>
    <t>Konvio Neer 10</t>
  </si>
  <si>
    <t>Kuber Industries Nylon</t>
  </si>
  <si>
    <t>Kuber Industries Round</t>
  </si>
  <si>
    <t>Kuber Industries Waterproof</t>
  </si>
  <si>
    <t>Lacopine Mini Pocket</t>
  </si>
  <si>
    <t>Larrito Wooden Cool</t>
  </si>
  <si>
    <t>Lg 1.5 Ton</t>
  </si>
  <si>
    <t>Libra Room Heater</t>
  </si>
  <si>
    <t>Libra Roti Maker</t>
  </si>
  <si>
    <t>Lifelong 2-In1 Egg</t>
  </si>
  <si>
    <t>Lifelong Llek15 Electric</t>
  </si>
  <si>
    <t>Lifelong Llfh921 Regalia</t>
  </si>
  <si>
    <t>Lifelong Llmg23 Power</t>
  </si>
  <si>
    <t>Lifelong Llmg74 750</t>
  </si>
  <si>
    <t>Lifelong Llmg93 500</t>
  </si>
  <si>
    <t>Lifelong Llqh922 Regalia</t>
  </si>
  <si>
    <t>Lifelong Llqh925 Dyno</t>
  </si>
  <si>
    <t>Lifelong Llsm120G Sandwich</t>
  </si>
  <si>
    <t>Lifelong Llwh106 Flash</t>
  </si>
  <si>
    <t>Lifelong Llwm105 750-Watt</t>
  </si>
  <si>
    <t>Lifelong Power -</t>
  </si>
  <si>
    <t>Lint Remover For</t>
  </si>
  <si>
    <t>Lint Remover Woolen</t>
  </si>
  <si>
    <t>Lint Roller With</t>
  </si>
  <si>
    <t>Livpure Glo Star</t>
  </si>
  <si>
    <t>Lonaxa Mini Travel</t>
  </si>
  <si>
    <t>Longway Blaze 2</t>
  </si>
  <si>
    <t>Luminous Vento Deluxe</t>
  </si>
  <si>
    <t>Macmillan Aquafresh 5</t>
  </si>
  <si>
    <t>Maharaja Whiteline Lava</t>
  </si>
  <si>
    <t>Maharaja Whiteline Nano</t>
  </si>
  <si>
    <t>Maharaja Whiteline Odacio</t>
  </si>
  <si>
    <t>Melbon Vm-905 2000-Watt</t>
  </si>
  <si>
    <t>Mi Air Purifier</t>
  </si>
  <si>
    <t>Mi Robot Vacuum-Mop</t>
  </si>
  <si>
    <t>Milk Frother, Immersion</t>
  </si>
  <si>
    <t>Milton Go Electro</t>
  </si>
  <si>
    <t>Milton Smart Egg</t>
  </si>
  <si>
    <t>Monitor Ac Stand/Heavy</t>
  </si>
  <si>
    <t>Morphy Richards Aristo</t>
  </si>
  <si>
    <t>Morphy Richards Daisy</t>
  </si>
  <si>
    <t>Morphy Richards Icon</t>
  </si>
  <si>
    <t>Morphy Richards New</t>
  </si>
  <si>
    <t>Morphy Richards Ofr</t>
  </si>
  <si>
    <t>Mr. Brand Portable</t>
  </si>
  <si>
    <t>Multifunctional 2 In</t>
  </si>
  <si>
    <t>Nexoms Instant Heating</t>
  </si>
  <si>
    <t>Ngi Store 2</t>
  </si>
  <si>
    <t>Nirdambhay Mini Bag</t>
  </si>
  <si>
    <t>Noir Aqua -</t>
  </si>
  <si>
    <t>Nutripro Juicer Mixer</t>
  </si>
  <si>
    <t>Oratech Coffee Frother</t>
  </si>
  <si>
    <t>Orient Electric Apex-Fx</t>
  </si>
  <si>
    <t>Orient Electric Aura</t>
  </si>
  <si>
    <t>Orient Electric Fabrijoy</t>
  </si>
  <si>
    <t>Orpat Hhb-100E 250-Watt</t>
  </si>
  <si>
    <t>Orpat Hhb-100E Wob</t>
  </si>
  <si>
    <t>Orpat Oeh-1260 2000-Watt</t>
  </si>
  <si>
    <t>Pajaka¬Æ South Indian</t>
  </si>
  <si>
    <t>Panasonic Sr-Wa22H (E)</t>
  </si>
  <si>
    <t>Personal Size Blender,</t>
  </si>
  <si>
    <t>Philips Ac1215/20 Air</t>
  </si>
  <si>
    <t>Philips Air Fryer</t>
  </si>
  <si>
    <t>Philips Air Purifier</t>
  </si>
  <si>
    <t>Philips Daily Collection</t>
  </si>
  <si>
    <t>Philips Digital Air</t>
  </si>
  <si>
    <t>Philips Drip Coffee</t>
  </si>
  <si>
    <t>Philips Easyspeed Plus</t>
  </si>
  <si>
    <t>Philips Easytouch Plus</t>
  </si>
  <si>
    <t>Philips Gc026/30 Fabric</t>
  </si>
  <si>
    <t>Philips Gc181 Heavy</t>
  </si>
  <si>
    <t>Philips Gc1905 1440-Watt</t>
  </si>
  <si>
    <t>Philips Gc1920/28 1440-Watt</t>
  </si>
  <si>
    <t>Philips Handheld Garment</t>
  </si>
  <si>
    <t>Philips Hd6975/00 25</t>
  </si>
  <si>
    <t>Philips Hd9306/06 1.5-Litre</t>
  </si>
  <si>
    <t>Philips Hi113 1000-Watt</t>
  </si>
  <si>
    <t>Philips Hl1655/00 Hand</t>
  </si>
  <si>
    <t>Philips Hl7756/00 Mixer</t>
  </si>
  <si>
    <t>Philips Powerpro Fc9352/01</t>
  </si>
  <si>
    <t>Philips Viva Collection</t>
  </si>
  <si>
    <t>Pick Ur Needs¬Æ</t>
  </si>
  <si>
    <t>Pidilite Fevicryl Acrylic</t>
  </si>
  <si>
    <t>Pigeon 1.5 Litre</t>
  </si>
  <si>
    <t>Pigeon By Stovekraft</t>
  </si>
  <si>
    <t>Pigeon Healthifry Digital</t>
  </si>
  <si>
    <t>Pigeon Kessel Multipurpose</t>
  </si>
  <si>
    <t>Pigeon Polypropylene Mini</t>
  </si>
  <si>
    <t>Pigeon Zest Mixer</t>
  </si>
  <si>
    <t>Portable Lint Remover</t>
  </si>
  <si>
    <t>Portable, Handy Compact</t>
  </si>
  <si>
    <t>Preethi Blue Leaf</t>
  </si>
  <si>
    <t>Preethi Mga-502 0.4-Litre</t>
  </si>
  <si>
    <t>Prestige 1.5 Litre</t>
  </si>
  <si>
    <t>Prestige Clean Home</t>
  </si>
  <si>
    <t>Prestige Delight Prwo</t>
  </si>
  <si>
    <t>Prestige Electric Kettle</t>
  </si>
  <si>
    <t>Prestige Iris 750</t>
  </si>
  <si>
    <t>Prestige Iris Plus</t>
  </si>
  <si>
    <t>Prestige Pic 15.0+</t>
  </si>
  <si>
    <t>Prestige Pic 16.0+</t>
  </si>
  <si>
    <t>Prestige Pic 20</t>
  </si>
  <si>
    <t>Prestige Pkgss 1.7L</t>
  </si>
  <si>
    <t>Prestige Prwo 1.8-2</t>
  </si>
  <si>
    <t>Prestige Psmfb 800</t>
  </si>
  <si>
    <t>Prestige Pwg 07</t>
  </si>
  <si>
    <t>Prestige Sandwich Maker</t>
  </si>
  <si>
    <t>Prettykrafts Folding Laundry</t>
  </si>
  <si>
    <t>Prettykrafts Laundry Bag</t>
  </si>
  <si>
    <t>Prettykrafts Laundry Basket</t>
  </si>
  <si>
    <t>Prettykrafts Laundry Square</t>
  </si>
  <si>
    <t>Pro365 Indo Mocktails/Coffee</t>
  </si>
  <si>
    <t>Proven¬Æ Copper +</t>
  </si>
  <si>
    <t>R B Nova</t>
  </si>
  <si>
    <t>Racold Eterno Pro</t>
  </si>
  <si>
    <t>Racold Pronto Pro</t>
  </si>
  <si>
    <t>Raffles Premium Stainless</t>
  </si>
  <si>
    <t>Rico Irpro 1500</t>
  </si>
  <si>
    <t>Rico Japanese Technology</t>
  </si>
  <si>
    <t>Room Heater Warmer</t>
  </si>
  <si>
    <t>Royal Step -</t>
  </si>
  <si>
    <t>Royal Step Portable</t>
  </si>
  <si>
    <t>Saiellin Electric Lint</t>
  </si>
  <si>
    <t>Saiellin Room Heater</t>
  </si>
  <si>
    <t>Saiyam Stainless Steel</t>
  </si>
  <si>
    <t>Saleon Instant Coal</t>
  </si>
  <si>
    <t>Shakti Technology S3</t>
  </si>
  <si>
    <t>Shakti Technology S5</t>
  </si>
  <si>
    <t>Shoptoshop Electric Lint</t>
  </si>
  <si>
    <t>Simxen Egg Boiler</t>
  </si>
  <si>
    <t>Singer Aroma 1.8</t>
  </si>
  <si>
    <t>Skytone Stainless Steel</t>
  </si>
  <si>
    <t>Soflin Egg Boiler</t>
  </si>
  <si>
    <t>Solidaire 550-Watt Mixer</t>
  </si>
  <si>
    <t>Stylehouse Lint Remover</t>
  </si>
  <si>
    <t>Sui Generis Electric</t>
  </si>
  <si>
    <t>Sujata Chutney Steel</t>
  </si>
  <si>
    <t>Sujata Dynamix Dx</t>
  </si>
  <si>
    <t>Sujata Dynamix, Mixer</t>
  </si>
  <si>
    <t>Sujata Powermatic Plus</t>
  </si>
  <si>
    <t>Sujata Powermatic Plus,</t>
  </si>
  <si>
    <t>Sujata Supermix, Mixer</t>
  </si>
  <si>
    <t>Sure From Aquaguard</t>
  </si>
  <si>
    <t>Swiffer Instant Electric</t>
  </si>
  <si>
    <t>Swiss Military Vc03</t>
  </si>
  <si>
    <t>Syska Sdi-07 1000</t>
  </si>
  <si>
    <t>T Topline 180</t>
  </si>
  <si>
    <t>Tata Swach Bulb</t>
  </si>
  <si>
    <t>Te‚Ñ¢ Instant Electric</t>
  </si>
  <si>
    <t>Tesora - Inspired</t>
  </si>
  <si>
    <t>Themisto 350 Watts</t>
  </si>
  <si>
    <t>Themisto Th-Ws20 Digital</t>
  </si>
  <si>
    <t>Tom &amp; Jerry</t>
  </si>
  <si>
    <t>Tosaa T2Stsr Sandwich</t>
  </si>
  <si>
    <t>Ttk Prestige Limited</t>
  </si>
  <si>
    <t>Usha 1212 Ptc</t>
  </si>
  <si>
    <t>Usha Armor Ar1100Wb</t>
  </si>
  <si>
    <t>Usha Aurora 1000</t>
  </si>
  <si>
    <t>Usha Cookjoy (Cj1600Wpc)</t>
  </si>
  <si>
    <t>Usha Ei 1602</t>
  </si>
  <si>
    <t>Usha Ei 3710</t>
  </si>
  <si>
    <t>Usha Goliath Go1200Wg</t>
  </si>
  <si>
    <t>Usha Hc 812</t>
  </si>
  <si>
    <t>Usha Heat Convector</t>
  </si>
  <si>
    <t>Usha Ih2415 1500-Watt</t>
  </si>
  <si>
    <t>Usha Janome Dream</t>
  </si>
  <si>
    <t>Usha Quartz Room</t>
  </si>
  <si>
    <t>Usha Rapidmix 500-Watt</t>
  </si>
  <si>
    <t>Usha Steam Pro</t>
  </si>
  <si>
    <t>Vapja¬Æ Portable Mini</t>
  </si>
  <si>
    <t>Vedini Transparent Empty</t>
  </si>
  <si>
    <t>Venus Digital Kitchen</t>
  </si>
  <si>
    <t>V-Guard Divino 5</t>
  </si>
  <si>
    <t>V-Guard Zenora Ro+Uf+Mb</t>
  </si>
  <si>
    <t>V-Guard Zio Instant</t>
  </si>
  <si>
    <t>Vr 18 Pcs</t>
  </si>
  <si>
    <t>Vrprime Lint Roller</t>
  </si>
  <si>
    <t>White Feather Portable</t>
  </si>
  <si>
    <t>Widewings Electric Handheld</t>
  </si>
  <si>
    <t>Wipro Smartlife Super</t>
  </si>
  <si>
    <t>Wipro Vesta 1.8</t>
  </si>
  <si>
    <t>Wipro Vesta 1200</t>
  </si>
  <si>
    <t>Wipro Vesta 1380W</t>
  </si>
  <si>
    <t>Wipro Vesta Electric</t>
  </si>
  <si>
    <t>Wipro Vesta Grill</t>
  </si>
  <si>
    <t>Wolpin 1 Lint</t>
  </si>
  <si>
    <t>Wonderchef Nutri-Blend Complete</t>
  </si>
  <si>
    <t>Wonderchef Nutri-Blend Mixer,</t>
  </si>
  <si>
    <t>Zigma Winotek Winotek</t>
  </si>
  <si>
    <t>Zuvexa Egg Boiler</t>
  </si>
  <si>
    <t>Zuvexa Usb Rechargeable</t>
  </si>
  <si>
    <t>Esnipe Mart Worldwide</t>
  </si>
  <si>
    <t>Gizga Essentials Cable</t>
  </si>
  <si>
    <t>Boya Bym1 Auxiliary</t>
  </si>
  <si>
    <t>Maono Au-400 Lavalier</t>
  </si>
  <si>
    <t>3M Post-It Sticky</t>
  </si>
  <si>
    <t>Brustro Copytinta Coloured</t>
  </si>
  <si>
    <t>Camlin Elegante Fountain</t>
  </si>
  <si>
    <t>Casio Fx-82Ms 2Nd</t>
  </si>
  <si>
    <t>Casio Fx-991Es Plus-2Nd</t>
  </si>
  <si>
    <t>Casio Mj-120D 150</t>
  </si>
  <si>
    <t>Casio Mj-12D 150</t>
  </si>
  <si>
    <t>Classmate 2100117 Soft</t>
  </si>
  <si>
    <t>Classmate Drawing Book</t>
  </si>
  <si>
    <t>Classmate Long Book</t>
  </si>
  <si>
    <t>Classmate Long Notebook</t>
  </si>
  <si>
    <t>Classmate Octane Neon-</t>
  </si>
  <si>
    <t>Classmate Pulse 1</t>
  </si>
  <si>
    <t>Classmate Pulse 6</t>
  </si>
  <si>
    <t>Classmate Pulse Spiral</t>
  </si>
  <si>
    <t>Classmate Soft Cover</t>
  </si>
  <si>
    <t>Coi Note Pad/Memo</t>
  </si>
  <si>
    <t>Luxor 5 Subject</t>
  </si>
  <si>
    <t>Parker Classic Gold</t>
  </si>
  <si>
    <t>Parker Moments Vector</t>
  </si>
  <si>
    <t>Parker Quink Ink</t>
  </si>
  <si>
    <t>Parker Vector Camouflage</t>
  </si>
  <si>
    <t>Parker Vector Standard</t>
  </si>
  <si>
    <t>Pentonic Multicolor Ball</t>
  </si>
  <si>
    <t>Pilot Frixion Clicker</t>
  </si>
  <si>
    <t>Pilot V7 Liquid</t>
  </si>
  <si>
    <t>Portronics Ruffpad 15</t>
  </si>
  <si>
    <t>Faber-Castell Connector Pen</t>
  </si>
  <si>
    <t>Average of discounted_price</t>
  </si>
  <si>
    <t>Average of actual_price</t>
  </si>
  <si>
    <t>Average of rating</t>
  </si>
  <si>
    <t>Shortened Product Name</t>
  </si>
  <si>
    <t>Category</t>
  </si>
  <si>
    <t>&gt;=50%  or more Discounted percentage</t>
  </si>
  <si>
    <t>Sum of &gt;=50%  or more Discounted percentage</t>
  </si>
  <si>
    <t>Count of Shortened Product Name</t>
  </si>
  <si>
    <t>Rating</t>
  </si>
  <si>
    <t>Potential Revenue</t>
  </si>
  <si>
    <t>Sum of Potential Revenue</t>
  </si>
  <si>
    <t>Unique product per price</t>
  </si>
  <si>
    <t>&gt;₹500</t>
  </si>
  <si>
    <t>₹200–₹500</t>
  </si>
  <si>
    <t>&lt;₹200</t>
  </si>
  <si>
    <t>Range bucket</t>
  </si>
  <si>
    <t>Product Reviews</t>
  </si>
  <si>
    <t>Sum of Product Reviews</t>
  </si>
  <si>
    <t>Max of discount_percentage</t>
  </si>
  <si>
    <t xml:space="preserve">Weighted Score </t>
  </si>
  <si>
    <t xml:space="preserve">Sum of Weighted Score </t>
  </si>
  <si>
    <t>Sum of rating</t>
  </si>
  <si>
    <t>Sum of discount_percentage</t>
  </si>
  <si>
    <t>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</si>
</sst>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0" fillId="0" borderId="0" xfId="0" pivotButton="1"/>
    <xf numFmtId="0" fontId="0" fillId="0" borderId="0" xfId="0" applyAlignment="1">
      <alignment horizontal="left"/>
    </xf>
    <xf numFmtId="2" fontId="0" fillId="0" borderId="0" xfId="42" applyNumberFormat="1" applyFont="1"/>
    <xf numFmtId="2" fontId="0" fillId="0" borderId="0" xfId="0" applyNumberFormat="1"/>
    <xf numFmtId="164" fontId="0" fillId="0" borderId="0" xfId="0" applyNumberForma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b val="0"/>
        <i val="0"/>
        <strike val="0"/>
        <condense val="0"/>
        <extend val="0"/>
        <outline val="0"/>
        <shadow val="0"/>
        <u val="none"/>
        <vertAlign val="baseline"/>
        <sz val="12"/>
        <color theme="1"/>
        <name val="Aptos Narrow"/>
        <family val="2"/>
        <scheme val="minor"/>
      </font>
      <numFmt numFmtId="164" formatCode="_(* #,##0_);_(* \(#,##0\);_(* &quot;-&quot;??_);_(@_)"/>
    </dxf>
    <dxf>
      <numFmt numFmtId="164" formatCode="_(* #,##0_);_(* \(#,##0\);_(* &quot;-&quot;??_);_(@_)"/>
    </dxf>
    <dxf>
      <numFmt numFmtId="164" formatCode="_(* #,##0_);_(* \(#,##0\);_(* &quot;-&quot;??_);_(@_)"/>
    </dxf>
    <dxf>
      <numFmt numFmtId="0" formatCode="General"/>
    </dxf>
    <dxf>
      <numFmt numFmtId="0" formatCode="General"/>
    </dxf>
    <dxf>
      <numFmt numFmtId="2" formatCode="0.00"/>
    </dxf>
    <dxf>
      <numFmt numFmtId="13" formatCode="0%"/>
    </dxf>
    <dxf>
      <numFmt numFmtId="3" formatCode="#,##0"/>
    </dxf>
    <dxf>
      <numFmt numFmtId="3"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resolved.xlsx]Pivot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Discount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95309970848757"/>
          <c:y val="9.9390476190476196E-2"/>
          <c:w val="0.84257695228790175"/>
          <c:h val="0.58483749531308582"/>
        </c:manualLayout>
      </c:layout>
      <c:barChart>
        <c:barDir val="col"/>
        <c:grouping val="clustered"/>
        <c:varyColors val="0"/>
        <c:ser>
          <c:idx val="0"/>
          <c:order val="0"/>
          <c:tx>
            <c:strRef>
              <c:f>'Pivot Table'!$B$3</c:f>
              <c:strCache>
                <c:ptCount val="1"/>
                <c:pt idx="0">
                  <c:v>Total</c:v>
                </c:pt>
              </c:strCache>
            </c:strRef>
          </c:tx>
          <c:spPr>
            <a:solidFill>
              <a:schemeClr val="accent2">
                <a:alpha val="80000"/>
              </a:schemeClr>
            </a:solidFill>
            <a:ln>
              <a:noFill/>
            </a:ln>
            <a:effectLst/>
          </c:spPr>
          <c:invertIfNegative val="0"/>
          <c:cat>
            <c:strRef>
              <c:f>'Pivot Table'!$A$4:$A$13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Table'!$B$4:$B$13</c:f>
              <c:numCache>
                <c:formatCode>0%</c:formatCode>
                <c:ptCount val="9"/>
                <c:pt idx="0">
                  <c:v>0.42</c:v>
                </c:pt>
                <c:pt idx="1">
                  <c:v>0.53224000000000005</c:v>
                </c:pt>
                <c:pt idx="2">
                  <c:v>0.49906122448979562</c:v>
                </c:pt>
                <c:pt idx="3">
                  <c:v>0.53</c:v>
                </c:pt>
                <c:pt idx="4">
                  <c:v>0.40174496644295316</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E98B-4DAA-8958-861BC70CF0A0}"/>
            </c:ext>
          </c:extLst>
        </c:ser>
        <c:dLbls>
          <c:showLegendKey val="0"/>
          <c:showVal val="0"/>
          <c:showCatName val="0"/>
          <c:showSerName val="0"/>
          <c:showPercent val="0"/>
          <c:showBubbleSize val="0"/>
        </c:dLbls>
        <c:gapWidth val="219"/>
        <c:axId val="354501000"/>
        <c:axId val="354501720"/>
      </c:barChart>
      <c:catAx>
        <c:axId val="354501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01720"/>
        <c:crosses val="autoZero"/>
        <c:auto val="1"/>
        <c:lblAlgn val="ctr"/>
        <c:lblOffset val="100"/>
        <c:noMultiLvlLbl val="0"/>
      </c:catAx>
      <c:valAx>
        <c:axId val="3545017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01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 resolved.xlsx]Pivot Table!PivotTable19</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 by Number of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04222114101814"/>
          <c:y val="0.11868802990564535"/>
          <c:w val="0.8272307633087983"/>
          <c:h val="0.59556248077164875"/>
        </c:manualLayout>
      </c:layout>
      <c:barChart>
        <c:barDir val="col"/>
        <c:grouping val="clustered"/>
        <c:varyColors val="0"/>
        <c:ser>
          <c:idx val="0"/>
          <c:order val="0"/>
          <c:tx>
            <c:strRef>
              <c:f>'Pivot Table'!$W$20</c:f>
              <c:strCache>
                <c:ptCount val="1"/>
                <c:pt idx="0">
                  <c:v>Total</c:v>
                </c:pt>
              </c:strCache>
            </c:strRef>
          </c:tx>
          <c:spPr>
            <a:solidFill>
              <a:schemeClr val="accent2">
                <a:alpha val="80000"/>
              </a:schemeClr>
            </a:solidFill>
            <a:ln>
              <a:noFill/>
            </a:ln>
            <a:effectLst/>
          </c:spPr>
          <c:invertIfNegative val="0"/>
          <c:cat>
            <c:strRef>
              <c:f>'Pivot Table'!$V$21:$V$35</c:f>
              <c:strCache>
                <c:ptCount val="14"/>
                <c:pt idx="0">
                  <c:v>7Seven¬Æ Compatible For</c:v>
                </c:pt>
                <c:pt idx="1">
                  <c:v>Amazon Brand -</c:v>
                </c:pt>
                <c:pt idx="2">
                  <c:v>Astigo Compatible Remote</c:v>
                </c:pt>
                <c:pt idx="3">
                  <c:v>Belkin Usb C</c:v>
                </c:pt>
                <c:pt idx="4">
                  <c:v>Boat Newly Launched</c:v>
                </c:pt>
                <c:pt idx="5">
                  <c:v>Csi International¬Æ Instant</c:v>
                </c:pt>
                <c:pt idx="6">
                  <c:v>Electvision Remote Control</c:v>
                </c:pt>
                <c:pt idx="7">
                  <c:v>Karbonn 80 Cm</c:v>
                </c:pt>
                <c:pt idx="8">
                  <c:v>Lapster Usb 3.0</c:v>
                </c:pt>
                <c:pt idx="9">
                  <c:v>Samsung Galaxy M04</c:v>
                </c:pt>
                <c:pt idx="10">
                  <c:v>Tcl 80 Cm</c:v>
                </c:pt>
                <c:pt idx="11">
                  <c:v>Wipro Vesta 1200</c:v>
                </c:pt>
                <c:pt idx="12">
                  <c:v>Zebronics Cu3100V Fast</c:v>
                </c:pt>
                <c:pt idx="13">
                  <c:v>#VALUE!</c:v>
                </c:pt>
              </c:strCache>
            </c:strRef>
          </c:cat>
          <c:val>
            <c:numRef>
              <c:f>'Pivot Table'!$W$21:$W$35</c:f>
              <c:numCache>
                <c:formatCode>General</c:formatCode>
                <c:ptCount val="14"/>
                <c:pt idx="0">
                  <c:v>4</c:v>
                </c:pt>
                <c:pt idx="1">
                  <c:v>3</c:v>
                </c:pt>
                <c:pt idx="2">
                  <c:v>2</c:v>
                </c:pt>
                <c:pt idx="3">
                  <c:v>2</c:v>
                </c:pt>
                <c:pt idx="4">
                  <c:v>2</c:v>
                </c:pt>
                <c:pt idx="5">
                  <c:v>2</c:v>
                </c:pt>
                <c:pt idx="6">
                  <c:v>3</c:v>
                </c:pt>
                <c:pt idx="7">
                  <c:v>2</c:v>
                </c:pt>
                <c:pt idx="8">
                  <c:v>2</c:v>
                </c:pt>
                <c:pt idx="9">
                  <c:v>3</c:v>
                </c:pt>
                <c:pt idx="10">
                  <c:v>2</c:v>
                </c:pt>
                <c:pt idx="11">
                  <c:v>2</c:v>
                </c:pt>
                <c:pt idx="12">
                  <c:v>2</c:v>
                </c:pt>
                <c:pt idx="13">
                  <c:v>2</c:v>
                </c:pt>
              </c:numCache>
            </c:numRef>
          </c:val>
          <c:extLst>
            <c:ext xmlns:c16="http://schemas.microsoft.com/office/drawing/2014/chart" uri="{C3380CC4-5D6E-409C-BE32-E72D297353CC}">
              <c16:uniqueId val="{00000000-F830-4B21-9C55-6E626EACEDE9}"/>
            </c:ext>
          </c:extLst>
        </c:ser>
        <c:dLbls>
          <c:showLegendKey val="0"/>
          <c:showVal val="0"/>
          <c:showCatName val="0"/>
          <c:showSerName val="0"/>
          <c:showPercent val="0"/>
          <c:showBubbleSize val="0"/>
        </c:dLbls>
        <c:gapWidth val="219"/>
        <c:overlap val="-27"/>
        <c:axId val="396774976"/>
        <c:axId val="396777856"/>
      </c:barChart>
      <c:catAx>
        <c:axId val="39677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777856"/>
        <c:crosses val="autoZero"/>
        <c:auto val="1"/>
        <c:lblAlgn val="ctr"/>
        <c:lblOffset val="100"/>
        <c:noMultiLvlLbl val="0"/>
      </c:catAx>
      <c:valAx>
        <c:axId val="396777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77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resolved.xlsx]Pivot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Rating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alpha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Table'!$K$18</c:f>
              <c:strCache>
                <c:ptCount val="1"/>
                <c:pt idx="0">
                  <c:v>Total</c:v>
                </c:pt>
              </c:strCache>
            </c:strRef>
          </c:tx>
          <c:spPr>
            <a:solidFill>
              <a:schemeClr val="accent2">
                <a:alpha val="80000"/>
              </a:schemeClr>
            </a:solidFill>
            <a:ln>
              <a:noFill/>
            </a:ln>
            <a:effectLst/>
          </c:spPr>
          <c:invertIfNegative val="0"/>
          <c:cat>
            <c:strRef>
              <c:f>'Pivot Table'!$J$19:$J$44</c:f>
              <c:strCache>
                <c:ptCount val="25"/>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strCache>
            </c:strRef>
          </c:cat>
          <c:val>
            <c:numRef>
              <c:f>'Pivot Table'!$K$19:$K$44</c:f>
              <c:numCache>
                <c:formatCode>General</c:formatCode>
                <c:ptCount val="25"/>
                <c:pt idx="0">
                  <c:v>1</c:v>
                </c:pt>
                <c:pt idx="1">
                  <c:v>1</c:v>
                </c:pt>
                <c:pt idx="2">
                  <c:v>1</c:v>
                </c:pt>
                <c:pt idx="3">
                  <c:v>2</c:v>
                </c:pt>
                <c:pt idx="4">
                  <c:v>1</c:v>
                </c:pt>
                <c:pt idx="5">
                  <c:v>4</c:v>
                </c:pt>
                <c:pt idx="6">
                  <c:v>4</c:v>
                </c:pt>
                <c:pt idx="7">
                  <c:v>2</c:v>
                </c:pt>
                <c:pt idx="8">
                  <c:v>15</c:v>
                </c:pt>
                <c:pt idx="9">
                  <c:v>10</c:v>
                </c:pt>
                <c:pt idx="10">
                  <c:v>26</c:v>
                </c:pt>
                <c:pt idx="11">
                  <c:v>34</c:v>
                </c:pt>
                <c:pt idx="12">
                  <c:v>41</c:v>
                </c:pt>
                <c:pt idx="13">
                  <c:v>84</c:v>
                </c:pt>
                <c:pt idx="14">
                  <c:v>114</c:v>
                </c:pt>
                <c:pt idx="15">
                  <c:v>159</c:v>
                </c:pt>
                <c:pt idx="16">
                  <c:v>225</c:v>
                </c:pt>
                <c:pt idx="17">
                  <c:v>207</c:v>
                </c:pt>
                <c:pt idx="18">
                  <c:v>209</c:v>
                </c:pt>
                <c:pt idx="19">
                  <c:v>114</c:v>
                </c:pt>
                <c:pt idx="20">
                  <c:v>68</c:v>
                </c:pt>
                <c:pt idx="21">
                  <c:v>16</c:v>
                </c:pt>
                <c:pt idx="22">
                  <c:v>6</c:v>
                </c:pt>
                <c:pt idx="23">
                  <c:v>3</c:v>
                </c:pt>
                <c:pt idx="24">
                  <c:v>3</c:v>
                </c:pt>
              </c:numCache>
            </c:numRef>
          </c:val>
          <c:extLst>
            <c:ext xmlns:c16="http://schemas.microsoft.com/office/drawing/2014/chart" uri="{C3380CC4-5D6E-409C-BE32-E72D297353CC}">
              <c16:uniqueId val="{00000000-9EC9-4709-87D5-D1FF74F9F389}"/>
            </c:ext>
          </c:extLst>
        </c:ser>
        <c:dLbls>
          <c:showLegendKey val="0"/>
          <c:showVal val="0"/>
          <c:showCatName val="0"/>
          <c:showSerName val="0"/>
          <c:showPercent val="0"/>
          <c:showBubbleSize val="0"/>
        </c:dLbls>
        <c:gapWidth val="219"/>
        <c:overlap val="-27"/>
        <c:axId val="400282928"/>
        <c:axId val="395560600"/>
      </c:barChart>
      <c:catAx>
        <c:axId val="40028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560600"/>
        <c:crosses val="autoZero"/>
        <c:auto val="1"/>
        <c:lblAlgn val="ctr"/>
        <c:lblOffset val="100"/>
        <c:noMultiLvlLbl val="0"/>
      </c:catAx>
      <c:valAx>
        <c:axId val="395560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8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resolved.xlsx]Pivot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a:t>
            </a:r>
            <a:r>
              <a:rPr lang="en-US" baseline="0"/>
              <a:t> Product 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04899648884599"/>
          <c:y val="0.18706666666666666"/>
          <c:w val="0.81989056705304697"/>
          <c:h val="0.46675485564304464"/>
        </c:manualLayout>
      </c:layout>
      <c:barChart>
        <c:barDir val="col"/>
        <c:grouping val="clustered"/>
        <c:varyColors val="0"/>
        <c:ser>
          <c:idx val="0"/>
          <c:order val="0"/>
          <c:tx>
            <c:strRef>
              <c:f>'Pivot Table'!$E$3</c:f>
              <c:strCache>
                <c:ptCount val="1"/>
                <c:pt idx="0">
                  <c:v>Total</c:v>
                </c:pt>
              </c:strCache>
            </c:strRef>
          </c:tx>
          <c:spPr>
            <a:solidFill>
              <a:schemeClr val="accent2">
                <a:alpha val="80000"/>
              </a:schemeClr>
            </a:solidFill>
            <a:ln>
              <a:noFill/>
            </a:ln>
            <a:effectLst/>
          </c:spPr>
          <c:invertIfNegative val="0"/>
          <c:cat>
            <c:strRef>
              <c:f>'Pivot Table'!$D$4:$D$13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Table'!$E$4:$E$13</c:f>
              <c:numCache>
                <c:formatCode>General</c:formatCode>
                <c:ptCount val="9"/>
                <c:pt idx="0">
                  <c:v>1</c:v>
                </c:pt>
                <c:pt idx="1">
                  <c:v>375</c:v>
                </c:pt>
                <c:pt idx="2">
                  <c:v>490</c:v>
                </c:pt>
                <c:pt idx="3">
                  <c:v>1</c:v>
                </c:pt>
                <c:pt idx="4">
                  <c:v>447</c:v>
                </c:pt>
                <c:pt idx="5">
                  <c:v>2</c:v>
                </c:pt>
                <c:pt idx="6">
                  <c:v>2</c:v>
                </c:pt>
                <c:pt idx="7">
                  <c:v>31</c:v>
                </c:pt>
                <c:pt idx="8">
                  <c:v>1</c:v>
                </c:pt>
              </c:numCache>
            </c:numRef>
          </c:val>
          <c:extLst>
            <c:ext xmlns:c16="http://schemas.microsoft.com/office/drawing/2014/chart" uri="{C3380CC4-5D6E-409C-BE32-E72D297353CC}">
              <c16:uniqueId val="{00000000-8A00-40E0-8573-D236EAF420A4}"/>
            </c:ext>
          </c:extLst>
        </c:ser>
        <c:dLbls>
          <c:showLegendKey val="0"/>
          <c:showVal val="0"/>
          <c:showCatName val="0"/>
          <c:showSerName val="0"/>
          <c:showPercent val="0"/>
          <c:showBubbleSize val="0"/>
        </c:dLbls>
        <c:gapWidth val="219"/>
        <c:overlap val="-27"/>
        <c:axId val="513475888"/>
        <c:axId val="513475168"/>
      </c:barChart>
      <c:catAx>
        <c:axId val="51347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glow>
              <a:schemeClr val="accent1">
                <a:alpha val="40000"/>
              </a:schemeClr>
            </a:glow>
            <a:softEdge rad="0"/>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75168"/>
        <c:crosses val="autoZero"/>
        <c:auto val="1"/>
        <c:lblAlgn val="ctr"/>
        <c:lblOffset val="100"/>
        <c:noMultiLvlLbl val="0"/>
      </c:catAx>
      <c:valAx>
        <c:axId val="513475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7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resolved.xlsx]Pivot Table!PivotTable5</c:name>
    <c:fmtId val="5"/>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05754231568317"/>
          <c:y val="7.6923097597416404E-2"/>
          <c:w val="0.73693625377937222"/>
          <c:h val="0.65608000922961551"/>
        </c:manualLayout>
      </c:layout>
      <c:barChart>
        <c:barDir val="col"/>
        <c:grouping val="clustered"/>
        <c:varyColors val="0"/>
        <c:ser>
          <c:idx val="0"/>
          <c:order val="0"/>
          <c:tx>
            <c:strRef>
              <c:f>'Pivot Table'!$H$3</c:f>
              <c:strCache>
                <c:ptCount val="1"/>
                <c:pt idx="0">
                  <c:v>Average of actual_price</c:v>
                </c:pt>
              </c:strCache>
            </c:strRef>
          </c:tx>
          <c:spPr>
            <a:solidFill>
              <a:schemeClr val="accent1">
                <a:alpha val="70000"/>
              </a:schemeClr>
            </a:solidFill>
            <a:ln>
              <a:noFill/>
            </a:ln>
            <a:effectLst/>
          </c:spPr>
          <c:invertIfNegative val="0"/>
          <c:cat>
            <c:strRef>
              <c:f>'Pivot Table'!$G$4:$G$13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Table'!$H$4:$H$13</c:f>
              <c:numCache>
                <c:formatCode>General</c:formatCode>
                <c:ptCount val="9"/>
                <c:pt idx="0">
                  <c:v>4000</c:v>
                </c:pt>
                <c:pt idx="1">
                  <c:v>1857.7456533333336</c:v>
                </c:pt>
                <c:pt idx="2">
                  <c:v>10418.083673469388</c:v>
                </c:pt>
                <c:pt idx="3">
                  <c:v>1900</c:v>
                </c:pt>
                <c:pt idx="4">
                  <c:v>4165.7941834451904</c:v>
                </c:pt>
                <c:pt idx="5">
                  <c:v>799</c:v>
                </c:pt>
                <c:pt idx="6">
                  <c:v>1347</c:v>
                </c:pt>
                <c:pt idx="7">
                  <c:v>397.19354838709677</c:v>
                </c:pt>
                <c:pt idx="8">
                  <c:v>150</c:v>
                </c:pt>
              </c:numCache>
            </c:numRef>
          </c:val>
          <c:extLst>
            <c:ext xmlns:c16="http://schemas.microsoft.com/office/drawing/2014/chart" uri="{C3380CC4-5D6E-409C-BE32-E72D297353CC}">
              <c16:uniqueId val="{00000000-90A4-4A62-9D04-CE2C1522CDC3}"/>
            </c:ext>
          </c:extLst>
        </c:ser>
        <c:ser>
          <c:idx val="1"/>
          <c:order val="1"/>
          <c:tx>
            <c:strRef>
              <c:f>'Pivot Table'!$I$3</c:f>
              <c:strCache>
                <c:ptCount val="1"/>
                <c:pt idx="0">
                  <c:v>Average of discounted_price</c:v>
                </c:pt>
              </c:strCache>
            </c:strRef>
          </c:tx>
          <c:spPr>
            <a:solidFill>
              <a:schemeClr val="accent2">
                <a:alpha val="80000"/>
              </a:schemeClr>
            </a:solidFill>
            <a:ln>
              <a:noFill/>
            </a:ln>
            <a:effectLst/>
          </c:spPr>
          <c:invertIfNegative val="0"/>
          <c:cat>
            <c:strRef>
              <c:f>'Pivot Table'!$G$4:$G$13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Table'!$I$4:$I$13</c:f>
              <c:numCache>
                <c:formatCode>General</c:formatCode>
                <c:ptCount val="9"/>
                <c:pt idx="0">
                  <c:v>2339</c:v>
                </c:pt>
                <c:pt idx="1">
                  <c:v>947.48895999999991</c:v>
                </c:pt>
                <c:pt idx="2">
                  <c:v>6225.8693877551023</c:v>
                </c:pt>
                <c:pt idx="3">
                  <c:v>899</c:v>
                </c:pt>
                <c:pt idx="4">
                  <c:v>2331.133803131991</c:v>
                </c:pt>
                <c:pt idx="5">
                  <c:v>337</c:v>
                </c:pt>
                <c:pt idx="6">
                  <c:v>638</c:v>
                </c:pt>
                <c:pt idx="7">
                  <c:v>301.58064516129031</c:v>
                </c:pt>
                <c:pt idx="8">
                  <c:v>150</c:v>
                </c:pt>
              </c:numCache>
            </c:numRef>
          </c:val>
          <c:extLst>
            <c:ext xmlns:c16="http://schemas.microsoft.com/office/drawing/2014/chart" uri="{C3380CC4-5D6E-409C-BE32-E72D297353CC}">
              <c16:uniqueId val="{00000001-90A4-4A62-9D04-CE2C1522CDC3}"/>
            </c:ext>
          </c:extLst>
        </c:ser>
        <c:dLbls>
          <c:showLegendKey val="0"/>
          <c:showVal val="0"/>
          <c:showCatName val="0"/>
          <c:showSerName val="0"/>
          <c:showPercent val="0"/>
          <c:showBubbleSize val="0"/>
        </c:dLbls>
        <c:gapWidth val="219"/>
        <c:axId val="514139304"/>
        <c:axId val="514144704"/>
      </c:barChart>
      <c:catAx>
        <c:axId val="514139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44704"/>
        <c:crosses val="autoZero"/>
        <c:auto val="1"/>
        <c:lblAlgn val="ctr"/>
        <c:lblOffset val="100"/>
        <c:noMultiLvlLbl val="0"/>
      </c:catAx>
      <c:valAx>
        <c:axId val="514144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39304"/>
        <c:crosses val="autoZero"/>
        <c:crossBetween val="between"/>
      </c:valAx>
      <c:spPr>
        <a:noFill/>
        <a:ln>
          <a:noFill/>
        </a:ln>
        <a:effectLst/>
      </c:spPr>
    </c:plotArea>
    <c:legend>
      <c:legendPos val="r"/>
      <c:layout>
        <c:manualLayout>
          <c:xMode val="edge"/>
          <c:yMode val="edge"/>
          <c:x val="0.57704520477645205"/>
          <c:y val="9.3597606501405112E-2"/>
          <c:w val="0.24258489024734264"/>
          <c:h val="0.120526050878579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resolved.xlsx]Pivot Table!PivotTable12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Potential 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42825896762904"/>
          <c:y val="0.19486111111111112"/>
          <c:w val="0.7549280402449694"/>
          <c:h val="0.44453630796150484"/>
        </c:manualLayout>
      </c:layout>
      <c:barChart>
        <c:barDir val="col"/>
        <c:grouping val="clustered"/>
        <c:varyColors val="0"/>
        <c:ser>
          <c:idx val="0"/>
          <c:order val="0"/>
          <c:tx>
            <c:strRef>
              <c:f>'Pivot Table'!$N$5</c:f>
              <c:strCache>
                <c:ptCount val="1"/>
                <c:pt idx="0">
                  <c:v>Total</c:v>
                </c:pt>
              </c:strCache>
            </c:strRef>
          </c:tx>
          <c:spPr>
            <a:solidFill>
              <a:schemeClr val="accent2">
                <a:alpha val="80000"/>
              </a:schemeClr>
            </a:solidFill>
            <a:ln>
              <a:noFill/>
            </a:ln>
            <a:effectLst/>
          </c:spPr>
          <c:invertIfNegative val="0"/>
          <c:cat>
            <c:strRef>
              <c:f>'Pivot Table'!$M$6:$M$15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Table'!$N$6:$N$15</c:f>
              <c:numCache>
                <c:formatCode>General</c:formatCode>
                <c:ptCount val="9"/>
                <c:pt idx="0">
                  <c:v>4472000</c:v>
                </c:pt>
                <c:pt idx="1">
                  <c:v>11628224482.380001</c:v>
                </c:pt>
                <c:pt idx="2">
                  <c:v>91323918321</c:v>
                </c:pt>
                <c:pt idx="3">
                  <c:v>6959700</c:v>
                </c:pt>
                <c:pt idx="4">
                  <c:v>10457243329</c:v>
                </c:pt>
                <c:pt idx="5">
                  <c:v>6163434</c:v>
                </c:pt>
                <c:pt idx="6">
                  <c:v>151117062</c:v>
                </c:pt>
                <c:pt idx="7">
                  <c:v>60778817</c:v>
                </c:pt>
                <c:pt idx="8">
                  <c:v>2380050</c:v>
                </c:pt>
              </c:numCache>
            </c:numRef>
          </c:val>
          <c:extLst>
            <c:ext xmlns:c16="http://schemas.microsoft.com/office/drawing/2014/chart" uri="{C3380CC4-5D6E-409C-BE32-E72D297353CC}">
              <c16:uniqueId val="{00000000-77E7-4306-A2CC-10EC63D24D4F}"/>
            </c:ext>
          </c:extLst>
        </c:ser>
        <c:dLbls>
          <c:showLegendKey val="0"/>
          <c:showVal val="0"/>
          <c:showCatName val="0"/>
          <c:showSerName val="0"/>
          <c:showPercent val="0"/>
          <c:showBubbleSize val="0"/>
        </c:dLbls>
        <c:gapWidth val="219"/>
        <c:overlap val="-27"/>
        <c:axId val="522761016"/>
        <c:axId val="522765696"/>
      </c:barChart>
      <c:catAx>
        <c:axId val="522761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65696"/>
        <c:crosses val="autoZero"/>
        <c:auto val="1"/>
        <c:lblAlgn val="ctr"/>
        <c:lblOffset val="100"/>
        <c:noMultiLvlLbl val="0"/>
      </c:catAx>
      <c:valAx>
        <c:axId val="522765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61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resolved.xlsx]Pivot Table!PivotTable16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Products by Rating Vs Review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Table'!$Q$6</c:f>
              <c:strCache>
                <c:ptCount val="1"/>
                <c:pt idx="0">
                  <c:v>Total</c:v>
                </c:pt>
              </c:strCache>
            </c:strRef>
          </c:tx>
          <c:spPr>
            <a:solidFill>
              <a:schemeClr val="accent2">
                <a:alpha val="80000"/>
              </a:schemeClr>
            </a:solidFill>
            <a:ln>
              <a:noFill/>
            </a:ln>
            <a:effectLst/>
          </c:spPr>
          <c:invertIfNegative val="0"/>
          <c:cat>
            <c:strRef>
              <c:f>'Pivot Table'!$P$7:$P$12</c:f>
              <c:strCache>
                <c:ptCount val="5"/>
                <c:pt idx="0">
                  <c:v>Boat Bassheads 100</c:v>
                </c:pt>
                <c:pt idx="1">
                  <c:v>Redmi 9A Sport</c:v>
                </c:pt>
                <c:pt idx="2">
                  <c:v>Amazon Basics High-Speed</c:v>
                </c:pt>
                <c:pt idx="3">
                  <c:v>Amazonbasics Flexible Premium</c:v>
                </c:pt>
                <c:pt idx="4">
                  <c:v>Jbl C100Si Wired</c:v>
                </c:pt>
              </c:strCache>
            </c:strRef>
          </c:cat>
          <c:val>
            <c:numRef>
              <c:f>'Pivot Table'!$Q$7:$Q$12</c:f>
              <c:numCache>
                <c:formatCode>_(* #,##0_);_(* \(#,##0\);_(* "-"??_);_(@_)</c:formatCode>
                <c:ptCount val="5"/>
                <c:pt idx="0">
                  <c:v>4473661.6999999993</c:v>
                </c:pt>
                <c:pt idx="1">
                  <c:v>3860150</c:v>
                </c:pt>
                <c:pt idx="2">
                  <c:v>3757362.4000000004</c:v>
                </c:pt>
                <c:pt idx="3">
                  <c:v>1878681.2000000002</c:v>
                </c:pt>
                <c:pt idx="4">
                  <c:v>1579233.9</c:v>
                </c:pt>
              </c:numCache>
            </c:numRef>
          </c:val>
          <c:extLst>
            <c:ext xmlns:c16="http://schemas.microsoft.com/office/drawing/2014/chart" uri="{C3380CC4-5D6E-409C-BE32-E72D297353CC}">
              <c16:uniqueId val="{00000000-CE45-49A5-949F-D104C0F1E753}"/>
            </c:ext>
          </c:extLst>
        </c:ser>
        <c:dLbls>
          <c:showLegendKey val="0"/>
          <c:showVal val="0"/>
          <c:showCatName val="0"/>
          <c:showSerName val="0"/>
          <c:showPercent val="0"/>
          <c:showBubbleSize val="0"/>
        </c:dLbls>
        <c:gapWidth val="219"/>
        <c:axId val="515578032"/>
        <c:axId val="515570472"/>
      </c:barChart>
      <c:catAx>
        <c:axId val="515578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570472"/>
        <c:crosses val="autoZero"/>
        <c:auto val="1"/>
        <c:lblAlgn val="ctr"/>
        <c:lblOffset val="100"/>
        <c:noMultiLvlLbl val="0"/>
      </c:catAx>
      <c:valAx>
        <c:axId val="515570472"/>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57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resolved.xlsx]Pivot Table!PivotTable13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Product per Price Budget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'Pivot Table'!$N$19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0E6-4371-A7A1-2DBED1AF8F8C}"/>
              </c:ext>
            </c:extLst>
          </c:dPt>
          <c:dPt>
            <c:idx val="1"/>
            <c:bubble3D val="0"/>
            <c:spPr>
              <a:solidFill>
                <a:schemeClr val="accent2"/>
              </a:solidFill>
              <a:ln>
                <a:noFill/>
              </a:ln>
              <a:effectLst/>
            </c:spPr>
            <c:extLst>
              <c:ext xmlns:c16="http://schemas.microsoft.com/office/drawing/2014/chart" uri="{C3380CC4-5D6E-409C-BE32-E72D297353CC}">
                <c16:uniqueId val="{00000003-90E6-4371-A7A1-2DBED1AF8F8C}"/>
              </c:ext>
            </c:extLst>
          </c:dPt>
          <c:dPt>
            <c:idx val="2"/>
            <c:bubble3D val="0"/>
            <c:spPr>
              <a:solidFill>
                <a:schemeClr val="accent3"/>
              </a:solidFill>
              <a:ln>
                <a:noFill/>
              </a:ln>
              <a:effectLst/>
            </c:spPr>
            <c:extLst>
              <c:ext xmlns:c16="http://schemas.microsoft.com/office/drawing/2014/chart" uri="{C3380CC4-5D6E-409C-BE32-E72D297353CC}">
                <c16:uniqueId val="{00000005-90E6-4371-A7A1-2DBED1AF8F8C}"/>
              </c:ext>
            </c:extLst>
          </c:dPt>
          <c:cat>
            <c:strRef>
              <c:f>'Pivot Table'!$M$20:$M$23</c:f>
              <c:strCache>
                <c:ptCount val="3"/>
                <c:pt idx="0">
                  <c:v>₹200–₹500</c:v>
                </c:pt>
                <c:pt idx="1">
                  <c:v>&lt;₹200</c:v>
                </c:pt>
                <c:pt idx="2">
                  <c:v>&gt;₹500</c:v>
                </c:pt>
              </c:strCache>
            </c:strRef>
          </c:cat>
          <c:val>
            <c:numRef>
              <c:f>'Pivot Table'!$N$20:$N$23</c:f>
              <c:numCache>
                <c:formatCode>General</c:formatCode>
                <c:ptCount val="3"/>
                <c:pt idx="0">
                  <c:v>151</c:v>
                </c:pt>
                <c:pt idx="1">
                  <c:v>34</c:v>
                </c:pt>
                <c:pt idx="2">
                  <c:v>1165</c:v>
                </c:pt>
              </c:numCache>
            </c:numRef>
          </c:val>
          <c:extLst>
            <c:ext xmlns:c16="http://schemas.microsoft.com/office/drawing/2014/chart" uri="{C3380CC4-5D6E-409C-BE32-E72D297353CC}">
              <c16:uniqueId val="{00000006-90E6-4371-A7A1-2DBED1AF8F8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7584554200456957"/>
          <c:y val="0.7163531422809053"/>
          <c:w val="0.19401085411200089"/>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resolved.xlsx]Pivot Table!PivotTable8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Most Rated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alpha val="7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Table'!$Q$30</c:f>
              <c:strCache>
                <c:ptCount val="1"/>
                <c:pt idx="0">
                  <c:v>Total</c:v>
                </c:pt>
              </c:strCache>
            </c:strRef>
          </c:tx>
          <c:spPr>
            <a:solidFill>
              <a:schemeClr val="accent2">
                <a:alpha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Table'!$P$31:$P$36</c:f>
              <c:strCache>
                <c:ptCount val="5"/>
                <c:pt idx="0">
                  <c:v>Electronics</c:v>
                </c:pt>
                <c:pt idx="1">
                  <c:v>Home&amp;Kitchen</c:v>
                </c:pt>
                <c:pt idx="2">
                  <c:v>Computers&amp;Accessories</c:v>
                </c:pt>
                <c:pt idx="3">
                  <c:v>OfficeProducts</c:v>
                </c:pt>
                <c:pt idx="4">
                  <c:v>HomeImprovement</c:v>
                </c:pt>
              </c:strCache>
            </c:strRef>
          </c:cat>
          <c:val>
            <c:numRef>
              <c:f>'Pivot Table'!$Q$31:$Q$36</c:f>
              <c:numCache>
                <c:formatCode>General</c:formatCode>
                <c:ptCount val="5"/>
                <c:pt idx="0">
                  <c:v>1998.0999999999979</c:v>
                </c:pt>
                <c:pt idx="1">
                  <c:v>1806.1999999999994</c:v>
                </c:pt>
                <c:pt idx="2">
                  <c:v>1557.6999999999978</c:v>
                </c:pt>
                <c:pt idx="3">
                  <c:v>133.59999999999997</c:v>
                </c:pt>
                <c:pt idx="4">
                  <c:v>8.5</c:v>
                </c:pt>
              </c:numCache>
            </c:numRef>
          </c:val>
          <c:extLst>
            <c:ext xmlns:c16="http://schemas.microsoft.com/office/drawing/2014/chart" uri="{C3380CC4-5D6E-409C-BE32-E72D297353CC}">
              <c16:uniqueId val="{00000000-F93A-40B4-B5C7-FAFF750EA882}"/>
            </c:ext>
          </c:extLst>
        </c:ser>
        <c:dLbls>
          <c:dLblPos val="inEnd"/>
          <c:showLegendKey val="0"/>
          <c:showVal val="1"/>
          <c:showCatName val="0"/>
          <c:showSerName val="0"/>
          <c:showPercent val="0"/>
          <c:showBubbleSize val="0"/>
        </c:dLbls>
        <c:gapWidth val="219"/>
        <c:axId val="100365280"/>
        <c:axId val="100366720"/>
      </c:barChart>
      <c:catAx>
        <c:axId val="10036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66720"/>
        <c:crosses val="autoZero"/>
        <c:auto val="1"/>
        <c:lblAlgn val="ctr"/>
        <c:lblOffset val="100"/>
        <c:noMultiLvlLbl val="0"/>
      </c:catAx>
      <c:valAx>
        <c:axId val="100366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6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resolved.xlsx]Pivot Table!PivotTable9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Reviews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Table'!$T$20</c:f>
              <c:strCache>
                <c:ptCount val="1"/>
                <c:pt idx="0">
                  <c:v>Total</c:v>
                </c:pt>
              </c:strCache>
            </c:strRef>
          </c:tx>
          <c:spPr>
            <a:solidFill>
              <a:schemeClr val="accent2">
                <a:alpha val="80000"/>
              </a:schemeClr>
            </a:solidFill>
            <a:ln>
              <a:noFill/>
            </a:ln>
            <a:effectLst/>
          </c:spPr>
          <c:invertIfNegative val="0"/>
          <c:cat>
            <c:strRef>
              <c:f>'Pivot Table'!$S$21:$S$30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Table'!$T$21:$T$30</c:f>
              <c:numCache>
                <c:formatCode>General</c:formatCode>
                <c:ptCount val="9"/>
                <c:pt idx="0">
                  <c:v>0</c:v>
                </c:pt>
                <c:pt idx="1">
                  <c:v>66</c:v>
                </c:pt>
                <c:pt idx="2">
                  <c:v>96</c:v>
                </c:pt>
                <c:pt idx="3">
                  <c:v>0</c:v>
                </c:pt>
                <c:pt idx="4">
                  <c:v>145</c:v>
                </c:pt>
                <c:pt idx="5">
                  <c:v>0</c:v>
                </c:pt>
                <c:pt idx="6">
                  <c:v>0</c:v>
                </c:pt>
                <c:pt idx="7">
                  <c:v>2</c:v>
                </c:pt>
                <c:pt idx="8">
                  <c:v>0</c:v>
                </c:pt>
              </c:numCache>
            </c:numRef>
          </c:val>
          <c:extLst>
            <c:ext xmlns:c16="http://schemas.microsoft.com/office/drawing/2014/chart" uri="{C3380CC4-5D6E-409C-BE32-E72D297353CC}">
              <c16:uniqueId val="{00000000-7981-46FA-8E1C-594CD03D4636}"/>
            </c:ext>
          </c:extLst>
        </c:ser>
        <c:dLbls>
          <c:showLegendKey val="0"/>
          <c:showVal val="0"/>
          <c:showCatName val="0"/>
          <c:showSerName val="0"/>
          <c:showPercent val="0"/>
          <c:showBubbleSize val="0"/>
        </c:dLbls>
        <c:gapWidth val="219"/>
        <c:overlap val="-27"/>
        <c:axId val="597471736"/>
        <c:axId val="597462376"/>
      </c:barChart>
      <c:catAx>
        <c:axId val="59747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62376"/>
        <c:crosses val="autoZero"/>
        <c:auto val="1"/>
        <c:lblAlgn val="ctr"/>
        <c:lblOffset val="100"/>
        <c:noMultiLvlLbl val="0"/>
      </c:catAx>
      <c:valAx>
        <c:axId val="597462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71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resolved.xlsx]Pivot Table!PivotTable10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Most Discounted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2">
              <a:alpha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Table'!$T$34</c:f>
              <c:strCache>
                <c:ptCount val="1"/>
                <c:pt idx="0">
                  <c:v>Total</c:v>
                </c:pt>
              </c:strCache>
            </c:strRef>
          </c:tx>
          <c:spPr>
            <a:solidFill>
              <a:schemeClr val="accent2">
                <a:alpha val="80000"/>
              </a:schemeClr>
            </a:solidFill>
            <a:ln>
              <a:noFill/>
            </a:ln>
            <a:effectLst/>
          </c:spPr>
          <c:invertIfNegative val="0"/>
          <c:cat>
            <c:strRef>
              <c:f>'Pivot Table'!$S$35:$S$45</c:f>
              <c:strCache>
                <c:ptCount val="10"/>
                <c:pt idx="0">
                  <c:v>Wayona Nylon Braided</c:v>
                </c:pt>
                <c:pt idx="1">
                  <c:v>Fire-Boltt Ninja Call</c:v>
                </c:pt>
                <c:pt idx="2">
                  <c:v>Portronics Konnect L</c:v>
                </c:pt>
                <c:pt idx="3">
                  <c:v>Wayona Usb Type</c:v>
                </c:pt>
                <c:pt idx="4">
                  <c:v>Boat Wave Call</c:v>
                </c:pt>
                <c:pt idx="5">
                  <c:v>Wayona Type C</c:v>
                </c:pt>
                <c:pt idx="6">
                  <c:v>Amazon Basics Usb</c:v>
                </c:pt>
                <c:pt idx="7">
                  <c:v>Pigeon By Stovekraft</c:v>
                </c:pt>
                <c:pt idx="8">
                  <c:v>Amazon Brand -</c:v>
                </c:pt>
                <c:pt idx="9">
                  <c:v>Fire-Boltt Ninja 3</c:v>
                </c:pt>
              </c:strCache>
            </c:strRef>
          </c:cat>
          <c:val>
            <c:numRef>
              <c:f>'Pivot Table'!$T$35:$T$45</c:f>
              <c:numCache>
                <c:formatCode>0%</c:formatCode>
                <c:ptCount val="10"/>
                <c:pt idx="0">
                  <c:v>5.33</c:v>
                </c:pt>
                <c:pt idx="1">
                  <c:v>4.55</c:v>
                </c:pt>
                <c:pt idx="2">
                  <c:v>3.91</c:v>
                </c:pt>
                <c:pt idx="3">
                  <c:v>3.38</c:v>
                </c:pt>
                <c:pt idx="4">
                  <c:v>3</c:v>
                </c:pt>
                <c:pt idx="5">
                  <c:v>2.9600000000000004</c:v>
                </c:pt>
                <c:pt idx="6">
                  <c:v>2.9299999999999997</c:v>
                </c:pt>
                <c:pt idx="7">
                  <c:v>2.6</c:v>
                </c:pt>
                <c:pt idx="8">
                  <c:v>2.5799999999999996</c:v>
                </c:pt>
                <c:pt idx="9">
                  <c:v>2.4700000000000002</c:v>
                </c:pt>
              </c:numCache>
            </c:numRef>
          </c:val>
          <c:extLst>
            <c:ext xmlns:c16="http://schemas.microsoft.com/office/drawing/2014/chart" uri="{C3380CC4-5D6E-409C-BE32-E72D297353CC}">
              <c16:uniqueId val="{00000000-E1A3-48DC-9610-5B0906E66D87}"/>
            </c:ext>
          </c:extLst>
        </c:ser>
        <c:dLbls>
          <c:showLegendKey val="0"/>
          <c:showVal val="0"/>
          <c:showCatName val="0"/>
          <c:showSerName val="0"/>
          <c:showPercent val="0"/>
          <c:showBubbleSize val="0"/>
        </c:dLbls>
        <c:gapWidth val="219"/>
        <c:axId val="597462016"/>
        <c:axId val="597462736"/>
      </c:barChart>
      <c:catAx>
        <c:axId val="597462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62736"/>
        <c:crosses val="autoZero"/>
        <c:auto val="1"/>
        <c:lblAlgn val="ctr"/>
        <c:lblOffset val="100"/>
        <c:noMultiLvlLbl val="0"/>
      </c:catAx>
      <c:valAx>
        <c:axId val="59746273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6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146050</xdr:colOff>
      <xdr:row>1</xdr:row>
      <xdr:rowOff>34924</xdr:rowOff>
    </xdr:from>
    <xdr:to>
      <xdr:col>23</xdr:col>
      <xdr:colOff>558931</xdr:colOff>
      <xdr:row>3</xdr:row>
      <xdr:rowOff>87312</xdr:rowOff>
    </xdr:to>
    <xdr:sp macro="" textlink="">
      <xdr:nvSpPr>
        <xdr:cNvPr id="2" name="Rectangle 1">
          <a:extLst>
            <a:ext uri="{FF2B5EF4-FFF2-40B4-BE49-F238E27FC236}">
              <a16:creationId xmlns:a16="http://schemas.microsoft.com/office/drawing/2014/main" id="{6971F313-6B41-AF04-7ED5-7865C57CB38E}"/>
            </a:ext>
          </a:extLst>
        </xdr:cNvPr>
        <xdr:cNvSpPr/>
      </xdr:nvSpPr>
      <xdr:spPr>
        <a:xfrm>
          <a:off x="830660" y="233362"/>
          <a:ext cx="15474288" cy="449263"/>
        </a:xfrm>
        <a:prstGeom prst="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2000" b="1"/>
            <a:t>AMAZON PRODUCT REVIEW ANALYSIS DASHBOARD</a:t>
          </a:r>
        </a:p>
      </xdr:txBody>
    </xdr:sp>
    <xdr:clientData/>
  </xdr:twoCellAnchor>
  <xdr:twoCellAnchor>
    <xdr:from>
      <xdr:col>0</xdr:col>
      <xdr:colOff>674687</xdr:colOff>
      <xdr:row>4</xdr:row>
      <xdr:rowOff>125677</xdr:rowOff>
    </xdr:from>
    <xdr:to>
      <xdr:col>8</xdr:col>
      <xdr:colOff>119063</xdr:colOff>
      <xdr:row>24</xdr:row>
      <xdr:rowOff>59531</xdr:rowOff>
    </xdr:to>
    <xdr:graphicFrame macro="">
      <xdr:nvGraphicFramePr>
        <xdr:cNvPr id="3" name="Chart 2">
          <a:extLst>
            <a:ext uri="{FF2B5EF4-FFF2-40B4-BE49-F238E27FC236}">
              <a16:creationId xmlns:a16="http://schemas.microsoft.com/office/drawing/2014/main" id="{7B33FE59-4110-4453-B90B-6AB27B227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5187</xdr:colOff>
      <xdr:row>72</xdr:row>
      <xdr:rowOff>79427</xdr:rowOff>
    </xdr:from>
    <xdr:to>
      <xdr:col>18</xdr:col>
      <xdr:colOff>5411</xdr:colOff>
      <xdr:row>98</xdr:row>
      <xdr:rowOff>47625</xdr:rowOff>
    </xdr:to>
    <xdr:graphicFrame macro="">
      <xdr:nvGraphicFramePr>
        <xdr:cNvPr id="4" name="Chart 3">
          <a:extLst>
            <a:ext uri="{FF2B5EF4-FFF2-40B4-BE49-F238E27FC236}">
              <a16:creationId xmlns:a16="http://schemas.microsoft.com/office/drawing/2014/main" id="{1179274D-2C92-464B-B9EC-A3F9221ED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443777</xdr:colOff>
      <xdr:row>7</xdr:row>
      <xdr:rowOff>602</xdr:rowOff>
    </xdr:from>
    <xdr:to>
      <xdr:col>25</xdr:col>
      <xdr:colOff>430549</xdr:colOff>
      <xdr:row>25</xdr:row>
      <xdr:rowOff>27059</xdr:rowOff>
    </xdr:to>
    <xdr:graphicFrame macro="">
      <xdr:nvGraphicFramePr>
        <xdr:cNvPr id="6" name="Chart 5">
          <a:extLst>
            <a:ext uri="{FF2B5EF4-FFF2-40B4-BE49-F238E27FC236}">
              <a16:creationId xmlns:a16="http://schemas.microsoft.com/office/drawing/2014/main" id="{4DBDC175-1207-47A2-84F1-5633B20C3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66147</xdr:colOff>
      <xdr:row>4</xdr:row>
      <xdr:rowOff>72765</xdr:rowOff>
    </xdr:from>
    <xdr:to>
      <xdr:col>22</xdr:col>
      <xdr:colOff>638609</xdr:colOff>
      <xdr:row>8</xdr:row>
      <xdr:rowOff>0</xdr:rowOff>
    </xdr:to>
    <xdr:sp macro="" textlink="">
      <xdr:nvSpPr>
        <xdr:cNvPr id="7" name="Rectangle 6">
          <a:extLst>
            <a:ext uri="{FF2B5EF4-FFF2-40B4-BE49-F238E27FC236}">
              <a16:creationId xmlns:a16="http://schemas.microsoft.com/office/drawing/2014/main" id="{70C83A40-6BC0-EF90-9DF3-E050529E445A}"/>
            </a:ext>
          </a:extLst>
        </xdr:cNvPr>
        <xdr:cNvSpPr/>
      </xdr:nvSpPr>
      <xdr:spPr>
        <a:xfrm>
          <a:off x="13022313" y="852083"/>
          <a:ext cx="2618171" cy="706553"/>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a:t>Average Actual</a:t>
          </a:r>
          <a:r>
            <a:rPr lang="en-US" sz="1400" baseline="0"/>
            <a:t> Price Vs Discounted Price By Category</a:t>
          </a:r>
          <a:endParaRPr lang="en-US" sz="1400"/>
        </a:p>
      </xdr:txBody>
    </xdr:sp>
    <xdr:clientData/>
  </xdr:twoCellAnchor>
  <xdr:twoCellAnchor>
    <xdr:from>
      <xdr:col>1</xdr:col>
      <xdr:colOff>193626</xdr:colOff>
      <xdr:row>26</xdr:row>
      <xdr:rowOff>137701</xdr:rowOff>
    </xdr:from>
    <xdr:to>
      <xdr:col>8</xdr:col>
      <xdr:colOff>184006</xdr:colOff>
      <xdr:row>49</xdr:row>
      <xdr:rowOff>64942</xdr:rowOff>
    </xdr:to>
    <xdr:graphicFrame macro="">
      <xdr:nvGraphicFramePr>
        <xdr:cNvPr id="8" name="Chart 7">
          <a:extLst>
            <a:ext uri="{FF2B5EF4-FFF2-40B4-BE49-F238E27FC236}">
              <a16:creationId xmlns:a16="http://schemas.microsoft.com/office/drawing/2014/main" id="{234C886D-1C70-48D6-92BD-A284E9154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145518</xdr:colOff>
      <xdr:row>50</xdr:row>
      <xdr:rowOff>88393</xdr:rowOff>
    </xdr:from>
    <xdr:to>
      <xdr:col>8</xdr:col>
      <xdr:colOff>429770</xdr:colOff>
      <xdr:row>68</xdr:row>
      <xdr:rowOff>173181</xdr:rowOff>
    </xdr:to>
    <xdr:graphicFrame macro="">
      <xdr:nvGraphicFramePr>
        <xdr:cNvPr id="9" name="Chart 8">
          <a:extLst>
            <a:ext uri="{FF2B5EF4-FFF2-40B4-BE49-F238E27FC236}">
              <a16:creationId xmlns:a16="http://schemas.microsoft.com/office/drawing/2014/main" id="{1B6FFA9D-7236-41ED-92A5-38A9D8D8C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474446</xdr:colOff>
      <xdr:row>71</xdr:row>
      <xdr:rowOff>130967</xdr:rowOff>
    </xdr:from>
    <xdr:to>
      <xdr:col>8</xdr:col>
      <xdr:colOff>0</xdr:colOff>
      <xdr:row>91</xdr:row>
      <xdr:rowOff>129886</xdr:rowOff>
    </xdr:to>
    <xdr:graphicFrame macro="">
      <xdr:nvGraphicFramePr>
        <xdr:cNvPr id="10" name="Chart 9">
          <a:extLst>
            <a:ext uri="{FF2B5EF4-FFF2-40B4-BE49-F238E27FC236}">
              <a16:creationId xmlns:a16="http://schemas.microsoft.com/office/drawing/2014/main" id="{4E896EE9-9A66-49C5-9A7E-B3696EAF4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216478</xdr:colOff>
      <xdr:row>27</xdr:row>
      <xdr:rowOff>43295</xdr:rowOff>
    </xdr:from>
    <xdr:to>
      <xdr:col>24</xdr:col>
      <xdr:colOff>178912</xdr:colOff>
      <xdr:row>44</xdr:row>
      <xdr:rowOff>89986</xdr:rowOff>
    </xdr:to>
    <xdr:graphicFrame macro="">
      <xdr:nvGraphicFramePr>
        <xdr:cNvPr id="11" name="Chart 10">
          <a:extLst>
            <a:ext uri="{FF2B5EF4-FFF2-40B4-BE49-F238E27FC236}">
              <a16:creationId xmlns:a16="http://schemas.microsoft.com/office/drawing/2014/main" id="{C2C2D618-24EA-429D-B988-415E81C62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75765</xdr:colOff>
      <xdr:row>4</xdr:row>
      <xdr:rowOff>86591</xdr:rowOff>
    </xdr:from>
    <xdr:to>
      <xdr:col>17</xdr:col>
      <xdr:colOff>54117</xdr:colOff>
      <xdr:row>23</xdr:row>
      <xdr:rowOff>92958</xdr:rowOff>
    </xdr:to>
    <xdr:graphicFrame macro="">
      <xdr:nvGraphicFramePr>
        <xdr:cNvPr id="12" name="Chart 11">
          <a:extLst>
            <a:ext uri="{FF2B5EF4-FFF2-40B4-BE49-F238E27FC236}">
              <a16:creationId xmlns:a16="http://schemas.microsoft.com/office/drawing/2014/main" id="{75B29CD8-BE1F-4482-979B-FF8B10C66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140708</xdr:colOff>
      <xdr:row>50</xdr:row>
      <xdr:rowOff>32471</xdr:rowOff>
    </xdr:from>
    <xdr:to>
      <xdr:col>16</xdr:col>
      <xdr:colOff>541192</xdr:colOff>
      <xdr:row>70</xdr:row>
      <xdr:rowOff>32471</xdr:rowOff>
    </xdr:to>
    <xdr:graphicFrame macro="">
      <xdr:nvGraphicFramePr>
        <xdr:cNvPr id="13" name="Chart 12">
          <a:extLst>
            <a:ext uri="{FF2B5EF4-FFF2-40B4-BE49-F238E27FC236}">
              <a16:creationId xmlns:a16="http://schemas.microsoft.com/office/drawing/2014/main" id="{FAC58346-4F4E-4335-A576-BE7C45DE6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308162</xdr:colOff>
      <xdr:row>27</xdr:row>
      <xdr:rowOff>848</xdr:rowOff>
    </xdr:from>
    <xdr:to>
      <xdr:col>16</xdr:col>
      <xdr:colOff>336175</xdr:colOff>
      <xdr:row>47</xdr:row>
      <xdr:rowOff>47539</xdr:rowOff>
    </xdr:to>
    <xdr:graphicFrame macro="">
      <xdr:nvGraphicFramePr>
        <xdr:cNvPr id="5" name="Chart 4">
          <a:extLst>
            <a:ext uri="{FF2B5EF4-FFF2-40B4-BE49-F238E27FC236}">
              <a16:creationId xmlns:a16="http://schemas.microsoft.com/office/drawing/2014/main" id="{2D4877BC-754D-44BA-976F-19AFD5768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-1</xdr:colOff>
      <xdr:row>49</xdr:row>
      <xdr:rowOff>190498</xdr:rowOff>
    </xdr:from>
    <xdr:to>
      <xdr:col>26</xdr:col>
      <xdr:colOff>47624</xdr:colOff>
      <xdr:row>70</xdr:row>
      <xdr:rowOff>23812</xdr:rowOff>
    </xdr:to>
    <xdr:graphicFrame macro="">
      <xdr:nvGraphicFramePr>
        <xdr:cNvPr id="14" name="Chart 13">
          <a:extLst>
            <a:ext uri="{FF2B5EF4-FFF2-40B4-BE49-F238E27FC236}">
              <a16:creationId xmlns:a16="http://schemas.microsoft.com/office/drawing/2014/main" id="{7A9EFC6F-6A21-4482-B2A3-6E4281B21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SSEIN" refreshedDate="45840.102222106485" createdVersion="8" refreshedVersion="8" minRefreshableVersion="3" recordCount="1350" xr:uid="{795C1D8F-51E4-430A-BEEB-C30295102A23}">
  <cacheSource type="worksheet">
    <worksheetSource name="Table1"/>
  </cacheSource>
  <cacheFields count="19">
    <cacheField name="product_id" numFmtId="0">
      <sharedItems/>
    </cacheField>
    <cacheField name="product_name" numFmtId="0">
      <sharedItems longText="1"/>
    </cacheField>
    <cacheField name="Shortened Product Name" numFmtId="0">
      <sharedItems count="1119">
        <s v="Wayona Nylon Braided"/>
        <s v="Ambrane Unbreakable 60W"/>
        <s v="Sounce Fast Phone"/>
        <s v="Boat Deuce Usb"/>
        <s v="Portronics Konnect L"/>
        <s v="Ptron Solero Tb301"/>
        <s v="Boat Micro Usb"/>
        <s v="Mi Usb Type-C"/>
        <s v="Tp-Link Usb Wifi"/>
        <s v="Boat Rugged V3"/>
        <s v="Amazonbasics Flexible Premium"/>
        <s v="Portronics Konnect Cl"/>
        <s v="Mi Braided Usb"/>
        <s v="Mi 80 Cm"/>
        <s v="Boat Type C"/>
        <s v="Lg 80 Cm"/>
        <s v="Duracell Usb Lightning"/>
        <s v="Tizum Hdmi To"/>
        <s v="Samsung 80 Cm"/>
        <s v="Flix Micro Usb"/>
        <s v="Acer 80 Cm"/>
        <s v="Tizum High Speed"/>
        <s v="Oneplus 80 Cm"/>
        <s v="Ambrane Unbreakable 3"/>
        <s v="Duracell Usb C"/>
        <s v="Boat A400 Usb"/>
        <s v="Amazonbasics Usb 2.0"/>
        <s v="Ambrane 60W /"/>
        <s v="Zoul Usb C"/>
        <s v="Samsung Original Type"/>
        <s v="Ptron Solero T351"/>
        <s v="Ptron Solero Mb301"/>
        <s v="Amazonbasics Nylon Braided"/>
        <s v="Sounce 65W Oneplus"/>
        <s v="Oneplus 126 Cm"/>
        <s v="Duracell Type C"/>
        <s v="Mi 108 Cm"/>
        <s v="Tp-Link Nano Ac600"/>
        <s v="Flix (Beetel Usb"/>
        <s v="Wecool Nylon Braided"/>
        <s v="D-Link Dwa-131 300"/>
        <s v="Amazon Basics High-Speed"/>
        <s v="7Seven¬Æ Compatible For"/>
        <s v="Amazonbasics Micro Usb"/>
        <s v="Tp-Link Ac600 600"/>
        <s v="Amazonbasics New Release"/>
        <s v="Vw 80 Cm"/>
        <s v="Ambrane Unbreakable 3A"/>
        <s v="Tata Sky Universal"/>
        <s v="Tp-Link Wifi Dongle"/>
        <s v="Wecool Unbreakable 3"/>
        <s v="Airtel Digitaltv Dth"/>
        <s v="Samsung 108 Cm"/>
        <s v="Lapster 1.5 Mtr"/>
        <s v="Amazonbasics Usb Type-C"/>
        <s v="Redmi 80 Cm"/>
        <s v="Model-P4 6 Way"/>
        <s v="Amazon Basics Usb"/>
        <s v="Oraimo 65W Type"/>
        <s v="Cedo 65W Oneplus"/>
        <s v="Redmi 108 Cm"/>
        <s v="Pinnaclz Original Combo"/>
        <s v="Ambrane 2 In"/>
        <s v="Tcl 80 Cm"/>
        <s v="Swapkart Fast Charging"/>
        <e v="#VALUE!"/>
        <s v="Wayona Usb Nylon"/>
        <s v="Flix (Beetel) Usb"/>
        <s v="Skywall 81.28 Cm"/>
        <s v="Boat A 350"/>
        <s v="Wayona Usb Type"/>
        <s v="Oneplus 108 Cm"/>
        <s v="Acer 127 Cm"/>
        <s v="Lapster 65W Compatible"/>
        <s v="Gizga Essentials Usb"/>
        <s v="Lapster Usb 3.0"/>
        <s v="Tcl 100 Cm"/>
        <s v="Zebronics Zeb-Usb150Wf1 Wifi"/>
        <s v="Lohaya Remote Compatible"/>
        <s v="Gilary Multi Charging"/>
        <s v="Tp-Link Ue300 Usb"/>
        <s v="Wayona Type C"/>
        <s v="Dealfreez Case Compatible"/>
        <s v="Amazon Basics New"/>
        <s v="Isoelite Remote Compatible"/>
        <s v="Mi 100 Cm"/>
        <s v="Crossvolt Compatible Dash/Warp"/>
        <s v="Vu 139 Cm"/>
        <s v="Ptron Solero T241"/>
        <s v="Croma 80 Cm"/>
        <s v="Boat Laptop, Smartphone"/>
        <s v="Cotbolt Silicone Protective"/>
        <s v="Electvision Remote Control"/>
        <s v="King Shine Multi"/>
        <s v="Lapster 5 Pin"/>
        <s v="Portronics Konnect Spydr"/>
        <s v="Belkin Apple Certified"/>
        <s v="Remote Control Compatible"/>
        <s v="Hisense 108 Cm"/>
        <s v="Redmi 126 Cm"/>
        <s v="Amazonbasics 6-Feet Displayport"/>
        <s v="Amazonbasics 3 Feet"/>
        <s v="Iffalcon 80 Cm"/>
        <s v="7Seven¬Æ Compatible Lg"/>
        <s v="Amazonbasics 3.5Mm To"/>
        <s v="Acer 109 Cm"/>
        <s v="Saifsmart Outlet Wall"/>
        <s v="Mi 2-In-1 Usb"/>
        <s v="Lg 108 Cm"/>
        <s v="Ptron Solero 331"/>
        <s v="10K 8K 4K"/>
        <s v="Lripl Compatible Sony"/>
        <s v="Boat Type-C A400"/>
        <s v="Zoul Type C"/>
        <s v="Tp-Link Ac1300 Archer"/>
        <s v="Lripl Mi Remote"/>
        <s v="Tp-Link Nano Usb"/>
        <s v="Kodak 80 Cm"/>
        <s v="Ambrane Fast 100W"/>
        <s v="Bluerigger Digital Optical"/>
        <s v="Duracell Type-C To"/>
        <s v="Vu 138 Cm"/>
        <s v="Zoul Usb Type"/>
        <s v="Mi Xiaomi Usb"/>
        <s v="Generic Ultra-Mini Bluetooth"/>
        <s v="Egate I9 Pro-Max"/>
        <s v="Zebronics Haa2021 Hdmi"/>
        <s v="Amazonbasics Digital Optical"/>
        <s v="Ambrane Bcl-15 Lightning"/>
        <s v="Belkin Usb C"/>
        <s v="Lohaya Television Remote"/>
        <s v="Realme 10W Fast"/>
        <s v="Tp-Link Ac1300 Usb"/>
        <s v="Acer 139 Cm"/>
        <s v="Syncwire Ltg To"/>
        <s v="Skadioo Wifi Adapter"/>
        <s v="Flix (Beetel Flow"/>
        <s v="7Seven¬Æ Bluetooth Voice"/>
        <s v="Sony Tv -"/>
        <s v="Storite Usb 3.0"/>
        <s v="Boat Ltg 500"/>
        <s v="Amazonbasics Usb C"/>
        <s v="Amazonbasics Double Braided"/>
        <s v="Wayona Usb C"/>
        <s v="Karbonn 80 Cm"/>
        <s v="Vw 60 Cm"/>
        <s v="Samsung 138 Cm"/>
        <s v="Duracell Micro Usb"/>
        <s v="Zebronics Cu3100V Fast"/>
        <s v="Time Office Scanner"/>
        <s v="Caldipree Silicone Case"/>
        <s v="Storite Usb 2.0"/>
        <s v="Universal Remote Control"/>
        <s v="Cotbolt Silicone Case"/>
        <s v="Bluerigger High Speed"/>
        <s v="Amkette 30 Pin"/>
        <s v="Popio Type C"/>
        <s v="Myvn Ltg To"/>
        <s v="Wzatco Pixel |"/>
        <s v="7Seven¬Æ Compatible Tata"/>
        <s v="Crypo‚Ñ¢ Universal Remote"/>
        <s v="Oneplus 138.7 Cm"/>
        <s v="Posh 1.5 Meter"/>
        <s v="Amazon Basics Hdmi"/>
        <s v="Boat Ltg 550V3"/>
        <s v="Astigo Compatible Remote"/>
        <s v="Caprigo Heavy Duty"/>
        <s v="Tata Sky Hd"/>
        <s v="Remote Compatible For"/>
        <s v="Sonivision Sa-D10 Sa-D100"/>
        <s v="Rts‚Ñ¢ High Speed"/>
        <s v="Agaro Blaze Usba"/>
        <s v="Amazonbasics 6 Feet"/>
        <s v="Sansui 140Cm (55"/>
        <s v="Lohaya Lcd/Led Remote"/>
        <s v="7Seven¬Æ Tcl Remote"/>
        <s v="Wayona 3In1 Nylon"/>
        <s v="Hi-Mobiler Iphone Charger"/>
        <s v="Amazon Basics 16-Gauge"/>
        <s v="Smashtronics¬Æ - Case"/>
        <s v="Ptron Solero M241"/>
        <s v="Croma 3A Fast"/>
        <s v="Sony Bravia 164"/>
        <s v="7Seven¬Æ Compatible Vu"/>
        <s v="Storite High Speed"/>
        <s v="Flix (Beetel) 3In1"/>
        <s v="Svm Products Unbreakable"/>
        <s v="Vu 164 Cm"/>
        <s v="Cablecreation Rca To"/>
        <s v="Amazonbasics - High-Speed"/>
        <s v="7Seven Compatible Lg"/>
        <s v="Realme Smart Tv"/>
        <s v="Acer 100 Cm"/>
        <s v="Lapster Usb 2.0"/>
        <s v="Amazonbasics High-Speed Braided"/>
        <s v="Cubetek 3 In"/>
        <s v="Krisons Thunder Speaker,"/>
        <s v="Airtel Digital Tv"/>
        <s v="Lohaya Voice Assistant"/>
        <s v="Amazon Brand -"/>
        <s v="Toshiba 108 Cm"/>
        <s v="Lenovo Usb A"/>
        <s v="Lg 139 Cm"/>
        <s v="Tata Sky Digital"/>
        <s v="Vu 108 Cm"/>
        <s v="Storite Super Speed"/>
        <s v="Amazonbasics 10.2 Gbps"/>
        <s v="Hisense 126 Cm"/>
        <s v="Tuarso 8K Hdmi"/>
        <s v="Kodak 139 Cm"/>
        <s v="7Seven¬Æ Suitable Sony"/>
        <s v="Prolegend¬Æ Pl-T002 Universal"/>
        <s v="Wanbo X1 Pro"/>
        <s v="Lava Charging Adapter"/>
        <s v="Technotech High Speed"/>
        <s v="Nk Star 950"/>
        <s v="Ls Lapster Quality"/>
        <s v="Amazon Basics 10.2"/>
        <s v="Kodak 126 Cm"/>
        <s v="Zorbes¬Æ Wall Adapter"/>
        <s v="Sansui 80Cm (32"/>
        <s v="Synqe Usb Type"/>
        <s v="Bestor ¬Æ 8K"/>
        <s v="Irusu Play Vr"/>
        <s v="Synqe Usb C"/>
        <s v="Shopoflux Silicone Remote"/>
        <s v="Eynk Extra Long"/>
        <s v="Lunagariya¬Æ, Protective Case"/>
        <s v="7Seven¬Æ Compatible With"/>
        <s v="Prushti Cover And"/>
        <s v="Aine Hdmi Male"/>
        <s v="Tcl 108 Cm"/>
        <s v="Redtech Usb-C To"/>
        <s v="Oneplus 163.8 Cm"/>
        <s v="Amazonbasics 108 Cm"/>
        <s v="Synqe Type C"/>
        <s v="Airtel Digitaltv Hd"/>
        <s v="Esr Usb C"/>
        <s v="Mi 138.8 Cm"/>
        <s v="Storite Usb Extension"/>
        <s v="Fire-Boltt Ninja Call"/>
        <s v="Fire-Boltt Phoenix Smart"/>
        <s v="Boat Wave Call"/>
        <s v="Mi Power Bank"/>
        <s v="Redmi A1 (Light"/>
        <s v="Oneplus Nord 2T"/>
        <s v="Redmi A1 (Black,"/>
        <s v="Sandisk Ultra¬Æ Microsdxc‚Ñ¢"/>
        <s v="Noise Pulse Go"/>
        <s v="Nokia 105 Single"/>
        <s v="Boat Wave Lite"/>
        <s v="Jbl C100Si Wired"/>
        <s v="Samsung Galaxy M04"/>
        <s v="Ptron Tangentbeat In-Ear"/>
        <s v="Redmi 10A (Charcoal"/>
        <s v="Ptron Bullet Pro"/>
        <s v="Boat Bassheads 100"/>
        <s v="Mi 10000Mah Lithium"/>
        <s v="Mi 10000Mah Li-Polymer,"/>
        <s v="Elv Car Mount"/>
        <s v="Samsung 25W Usb"/>
        <s v="Noise Colorfit Pulse"/>
        <s v="Fire-Boltt Ninja 3"/>
        <s v="Samsung Galaxy M33"/>
        <s v="Sandisk Ultra Microsd"/>
        <s v="Samsung Galaxy M13"/>
        <s v="Fire-Boltt India'S No"/>
        <s v="Iqoo Vivo Z6"/>
        <s v="Redmi 9 Activ"/>
        <s v="Redmi 9A Sport"/>
        <s v="Redmi 10A (Sea"/>
        <s v="Agaro Blaze Usb"/>
        <s v="Fire-Boltt Visionary 1.78&quot;"/>
        <s v="Noise Colorfit Pro"/>
        <s v="Iqoo Z6 Lite"/>
        <s v="Redmi 10A (Slate"/>
        <s v="Duracell 38W Fast"/>
        <s v="Realme Narzo 50"/>
        <s v="Wecool Bluetooth Extendable"/>
        <s v="Oppo A74 5G"/>
        <s v="Redmi Note 11"/>
        <s v="Samsung Original 25W"/>
        <s v="Realme Buds Classic"/>
        <s v="Iqoo Neo 6"/>
        <s v="Boat Xtend Smartwatch"/>
        <s v="Tygot Bluetooth Extendable"/>
        <s v="Samsung Evo Plus"/>
        <s v="Portronics Adapto 20"/>
        <s v="Iqoo Z6 44W"/>
        <s v="Fire-Boltt Gladiator 1.96&quot;"/>
        <s v="Striff Ps2_01 Multi"/>
        <s v="Samsung Galaxy Buds"/>
        <s v="Sounce Spiral Charger"/>
        <s v="Ptron Boom Ultima"/>
        <s v="Oneplus 10R 5G"/>
        <s v="Ambrane Mobile Holding"/>
        <s v="Ambrane 10000Mah Slim"/>
        <s v="Ptron Tangent Lite"/>
        <s v="Ambrane 20000Mah Power"/>
        <s v="Mi Xiaomi 22.5W"/>
        <s v="Gizga Essentials Spiral"/>
        <s v="Usb Charger, Oraimo"/>
        <s v="Goldmedal Curve Plus"/>
        <s v="Wecool C1 Car"/>
        <s v="Hp 32Gb Class"/>
        <s v="Boat Bassheads 242"/>
        <s v="Portronics Modesk Por-122"/>
        <s v="Realme Narzo 50I"/>
        <s v="Mi 10000Mah 3I"/>
        <s v="Nokia 105 Plus"/>
        <s v="Spigen Ez Fit"/>
        <s v="Iqoo Z6 Pro"/>
        <s v="Mi 33W Soniccharge"/>
        <s v="Oppo A31 (Mystery"/>
        <s v="Motorola A10 Dual"/>
        <s v="Kingone Upgraded Stylus"/>
        <s v="Portronics Carpower Mini"/>
        <s v="Boat Newly Launched"/>
        <s v="Ptron Newly Launched"/>
        <s v="Samsung Ehs64 Ehs64Avfwecinu"/>
        <s v="Swapkart Flexible Mobile"/>
        <s v="Fire-Boltt Ring 3"/>
        <s v="Amozo Ultra Hybrid"/>
        <s v="Elv Aluminum Adjustable"/>
        <s v="Tecno Spark 9"/>
        <s v="Tukzer Capacitive Stylus"/>
        <s v="Mi 10W Wall"/>
        <s v="Striff 12 Pieces"/>
        <s v="Elv Mobile Phone"/>
        <s v="Redmi 11 Prime"/>
        <s v="Noise Pulse Buzz"/>
        <s v="Portronics Clamp X"/>
        <s v="Ptron Volta Dual"/>
        <s v="Boat Flash Edition"/>
        <s v="Samsung Galaxy M32"/>
        <s v="Redmi Note 11T"/>
        <s v="Noise Pulse 2"/>
        <s v="Myvn 30W Warp/20W"/>
        <s v="Newly Launched Boult"/>
        <s v="Oneplus Nord Watch"/>
        <s v="Noise Agile 2"/>
        <s v="Flix (Beetel) Bolt"/>
        <s v="Kyosei Advanced Tempered"/>
        <s v="Samsung Original Ehs64"/>
        <s v="Striff Multi Angle"/>
        <s v="Wecool B1 Mobile"/>
        <s v="Sounce 360 Adjustable"/>
        <s v="Opentech¬Æ Military-Grade Tempered"/>
        <s v="En Ligne Adjustable"/>
        <s v="Tecno Spark 8T"/>
        <s v="Urbn 20000 Mah"/>
        <s v="Oneplus 10T 5G"/>
        <s v="Nokia 150 (2020)"/>
        <s v="Noise Colorfit Ultra"/>
        <s v="Boat Rockerz 400"/>
        <s v="Iphone Original 20W"/>
        <s v="Liramark Webcam Cover"/>
        <s v="Nokia 8210 4G"/>
        <s v="Sounce Protective Case"/>
        <s v="Samsung Galaxy M53"/>
        <s v="Iqoo 9 Se"/>
        <s v="Shreenova Id116 Plus"/>
        <s v="Poco C31 (Shadow"/>
        <s v="Noise_Colorfit Smart Watch"/>
        <s v="Popio Tempered Glass"/>
        <s v="10Werun Id-116 Bluetooth"/>
        <s v="Tokdis Mx-1 Pro"/>
        <s v="Sounce Gold Plated"/>
        <s v="Spigen Ultra Hybrid"/>
        <s v="Oraimo 18W Usb"/>
        <s v="Lapster 12Pcs Spiral"/>
        <s v="Mi Redmi 9I"/>
        <s v="Lava A1 Josh"/>
        <s v="Flix Usb Charger,Flix"/>
        <s v="Prolet Classic Bumper"/>
        <s v="Samsung Galaxy S20"/>
        <s v="Wecool S5 Long"/>
        <s v="Poco C31 (Royal"/>
        <s v="Amazon Basics 2"/>
        <s v="Mobilife Bluetooth Extendable"/>
        <s v="Ambrane 27000Mah Power"/>
        <s v="Striff Wall Mount"/>
        <s v="Fire-Boltt Tank 1.85&quot;"/>
        <s v="Elv Aluminium Adjustable"/>
        <s v="Dyazo Usb 3.0"/>
        <s v="Kingone Wireless Charging"/>
        <s v="Boat Airdopes 141"/>
        <s v="Sandisk Cruzer Blade"/>
        <s v="Logitech B170 Wireless"/>
        <s v="Storio Kids Toys"/>
        <s v="Boat Airdopes 121V2"/>
        <s v="Ske Bed Study"/>
        <s v="Boat Rockerz 255"/>
        <s v="Striff Adjustable Laptop"/>
        <s v="Zebronics Zeb-Bro In"/>
        <s v="Boat Rockerz 450"/>
        <s v="Jbl C50Hi, Wired"/>
        <s v="Lapster Spiral Charger"/>
        <s v="Hp V236W Usb"/>
        <s v="Hp X1000 Wired"/>
        <s v="Portronics Toad 23"/>
        <s v="Boult Audio Bassbuds"/>
        <s v="Dell Kb216 Wired"/>
        <s v="Dell Ms116 1000Dpi"/>
        <s v="Boya Bym1 Auxiliary"/>
        <s v="Duracell Ultra Alkaline"/>
        <s v="Classmate Octane Neon-"/>
        <s v="3M Scotch Double"/>
        <s v="Boat Bassheads 152"/>
        <s v="Boat Bassheads 122"/>
        <s v="Dell Usb Wireless"/>
        <s v="Seagate Expansion 1Tb"/>
        <s v="Hp W100 480P"/>
        <s v="Zebronics Zeb-Dash Plus"/>
        <s v="Zebronics Zeb-Companion 107"/>
        <s v="Syvo Wt 3130"/>
        <s v="Boult Audio Airbass"/>
        <s v="Sandisk Ultra Flair"/>
        <s v="Boat Rockerz 330"/>
        <s v="Casio Fx-991Es Plus-2Nd"/>
        <s v="Tp-Link Ac750 Wifi"/>
        <s v="Digitek¬Æ (Dtr 260"/>
        <s v="Hp 805 Black"/>
        <s v="Gizga Essentials Universal"/>
        <s v="Sandisk Ultra 128"/>
        <s v="Boult Audio Zcharge"/>
        <s v="Dell Wm118 Wireless"/>
        <s v="Eveready 1015 Carbon"/>
        <s v="Zebronics Zeb-Transformer-M Optical"/>
        <s v="Pidilite Fevicryl Acrylic"/>
        <s v="Striff Mpad Mouse"/>
        <s v="Gizga Essentials Hard"/>
        <s v="Boult Audio Fxcharge"/>
        <s v="Boult Audio Probass"/>
        <s v="Casio Fx-82Ms 2Nd"/>
        <s v="Tygot 10 Inches"/>
        <s v="Hp X200 Wireless"/>
        <s v="Oakter Mini Ups"/>
        <s v="Tp-Link Archer Ac1200"/>
        <s v="Boat Rockerz 550"/>
        <s v="Xiaomi Mi Wired"/>
        <s v="Zodo 8. 5"/>
        <s v="Zebronics Zeb-Km2100 Multimedia"/>
        <s v="Zebronics Zeb-Comfort Wired"/>
        <s v="Boat Rockerz 370"/>
        <s v="Zebronics Zeb-Astra 20"/>
        <s v="Panasonic Cr-2032/5Be Lithium"/>
        <s v="Memeho¬Æ Smart Standard"/>
        <s v="Sandisk Ultra Dual"/>
        <s v="Tizum Mouse Pad/"/>
        <s v="Epson 003 65"/>
        <s v="Zebronics Zeb-Thunder Bluetooth"/>
        <s v="Quantum Qhm-7406 Full-Sized"/>
        <s v="Striff Laptop Tabletop"/>
        <s v="Logitech M221 Wireless"/>
        <s v="Classmate Soft Cover"/>
        <s v="Hp 150 Wireless"/>
        <s v="Duracell Rechargeable Aa"/>
        <s v="Boat Airdopes 181"/>
        <s v="Tp-Link Usb Bluetooth"/>
        <s v="Rts [2 Pack]"/>
        <s v="Hp 682 Black"/>
        <s v="Logitech H111 Wired"/>
        <s v="Digitek Dtr 550"/>
        <s v="Tp-Link Tl-Wa850Re Single_Band"/>
        <s v="Coi Note Pad/Memo"/>
        <s v="Fujifilm Instax Mini"/>
        <s v="Samsung Galaxy Watch4"/>
        <s v="Noise Buds Vs104"/>
        <s v="Jbl C200Si, Premium"/>
        <s v="Acer Ek220Q 21.5"/>
        <s v="E-Cosmos 5V 1.2W"/>
        <s v="Boat Dual Port"/>
        <s v="Zebronics Zeb-County 3W"/>
        <s v="Zebronics Wired Keyboard"/>
        <s v="Jbl Tune 215Bt,"/>
        <s v="Gizga Essentials Professional"/>
        <s v="Tp-Link Tapo 360¬∞"/>
        <s v="Boat Airdopes 171"/>
        <s v="Duracell Plus Aaa"/>
        <s v="Logitech B100 Wired"/>
        <s v="Classmate 2100117 Soft"/>
        <s v="Aircase Rugged Hard"/>
        <s v="Noise Buds Vs402"/>
        <s v="Jbl Go 2,"/>
        <s v="Robustrion Tempered Glass"/>
        <s v="Redgear Pro Wireless"/>
        <s v="Logitech M235 Wireless"/>
        <s v="Tp-Link N300 Wifi"/>
        <s v="Logitech Mk240 Nano"/>
        <s v="Callas Multipurpose Foldable"/>
        <s v="Casio Mj-12D 150"/>
        <s v="Amazon Basics Multipurpose"/>
        <s v="Kanget [2 Pack]"/>
        <s v="Amazon Basics Magic"/>
        <s v="Zebronics Zeb-90Hb Usb"/>
        <s v="Zebronics Zeb Buds"/>
        <s v="Redgear A-15 Wired"/>
        <s v="Jbl Commercial Cslm20B"/>
        <s v="Eveready Red 1012"/>
        <s v="Sandisk Extreme Microsd"/>
        <s v="Portronics Mport 31C"/>
        <s v="Infinity (Jbl Fuze"/>
        <s v="Aircase Protective Laptop"/>
        <s v="Brand Conquer 6"/>
        <s v="Tp-Link Ac750 Dual"/>
        <s v="Parker Quink Ink"/>
        <s v="Striff Laptop Stand"/>
        <s v="Logitech Mk215 Wireless"/>
        <s v="Boat Bassheads 225"/>
        <s v="Luxor 5 Subject"/>
        <s v="Duracell Chhota Power"/>
        <s v="Zebronics Zeb-Transformer Gaming"/>
        <s v="Sandisk Ultra 64"/>
        <s v="Parker Classic Gold"/>
        <s v="Tarkan Portable Folding"/>
        <s v="Quantum Rj45 Ethernet"/>
        <s v="Hp Usb Wireless"/>
        <s v="Humble Dynamic Lapel"/>
        <s v="Boult Audio Omega"/>
        <s v="Striff Uph2W Multi"/>
        <s v="Amazon Basics Wireless"/>
        <s v="Crucial Ram 8Gb"/>
        <s v="Apc Back-Ups Bx600C-In"/>
        <s v="Zebronics Zeb-Jaguar Wireless"/>
        <s v="Boult Audio Truebuds"/>
        <s v="Wembley Lcd Writing"/>
        <s v="Gizga Essentials Multi-Purpose"/>
        <s v="E-Cosmos Plug In"/>
        <s v="Noise Buds Vs201"/>
        <s v="Lapster Gel Mouse"/>
        <s v="Gizga Essentials Earphone"/>
        <s v="Sandisk Ultra Sdhc"/>
        <s v="Digitek¬Æ (Drl-14C) Professional"/>
        <s v="Classmate Long Notebook"/>
        <s v="Lenovo 300 Wired"/>
        <s v="Dyazo 6 Angles"/>
        <s v="Western Digital Wd"/>
        <s v="Logitech C270 Digital"/>
        <s v="Portronics Mport 31"/>
        <s v="Zinq Five Fan"/>
        <s v="Gizga Essentials Webcam"/>
        <s v="Hp Z3700 Wireless"/>
        <s v="Maono Au-400 Lavalier"/>
        <s v="Table Magic Multipurpose"/>
        <s v="Gizga Essentials Portable"/>
        <s v="Boat Stone 650"/>
        <s v="Esnipe Mart Worldwide"/>
        <s v="Boat Stone 180"/>
        <s v="Portronics Ruffpad 8.5M"/>
        <s v="Brustro Copytinta Coloured"/>
        <s v="Cuzor 12V Mini"/>
        <s v="Crucial Bx500 240Gb"/>
        <s v="Classmate Pulse Spiral"/>
        <s v="Portronics My Buddy"/>
        <s v="Zebronics Zeb-Evolve Wireless"/>
        <s v="Inovera World Map"/>
        <s v="Seagate One Touch"/>
        <s v="Zebronics Zeb-Fame 5Watts"/>
        <s v="Tvara Lcd Writing"/>
        <s v="Redgear Mp35 Speed-Type"/>
        <s v="Lenovo 400 Wireless"/>
        <s v="Logitech K480 Wireless"/>
        <s v="Resonate Routerups Cru12V2A"/>
        <s v="3M Post-It Sticky"/>
        <s v="Ofixo Multi-Purpose Laptop"/>
        <s v="Fire-Boltt Ninja Calling"/>
        <s v="Airtel Amf-311Ww Data"/>
        <s v="Gizga Essentials Laptop"/>
        <s v="Logitech Mk270R Usb"/>
        <s v="Digitek¬Æ (Dtr-200Mt) (18"/>
        <s v="Fedus Cat6 Ethernet"/>
        <s v="Kingston Datatraveler Exodia"/>
        <s v="Envie¬Æ (Aa10004Plni-Cd) Aa"/>
        <s v="Zebronics Zeb-Buds 30"/>
        <s v="Lapster Accessories Power"/>
        <s v="Portronics Ruffpad 12E"/>
        <s v="Verilux¬Æ Usb C"/>
        <s v="Zebronics Zeb Wonderbar"/>
        <s v="Hp Wired Mouse"/>
        <s v="Anjaney Enterprise Smart"/>
        <s v="Envie Ecr-20 Charger"/>
        <s v="Proelite Faux Leather"/>
        <s v="Classmate Pulse 6"/>
        <s v="Pentonic Multicolor Ball"/>
        <s v="Logitech Pebble M350"/>
        <s v="Apsara Platinum Pencils"/>
        <s v="Zebronics Zeb-Power Wired"/>
        <s v="Ant Esports Gm320"/>
        <s v="Pilot V7 Liquid"/>
        <s v="Boat Airdopes 191G"/>
        <s v="It2M Designer Mouse"/>
        <s v="Lapster Caddy For"/>
        <s v="Sandisk Extreme Sd"/>
        <s v="Fire-Boltt Ring Pro"/>
        <s v="Lenovo 600 Bluetooth"/>
        <s v="Klam Lcd Writing"/>
        <s v="Cp Plus 2Mp"/>
        <s v="Hp Deskjet 2331"/>
        <s v="D-Link Dir-615 Wi-Fi"/>
        <s v="Rpm Euro Games"/>
        <s v="Wacom One By"/>
        <s v="Lenovo 300 Fhd"/>
        <s v="Sony Wi-C100 Wireless"/>
        <s v="Zebronics, Zeb-Nc3300 Usb"/>
        <s v="Tukzer Gel Mouse"/>
        <s v="Infinity (Jbl Glide"/>
        <s v="Robustrion Smart Trifold"/>
        <s v="Logitech M331 Silent"/>
        <s v="Camel Artist Acrylic"/>
        <s v="Portronics Key2 Combo"/>
        <s v="Supcares Laptop Stand"/>
        <s v="Zebronics Zeb-Sound Bomb"/>
        <s v="Classmate Octane Colour"/>
        <s v="Tukzer Stylus Pen,"/>
        <s v="Logitech G102 Usb"/>
        <s v="Zebronics Zeb-Vita Wireless"/>
        <s v="Urbn 10000 Mah"/>
        <s v="Qubo Smart Cam"/>
        <s v="Duracell Cr2025 3V"/>
        <s v="Camel Fabrica Acrylic"/>
        <s v="Lenovo Gx20L29764 65W"/>
        <s v="Hp Wired On"/>
        <s v="Redragon K617 Fizz"/>
        <s v="Hp Gt 53"/>
        <s v="Zebronics Zeb-Jukebar 3900,"/>
        <s v="Boat Bassheads 102"/>
        <s v="Duracell Cr2016 3V"/>
        <s v="Mi 360¬∞ Home"/>
        <s v="Zebronics Zeb-100Hb 4"/>
        <s v="Boult Audio Bass"/>
        <s v="Esr Screen Protector"/>
        <s v="Parker Vector Standard"/>
        <s v="Silicone Rubber Earbuds"/>
        <s v="Canon Pixma Mg2577S"/>
        <s v="Samsung 24-Inch(60.46Cm) Fhd"/>
        <s v="Faber-Castell Connector Pen"/>
        <s v="Zinq Ups For"/>
        <s v="Saleon‚Ñ¢ Portable Storage"/>
        <s v="Realme Buds Wireless"/>
        <s v="Wings Phantom Pro"/>
        <s v="Robustrion [Anti-Scratch] &amp;"/>
        <s v="Cablet 2.5 Inch"/>
        <s v="Sandisk 1Tb Extreme"/>
        <s v="Zebronics Zeb-Warrior Ii"/>
        <s v="Tp-Link Ue300C Usb"/>
        <s v="Wecool Moonwalk M1"/>
        <s v="Hp 330 Wireless"/>
        <s v="Rc Print Gi"/>
        <s v="Redgear Cloak Wired"/>
        <s v="Amazfit Gts2 Mini"/>
        <s v="Tabelito¬Æ Polyester Foam,"/>
        <s v="Robustrion Anti-Scratch &amp;"/>
        <s v="Portronics Ruffpad 15"/>
        <s v="Digitek¬Æ (Dls-9Ft) Lightweight"/>
        <s v="Classmate Pulse 1"/>
        <s v="Scarters Mouse Pad,"/>
        <s v="Casio Mj-120D 150"/>
        <s v="Parker Vector Camouflage"/>
        <s v="Tp-Link Ac1200 Archer"/>
        <s v="Hp Deskjet 2723"/>
        <s v="Xiaomi Mi 4A"/>
        <s v="Slovic¬Æ Tripod Mount"/>
        <s v="Orico 2.5&quot;(6.3Cm) Usb"/>
        <s v="Logitech G402 Hyperion"/>
        <s v="Panasonic Eneloop Bq-Cc55N"/>
        <s v="Logitech K380 Wireless"/>
        <s v="Canon Pixma E477"/>
        <s v="Redgear Cosmo 7,1"/>
        <s v="Belkin Essential Series"/>
        <s v="Classmate Long Book"/>
        <s v="Artis Ar-45W-Mg2 45"/>
        <s v="Imou 360¬∞ 1080P"/>
        <s v="Xiaomi Pad 5|"/>
        <s v="Sennheiser Cx 80S"/>
        <s v="Hb Plus Folding"/>
        <s v="Hp 65W Ac"/>
        <s v="Tukzer Fully Foldable"/>
        <s v="Gizga Essentials Cable"/>
        <s v="Camel Oil Pastel"/>
        <s v="Hp M270 Backlit"/>
        <s v="Foxin Ftc 12A"/>
        <s v="Pc Square Laptop"/>
        <s v="Lenovo 130 Wireless"/>
        <s v="Pilot Frixion Clicker"/>
        <s v="Zebronics Aluminium Alloy"/>
        <s v="Hp K500F Backlit"/>
        <s v="Gizga Club-Laptop Neoprene"/>
        <s v="Inventis 5V 1.2W"/>
        <s v="Tp-Link Tl-Wa855Re 300"/>
        <s v="Boat Stone 250"/>
        <s v="Offbeat¬Æ - Dash"/>
        <s v="Classmate Drawing Book"/>
        <s v="Hp Gk320 Wired"/>
        <s v="Parker Moments Vector"/>
        <s v="Camlin Elegante Fountain"/>
        <s v="Carecase¬Æ Optical Bay"/>
        <s v="Canon E4570 All-In-One"/>
        <s v="Crucial P3 500Gb"/>
        <s v="Hp V222W 64Gb"/>
        <s v="Bestor¬Æ Lcd Writing"/>
        <s v="Lenovo Ideapad 3"/>
        <s v="Boat Bassheads 900"/>
        <s v="Zebronics Astra 10"/>
        <s v="Swapkart Portable Flexible"/>
        <s v="Pigeon By Stovekraft"/>
        <s v="Usha Quartz Room"/>
        <s v="Stylehouse Lint Remover"/>
        <s v="Beatxp Kitchen Scale"/>
        <s v="Glun Multipurpose Portable"/>
        <s v="Pigeon Polypropylene Mini"/>
        <s v="Prestige 1.5 Litre"/>
        <s v="Bajaj Rhx-2 800-Watt"/>
        <s v="Prestige Electric Kettle"/>
        <s v="Prestige Pkgss 1.7L"/>
        <s v="Shoptoshop Electric Lint"/>
        <s v="Orpat Oeh-1260 2000-Watt"/>
        <s v="Pro365 Indo Mocktails/Coffee"/>
        <s v="Bajaj Dx-6 1000W"/>
        <s v="Croma 500W Mixer"/>
        <s v="Havells Instanio 3-Litre"/>
        <s v="Morphy Richards Ofr"/>
        <s v="Havells Aqua Plus"/>
        <s v="Bajaj Splendora 3"/>
        <s v="Kent 16052 Elegant"/>
        <s v="Bajaj New Shakti"/>
        <s v="Lifelong Llmg23 Power"/>
        <s v="Bajaj Majesty Dx-11"/>
        <s v="Bajaj Rex 500W"/>
        <s v="Lifelong Llek15 Electric"/>
        <s v="Lifelong Llqh922 Regalia"/>
        <s v="R B Nova"/>
        <s v="Bajaj Immersion Rod"/>
        <s v="Inalsa Electric Kettle"/>
        <s v="Prestige Pic 20"/>
        <s v="Pigeon Healthifry Digital"/>
        <s v="Prettykrafts Laundry Basket"/>
        <s v="Philips Gc1905 1440-Watt"/>
        <s v="Havells Immersion Hb15"/>
        <s v="Agaro Lr2007 Lint"/>
        <s v="Pigeon 1.5 Litre"/>
        <s v="Nutripro Juicer Mixer"/>
        <s v="Philips Gc026/30 Fabric"/>
        <s v="Havells Cista Room"/>
        <s v="Agaro Regal 800"/>
        <s v="Philips Viva Collection"/>
        <s v="Agaro Esteem Multi"/>
        <s v="Bajaj Minor 1000"/>
        <s v="Butterfly Jet Elite"/>
        <s v="Soflin Egg Boiler"/>
        <s v="Lifelong Llqh925 Dyno"/>
        <s v="Amazon Basics 1500"/>
        <s v="Prestige Sandwich Maker"/>
        <s v="Orient Electric Fabrijoy"/>
        <s v="Lifelong Llfh921 Regalia"/>
        <s v="Philips Gc181 Heavy"/>
        <s v="Bulfyss Usb Rechargeable"/>
        <s v="Bajaj Dx-7 1000W"/>
        <s v="Philips Handheld Garment"/>
        <s v="Room Heater Warmer"/>
        <s v="Wonderchef Nutri-Blend Mixer,"/>
        <s v="Usha Armor Ar1100Wb"/>
        <s v="Butterfly Ekn 1.5-Litre"/>
        <s v="Crompton Arno Neo"/>
        <s v="Borosil Chef Delite"/>
        <s v="Kent 16055 Amaze"/>
        <s v="Prestige Iris Plus"/>
        <s v="Simxen Egg Boiler"/>
        <s v="Amazon Basics 2000/1000"/>
        <s v="Healthsense Weight Machine"/>
        <s v="Bosch Pro 1000W"/>
        <s v="Bulfyss Stainless Steel"/>
        <s v="Vr 18 Pcs"/>
        <s v="Orient Electric Apex-Fx"/>
        <s v="Prettykrafts Folding Laundry"/>
        <s v="Bajaj Majesty Rx11"/>
        <s v="Eureka Forbes Trendy"/>
        <s v="Maharaja Whiteline Lava"/>
        <s v="Crompton Gracee 5-L"/>
        <s v="Bajaj Dx-2 600W"/>
        <s v="Bajaj Waterproof 1500"/>
        <s v="Agaro Supreme High"/>
        <s v="Bajaj Deluxe 2000"/>
        <s v="Orpat Hhb-100E Wob"/>
        <s v="Gilton Egg Boiler"/>
        <s v="Healthsense Chef-Mate Ks"/>
        <s v="Philips Digital Air"/>
        <s v="Milton Go Electro"/>
        <s v="Philips Daily Collection"/>
        <s v="Crompton Insta Comfy"/>
        <s v="Usha Heat Convector"/>
        <s v="Philips Hl7756/00 Mixer"/>
        <s v="Kuber Industries Waterproof"/>
        <s v="Lifelong Llmg93 500"/>
        <s v="Ikea Frother For"/>
        <s v="Crompton Insta Comfort"/>
        <s v="Lint Remover Woolen"/>
        <s v="Pigeon Kessel Multipurpose"/>
        <s v="C (Device) Lint"/>
        <s v="Bajaj Ofr Room"/>
        <s v="Luminous Vento Deluxe"/>
        <s v="Wipro Vesta 1.8"/>
        <s v="Kitchen Mart Stainless"/>
        <s v="Ikea 903.391.72 Polypropylene"/>
        <s v="Hul Pureit Germkill"/>
        <s v="Prestige Iris 750"/>
        <s v="Preethi Blue Leaf"/>
        <s v="Themisto 350 Watts"/>
        <s v="Butterfly Smart Mixer"/>
        <s v="Kent Smart Multi"/>
        <s v="Instacuppa Portable Blender"/>
        <s v="Usha Ei 1602"/>
        <s v="Kent 16044 Hand"/>
        <s v="White Feather Portable"/>
        <s v="Crompton Ihl 152"/>
        <s v="Instacuppa Rechargeable Mini"/>
        <s v="Philips Powerpro Fc9352/01"/>
        <s v="Saiellin Electric Lint"/>
        <s v="Cookwell Bullet Mixer"/>
        <s v="Prestige Prwo 1.8-2"/>
        <s v="Swiffer Instant Electric"/>
        <s v="Lifelong Llwh106 Flash"/>
        <s v="Hindware Atlantic Compacto"/>
        <s v="Atom Selves-Mh 200"/>
        <s v="Crompton Instabliss 3-L"/>
        <s v="Croma 1100 W"/>
        <s v="Lint Roller With"/>
        <s v="Portable Lint Remover"/>
        <s v="Atomberg Renesa 1200Mm"/>
        <s v="Usha Cookjoy (Cj1600Wpc)"/>
        <s v="Reffair Ax30 [Max]"/>
        <s v="!!1000 Watt/2000-Watt Room"/>
        <s v="Eureka Forbes Wet"/>
        <s v="Activa Heat-Max 2000"/>
        <s v="Philips Hl1655/00 Hand"/>
        <s v="V-Guard Zio Instant"/>
        <s v="Homeistic Applience‚Ñ¢ Instant"/>
        <s v="Kitchenwell 18Pc Plastic"/>
        <s v="Havells Instanio 10"/>
        <s v="Prestige Pic 16.0+"/>
        <s v="Agaro 33398 Rapid"/>
        <s v="Kent 16026 Electric"/>
        <s v="Skytone Stainless Steel"/>
        <s v="Kent 16088 Vogue"/>
        <s v="Eureka Forbes Supervac"/>
        <s v="Mi Air Purifier"/>
        <s v="Tata Swach Bulb"/>
        <s v="Havells Ambrose 1200Mm"/>
        <s v="Prettykrafts Laundry Bag"/>
        <s v="Fabware Lint Remover"/>
        <s v="Brayden Fito Atom"/>
        <s v="Bajaj Frore 1200"/>
        <s v="Venus Digital Kitchen"/>
        <s v="Bajaj Atx 4"/>
        <s v="Coway Professional Air"/>
        <s v="Kent Gold Optima"/>
        <s v="Homepack 750W Radiant"/>
        <s v="Bajaj Rex 750W"/>
        <s v="Heart Home Waterproof"/>
        <s v="Milton Smart Egg"/>
        <s v="Ibell Sek15L Premium"/>
        <s v="Tosaa T2Stsr Sandwich"/>
        <s v="V-Guard Divino 5"/>
        <s v="Akiara¬Æ - Makes"/>
        <s v="Usha Steam Pro"/>
        <s v="Wonderchef Nutri-Blend Complete"/>
        <s v="Widewings Electric Handheld"/>
        <s v="Morphy Richards Icon"/>
        <s v="Vedini Transparent Empty"/>
        <s v="Crompton Sea Sapphira"/>
        <s v="Jm Seller 180"/>
        <s v="Oratech Coffee Frother"/>
        <s v="Havells Glaze 74W"/>
        <s v="Pick Ur Needs¬Æ"/>
        <s v="Rico Japanese Technology"/>
        <s v="Butterfly Smart Wet"/>
        <s v="Agaro Marvel 9"/>
        <s v="Philips Gc1920/28 1440-Watt"/>
        <s v="Havells Ofr 13"/>
        <s v="Bajaj Dhx-9 1000W"/>
        <s v="Aquasure From Aquaguard"/>
        <s v="Royal Step Portable"/>
        <s v="Kent 16068 Zoom"/>
        <s v="Enem Sealing Machine"/>
        <s v="Wipro Vesta 1200"/>
        <s v="Vrprime Lint Roller"/>
        <s v="Philips Ac1215/20 Air"/>
        <s v="Eopora Ptc Ceramic"/>
        <s v="Usha Goliath Go1200Wg"/>
        <s v="Wipro Vesta Electric"/>
        <s v="Kitchenwell Multipurpose Portable"/>
        <s v="Figment Handheld Milk"/>
        <s v="Balzano High Speed"/>
        <s v="Swiss Military Vc03"/>
        <s v="Zuvexa Usb Rechargeable"/>
        <s v="Usha Ih2415 1500-Watt"/>
        <s v="Activa Instant 3"/>
        <s v="Havells Instanio 1-Litre"/>
        <s v="Lifelong 2-In1 Egg"/>
        <s v="Indias¬Æ‚Ñ¢ Electro-Instant Water"/>
        <s v="Amazonbasics Induction Cooktop"/>
        <s v="Sui Generis Electric"/>
        <s v="Philips Air Purifier"/>
        <s v="Esquire Laundry Basket"/>
        <s v="Philips Air Fryer"/>
        <s v="Havells Bero Quartz"/>
        <s v="Philips Easytouch Plus"/>
        <s v="Brayden Chopro, Electric"/>
        <s v="Usha Janome Dream"/>
        <s v="Black+Decker Handheld Portable"/>
        <s v="Personal Size Blender,"/>
        <s v="Sujata Powermatic Plus"/>
        <s v="Sure From Aquaguard"/>
        <s v="Dr Trust Electronic"/>
        <s v="Tesora - Inspired"/>
        <s v="Agaro Ace 1600"/>
        <s v="Inalsa Hand Blender"/>
        <s v="Akiara - Makes"/>
        <s v="Philips Easyspeed Plus"/>
        <s v="Inalsa Electric Chopper"/>
        <s v="Borosil Electric Egg"/>
        <s v="Wipro Vesta Grill"/>
        <s v="Rico Irpro 1500"/>
        <s v="Eureka Forbes Active"/>
        <s v="Csi International¬Æ Instant"/>
        <s v="Hindware Atlantic Xceed"/>
        <s v="Morphy Richards New"/>
        <s v="Lifelong Power -"/>
        <s v="Ibell Castor Ctek15L"/>
        <s v="Bajaj Pygmy Mini"/>
        <s v="Crompton Instaglide 1000-Watts"/>
        <s v="Prestige Clean Home"/>
        <s v="Morphy Richards Aristo"/>
        <s v="Gadgetronics Digital Kitchen"/>
        <s v="Tom &amp; Jerry"/>
        <s v="Ikea Little Loved"/>
        <s v="House Of Quirk"/>
        <s v="Allin Exporters J66"/>
        <s v="Multifunctional 2 In"/>
        <s v="Maharaja Whiteline Nano"/>
        <s v="Kent Electric Chopper-B"/>
        <s v="Crompton Amica 15-L"/>
        <s v="Kent 16025 Sandwich"/>
        <s v="Candes Gloster All"/>
        <s v="Inalsa Electric Fan"/>
        <s v="Havells Zella Flap"/>
        <s v="Ibell Sm1301 3-In-1"/>
        <s v="Inalsa Vacuum Cleaner"/>
        <s v="Mr. Brand Portable"/>
        <s v="Crompton Hill Briz"/>
        <s v="Sujata Powermatic Plus,"/>
        <s v="Aquadpure Copper +"/>
        <s v="Amazon Basics 650"/>
        <s v="Crompton Insta Delight"/>
        <s v="!!Haneul!!1000 Watt/2000-Watt Room"/>
        <s v="Melbon Vm-905 2000-Watt"/>
        <s v="Cello Eliza Plastic"/>
        <s v="Activa 1200 Mm"/>
        <s v="Shakti Technology S5"/>
        <s v="American Micronic- Imported"/>
        <s v="Demokrazy New Nova"/>
        <s v="Instant Pot Air"/>
        <s v="Hul Pureit Eco"/>
        <s v="Livpure Glo Star"/>
        <s v="Philips Hi113 1000-Watt"/>
        <s v="Kuber Industries Round"/>
        <s v="Preethi Mga-502 0.4-Litre"/>
        <s v="Usha Aurora 1000"/>
        <s v="Ecovacs Deebot N8"/>
        <s v="Kent Gold, Optima,"/>
        <s v="Avnish Tap Water"/>
        <s v="Khaitan Orfin Fan"/>
        <s v="Usha Rapidmix 500-Watt"/>
        <s v="Havells Gatik Neo"/>
        <s v="Inalsa Upright Vacuum"/>
        <s v="Royal Step -"/>
        <s v="Nirdambhay Mini Bag"/>
        <s v="Cello Non-Stick Aluminium"/>
        <s v="Proven¬Æ Copper +"/>
        <s v="Morphy Richards Daisy"/>
        <s v="Zuvexa Egg Boiler"/>
        <s v="Ao Smith Hse-Vas-X-015"/>
        <s v="Havells Festiva 1200Mm"/>
        <s v="Inalsa Vaccum Cleaner"/>
        <s v="Ibell Sm1515New Sandwich"/>
        <s v="Aquaguard Aura Ro+Uv+Uf+Taste"/>
        <s v="Milk Frother, Immersion"/>
        <s v="Panasonic Sr-Wa22H (E)"/>
        <s v="Instacuppa Milk Frother"/>
        <s v="Goodscity Garment Steamer"/>
        <s v="Solidaire 550-Watt Mixer"/>
        <s v="Amazon Basics 300"/>
        <s v="Orpat Hhb-100E 250-Watt"/>
        <s v="Healthsense Rechargeable Lint"/>
        <s v="Agaro Classic Portable"/>
        <s v="Agaro Imperial 240-Watt"/>
        <s v="Wipro Smartlife Super"/>
        <s v="Amazonbasics Cylinder Bagless"/>
        <s v="Crompton Ihl 251"/>
        <s v="Saiellin Room Heater"/>
        <s v="Bajaj Majesty Duetto"/>
        <s v="Black + Decker"/>
        <s v="Inalsa Hand Blender|"/>
        <s v="Longway Blaze 2"/>
        <s v="Prestige Pwg 07"/>
        <s v="Pigeon Zest Mixer"/>
        <s v="Borosil Volcano 13"/>
        <s v="Crompton Solarium Qube"/>
        <s v="Singer Aroma 1.8"/>
        <s v="Orient Electric Aura"/>
        <s v="Crompton Brio 1000-Watts"/>
        <s v="Butterfly Hero Mixer"/>
        <s v="Racold Eterno Pro"/>
        <s v="Lg 1.5 Ton"/>
        <s v="Eureka Forbes Aquasure"/>
        <s v="Green Tales Heat"/>
        <s v="Saleon Instant Coal"/>
        <s v="Sujata Chutney Steel"/>
        <s v="Khaitan Avaante Ka-2013"/>
        <s v="Kenstar 2400 Watts"/>
        <s v="Nexoms Instant Heating"/>
        <s v="Jialto Mini Waffle"/>
        <s v="Candes Blowhot All"/>
        <s v="Ionix Jewellery Scale"/>
        <s v="Kitchen Kit Electric"/>
        <s v="Racold Pronto Pro"/>
        <s v="Esn 999 Supreme"/>
        <s v="Pajaka¬Æ South Indian"/>
        <s v="Saiyam Stainless Steel"/>
        <s v="Konvio Neer 10"/>
        <s v="Havells Glydo 1000"/>
        <s v="Raffles Premium Stainless"/>
        <s v="Ionix Activated Carbon"/>
        <s v="Knyuc Mart Mini"/>
        <s v="Inkulture Stainless_Steel Measuring"/>
        <s v="Macmillan Aquafresh 5"/>
        <s v="Havells D'Zire 1000"/>
        <s v="Te‚Ñ¢ Instant Electric"/>
        <s v="Zigma Winotek Winotek"/>
        <s v="Kent 11054 Alkaline"/>
        <s v="Sujata Dynamix Dx"/>
        <s v="Lifelong Llmg74 750"/>
        <s v="Ttk Prestige Limited"/>
        <s v="Agaro Regal Electric"/>
        <s v="Vapja¬Æ Portable Mini"/>
        <s v="Philips Hd6975/00 25"/>
        <s v="Usha Ei 3710"/>
        <s v="Campfire Spring Chef"/>
        <s v="Themisto Th-Ws20 Digital"/>
        <s v="Fya Handheld Vacuum"/>
        <s v="Lifelong Llsm120G Sandwich"/>
        <s v="Kuber Industries Nylon"/>
        <s v="Bulfyss Plastic Sticky"/>
        <s v="T Topline 180"/>
        <s v="Empty Mist Trigger"/>
        <s v="Lonaxa Mini Travel"/>
        <s v="Agaro Royal Double"/>
        <s v="Cafe Jei French"/>
        <s v="Borosil Prime Grill"/>
        <s v="Candes 10 Litre"/>
        <s v="Prestige Psmfb 800"/>
        <s v="Ibell Mpk120L Premium"/>
        <s v="Maharaja Whiteline Odacio"/>
        <s v="Shakti Technology S3"/>
        <s v="Cello Quick Boil"/>
        <s v="Agaro Glory Cool"/>
        <s v="Wolpin 1 Lint"/>
        <s v="Abode Kitchen Essential"/>
        <s v="Sujata Supermix, Mixer"/>
        <s v="Cardex Digital Kitchen"/>
        <s v="V-Guard Zenora Ro+Uf+Mb"/>
        <s v="Bajaj Rex Dlx"/>
        <s v="Kent 16051 Hand"/>
        <s v="Prestige Pic 15.0+"/>
        <s v="Aqua D Pure"/>
        <s v="Prettykrafts Laundry Square"/>
        <s v="Libra Roti Maker"/>
        <s v="Glen 3 In"/>
        <s v="Dynore Stainless Steel"/>
        <s v="Lint Remover For"/>
        <s v="Monitor Ac Stand/Heavy"/>
        <s v="Ibell Induction Cooktop,"/>
        <s v="Kent Powp-Sediment Filter"/>
        <s v="Lacopine Mini Pocket"/>
        <s v="Ibell Sek170Bm Premium"/>
        <s v="Activa Easy Mix"/>
        <s v="Sujata Dynamix, Mixer"/>
        <s v="Wipro Vesta 1380W"/>
        <s v="Mi Robot Vacuum-Mop"/>
        <s v="Havells Ventil Air"/>
        <s v="Agaro Royal Stand"/>
        <s v="Crompton Highspeed Markle"/>
        <s v="Lifelong Llwm105 750-Watt"/>
        <s v="Portable, Handy Compact"/>
        <s v="Karcher Wd3 Eu"/>
        <s v="Inalsa Air Fryer"/>
        <s v="Amazonbasics High Speed"/>
        <s v="Eco Crystal J"/>
        <s v="Borosil Rio 1.5"/>
        <s v="Philips Drip Coffee"/>
        <s v="Eureka Forbes Euroclean"/>
        <s v="Larrito Wooden Cool"/>
        <s v="Hilton Quartz Heater"/>
        <s v="Syska Sdi-07 1000"/>
        <s v="Ikea Milk Frother"/>
        <s v="Ionix Tap Filter"/>
        <s v="Kitchengenix'S Mini Waffle"/>
        <s v="Bajaj Hm-01 Powerful"/>
        <s v="Knowza Electric Handheld"/>
        <s v="Usha Hc 812"/>
        <s v="Usha 1212 Ptc"/>
        <s v="4 In 1"/>
        <s v="Philips Hd9306/06 1.5-Litre"/>
        <s v="Libra Room Heater"/>
        <s v="Ngi Store 2"/>
        <s v="Noir Aqua -"/>
        <s v="Prestige Delight Prwo"/>
        <s v="Bajaj Majesty Rx10"/>
        <s v="Borosil Jumbo 1000-Watt"/>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Sub-category 1" numFmtId="0">
      <sharedItems/>
    </cacheField>
    <cacheField name="Sub-category 2" numFmtId="0">
      <sharedItems containsBlank="1"/>
    </cacheField>
    <cacheField name="Sub-category 3" numFmtId="0">
      <sharedItems containsBlank="1"/>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gt;=50%  or more Discounted percentage" numFmtId="2">
      <sharedItems containsSemiMixedTypes="0" containsString="0" containsNumber="1" containsInteger="1" minValue="0" maxValue="1"/>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Product Reviews" numFmtId="0">
      <sharedItems containsSemiMixedTypes="0" containsString="0" containsNumber="1" containsInteger="1" minValue="0" maxValue="1"/>
    </cacheField>
    <cacheField name="Unique product per price" numFmtId="0">
      <sharedItems count="3">
        <s v="&gt;₹500"/>
        <s v="₹200–₹500"/>
        <s v="&lt;₹200"/>
      </sharedItems>
    </cacheField>
    <cacheField name="Weighted Score " numFmtId="164">
      <sharedItems containsSemiMixedTypes="0" containsString="0" containsNumber="1" minValue="0" maxValue="1878681.2000000002"/>
    </cacheField>
    <cacheField name="Potential Revenue" numFmtId="164">
      <sharedItems containsSemiMixedTypes="0" containsString="0" containsNumber="1" minValue="0" maxValue="3451882164"/>
    </cacheField>
    <cacheField name="rating_count" numFmtId="0">
      <sharedItems containsSemiMixedTypes="0" containsString="0" containsNumber="1" containsInteger="1" minValue="0" maxValue="426973"/>
    </cacheField>
    <cacheField name="about_product" numFmtId="0">
      <sharedItems longText="1"/>
    </cacheField>
    <cacheField name="user_i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0">
  <r>
    <s v="B07JW9H4J1"/>
    <s v="Wayona Nylon Braided USB to Lightning Fast Charging and Data Sync Cable Compatible for iPhone 13, 12,11, X, 8, 7, 6, 5, iPad Air, Pro, Mini (3 FT Pack of 1, Grey)"/>
    <x v="0"/>
    <x v="0"/>
    <s v="Accessories&amp;Peripherals"/>
    <s v="Cables&amp;Accessories"/>
    <s v="Cables"/>
    <n v="399"/>
    <n v="1099"/>
    <x v="0"/>
    <n v="1"/>
    <x v="0"/>
    <n v="0"/>
    <x v="0"/>
    <n v="101929.8"/>
    <n v="26671631"/>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r>
  <r>
    <s v="B098NS6PVG"/>
    <s v="Ambrane Unbreakable 60W / 3A Fast Charging 1.5m Braided Type C Cable for Smartphones, Tablets, Laptops &amp; other Type C devices, PD Technology, 480Mbps Data Sync, Quick Charge 3.0 (RCT15A, Black)"/>
    <x v="1"/>
    <x v="0"/>
    <s v="Accessories&amp;Peripherals"/>
    <s v="Cables&amp;Accessories"/>
    <s v="Cables"/>
    <n v="199"/>
    <n v="349"/>
    <x v="1"/>
    <n v="0"/>
    <x v="1"/>
    <n v="0"/>
    <x v="1"/>
    <n v="175976"/>
    <n v="15353906"/>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r>
  <r>
    <s v="B096MSW6CT"/>
    <s v="Sounce Fast Phone Charging Cable &amp; Data Sync USB Cable Compatible for iPhone 13, 12,11, X, 8, 7, 6, 5, iPad Air, Pro, Mini &amp; iOS Devices"/>
    <x v="2"/>
    <x v="0"/>
    <s v="Accessories&amp;Peripherals"/>
    <s v="Cables&amp;Accessories"/>
    <s v="Cables"/>
    <n v="199"/>
    <n v="1899"/>
    <x v="2"/>
    <n v="1"/>
    <x v="2"/>
    <n v="0"/>
    <x v="0"/>
    <n v="30919.200000000001"/>
    <n v="15055272"/>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r>
  <r>
    <s v="B08HDJ86NZ"/>
    <s v="boAt Deuce USB 300 2 in 1 Type-C &amp; Micro USB Stress Resistant, Tangle-Free, Sturdy Cable with 3A Fast Charging &amp; 480mbps Data Transmission, 10000+ Bends Lifespan and Extended 1.5m Length(Martian Red)"/>
    <x v="3"/>
    <x v="0"/>
    <s v="Accessories&amp;Peripherals"/>
    <s v="Cables&amp;Accessories"/>
    <s v="Cables"/>
    <n v="329"/>
    <n v="699"/>
    <x v="3"/>
    <n v="1"/>
    <x v="0"/>
    <n v="0"/>
    <x v="0"/>
    <n v="396324.60000000003"/>
    <n v="65959737"/>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r>
  <r>
    <s v="B08CF3B7N1"/>
    <s v="Portronics Konnect L 1.2M Fast Charging 3A 8 Pin USB Cable with Charge &amp; Sync Function for iPhone, iPad (Grey)"/>
    <x v="4"/>
    <x v="0"/>
    <s v="Accessories&amp;Peripherals"/>
    <s v="Cables&amp;Accessories"/>
    <s v="Cables"/>
    <n v="154"/>
    <n v="399"/>
    <x v="4"/>
    <n v="1"/>
    <x v="0"/>
    <n v="0"/>
    <x v="1"/>
    <n v="71001"/>
    <n v="6745095"/>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r>
  <r>
    <s v="B08Y1TFSP6"/>
    <s v="pTron Solero TB301 3A Type-C Data and Fast Charging Cable, Made in India, 480Mbps Data Sync, Strong and Durable 1.5-Meter Nylon Braided USB Cable for Type-C Devices for Charging Adapter (Black)"/>
    <x v="5"/>
    <x v="0"/>
    <s v="Accessories&amp;Peripherals"/>
    <s v="Cables&amp;Accessories"/>
    <s v="Cables"/>
    <n v="149"/>
    <n v="1000"/>
    <x v="5"/>
    <n v="1"/>
    <x v="2"/>
    <n v="0"/>
    <x v="0"/>
    <n v="96996.9"/>
    <n v="24871000"/>
    <n v="24871"/>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r>
  <r>
    <s v="B08WRWPM22"/>
    <s v="boAt Micro USB 55 Tangle-free, Sturdy Micro USB Cable with 3A Fast Charging &amp; 480mbps Data Transmission (Black)"/>
    <x v="6"/>
    <x v="0"/>
    <s v="Accessories&amp;Peripherals"/>
    <s v="Cables&amp;Accessories"/>
    <s v="Cables"/>
    <n v="176.63"/>
    <n v="499"/>
    <x v="6"/>
    <n v="1"/>
    <x v="3"/>
    <n v="0"/>
    <x v="1"/>
    <n v="62270.799999999996"/>
    <n v="7578812"/>
    <n v="15188"/>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r>
  <r>
    <s v="B08DDRGWTJ"/>
    <s v="MI Usb Type-C Cable Smartphone (Black)"/>
    <x v="7"/>
    <x v="0"/>
    <s v="Accessories&amp;Peripherals"/>
    <s v="Cables&amp;Accessories"/>
    <s v="Cables"/>
    <n v="229"/>
    <n v="299"/>
    <x v="7"/>
    <n v="0"/>
    <x v="4"/>
    <n v="0"/>
    <x v="1"/>
    <n v="130767.29999999999"/>
    <n v="9092889"/>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r>
  <r>
    <s v="B008IFXQFU"/>
    <s v="TP-Link USB WiFi Adapter for PC(TL-WN725N), N150 Wireless Network Adapter for Desktop - Nano Size WiFi Dongle Compatible with Windows 11/10/7/8/8.1/XP/ Mac OS 10.9-10.15 Linux Kernel 2.6.18-4.4.3"/>
    <x v="8"/>
    <x v="0"/>
    <s v="NetworkingDevices"/>
    <s v="NetworkAdapters"/>
    <s v="WirelessUSBAdapters"/>
    <n v="499"/>
    <n v="999"/>
    <x v="8"/>
    <n v="1"/>
    <x v="0"/>
    <n v="0"/>
    <x v="0"/>
    <n v="754702.20000000007"/>
    <n v="179511309"/>
    <n v="179691"/>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r>
  <r>
    <s v="B082LZGK39"/>
    <s v="Ambrane Unbreakable 60W / 3A Fast Charging 1.5m Braided Micro USB Cable for Smartphones, Tablets, Laptops &amp; Other Micro USB Devices, 480Mbps Data Sync, Quick Charge 3.0 (RCM15, Black)"/>
    <x v="1"/>
    <x v="0"/>
    <s v="Accessories&amp;Peripherals"/>
    <s v="Cables&amp;Accessories"/>
    <s v="Cables"/>
    <n v="199"/>
    <n v="299"/>
    <x v="9"/>
    <n v="0"/>
    <x v="1"/>
    <n v="0"/>
    <x v="1"/>
    <n v="175976"/>
    <n v="13154206"/>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r>
  <r>
    <s v="B08CF3D7QR"/>
    <s v="Portronics Konnect L POR-1081 Fast Charging 3A Type-C Cable 1.2Meter with Charge &amp; Sync Function for All Type-C Devices (Grey)"/>
    <x v="4"/>
    <x v="0"/>
    <s v="Accessories&amp;Peripherals"/>
    <s v="Cables&amp;Accessories"/>
    <s v="Cables"/>
    <n v="154"/>
    <n v="339"/>
    <x v="10"/>
    <n v="1"/>
    <x v="4"/>
    <n v="0"/>
    <x v="1"/>
    <n v="57581.299999999996"/>
    <n v="4539549"/>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r>
  <r>
    <s v="B0789LZTCJ"/>
    <s v="boAt Rugged v3 Extra Tough Unbreakable Braided Micro USB Cable 1.5 Meter (Black)"/>
    <x v="9"/>
    <x v="0"/>
    <s v="Accessories&amp;Peripherals"/>
    <s v="Cables&amp;Accessories"/>
    <s v="Cables"/>
    <n v="299"/>
    <n v="799"/>
    <x v="11"/>
    <n v="1"/>
    <x v="0"/>
    <n v="0"/>
    <x v="0"/>
    <n v="396324.60000000003"/>
    <n v="75396037"/>
    <n v="94363"/>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r>
  <r>
    <s v="B07KSMBL2H"/>
    <s v="AmazonBasics Flexible Premium HDMI Cable (Black, 4K@60Hz, 18Gbps), 3-Foot"/>
    <x v="10"/>
    <x v="1"/>
    <s v="HomeTheater,TV&amp;Video"/>
    <s v="Accessories"/>
    <s v="Cables"/>
    <n v="219"/>
    <n v="700"/>
    <x v="12"/>
    <n v="1"/>
    <x v="5"/>
    <n v="0"/>
    <x v="0"/>
    <n v="1878681.2000000002"/>
    <n v="298881100"/>
    <n v="426973"/>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r>
  <r>
    <s v="B085DTN6R2"/>
    <s v="Portronics Konnect CL 20W POR-1067 Type-C to 8 Pin USB 1.2M Cable with Power Delivery &amp; 3A Quick Charge Support, Nylon Braided for All Type-C and 8 Pin Devices, Green"/>
    <x v="11"/>
    <x v="0"/>
    <s v="Accessories&amp;Peripherals"/>
    <s v="Cables&amp;Accessories"/>
    <s v="Cables"/>
    <n v="350"/>
    <n v="899"/>
    <x v="4"/>
    <n v="1"/>
    <x v="0"/>
    <n v="0"/>
    <x v="0"/>
    <n v="9500.4"/>
    <n v="2033538"/>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r>
  <r>
    <s v="B09KLVMZ3B"/>
    <s v="Portronics Konnect L 1.2M POR-1401 Fast Charging 3A 8 Pin USB Cable with Charge &amp; Sync Function (White)"/>
    <x v="4"/>
    <x v="0"/>
    <s v="Accessories&amp;Peripherals"/>
    <s v="Cables&amp;Accessories"/>
    <s v="Cables"/>
    <n v="159"/>
    <n v="399"/>
    <x v="13"/>
    <n v="1"/>
    <x v="3"/>
    <n v="0"/>
    <x v="1"/>
    <n v="19548.8"/>
    <n v="1902432"/>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r>
  <r>
    <s v="B083342NKJ"/>
    <s v="MI Braided USB Type-C Cable for Charging Adapter (Red)"/>
    <x v="12"/>
    <x v="0"/>
    <s v="Accessories&amp;Peripherals"/>
    <s v="Cables&amp;Accessories"/>
    <s v="Cables"/>
    <n v="349"/>
    <n v="399"/>
    <x v="14"/>
    <n v="0"/>
    <x v="5"/>
    <n v="0"/>
    <x v="1"/>
    <n v="82530.8"/>
    <n v="7484043"/>
    <n v="18757"/>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r>
  <r>
    <s v="B0B6F7LX4C"/>
    <s v="MI 80 cm (32 inches) 5A Series HD Ready Smart Android LED TV L32M7-5AIN (Black)"/>
    <x v="13"/>
    <x v="1"/>
    <s v="HomeTheater,TV&amp;Video"/>
    <s v="Televisions"/>
    <s v="SmartTelevisions"/>
    <n v="13999"/>
    <n v="24999"/>
    <x v="15"/>
    <n v="0"/>
    <x v="0"/>
    <n v="0"/>
    <x v="0"/>
    <n v="137928"/>
    <n v="820967160"/>
    <n v="3284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r>
  <r>
    <s v="B082LSVT4B"/>
    <s v="Ambrane Unbreakable 60W / 3A Fast Charging 1.5m Braided Type C to Type C Cable for Smartphones, Tablets, Laptops &amp; Other Type C Devices, PD Technology, 480Mbps Data Sync (RCTT15, Black)"/>
    <x v="1"/>
    <x v="0"/>
    <s v="Accessories&amp;Peripherals"/>
    <s v="Cables&amp;Accessories"/>
    <s v="Cables"/>
    <n v="249"/>
    <n v="399"/>
    <x v="16"/>
    <n v="0"/>
    <x v="1"/>
    <n v="0"/>
    <x v="1"/>
    <n v="175976"/>
    <n v="17553606"/>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r>
  <r>
    <s v="B08WRBG3XW"/>
    <s v="boAt Type C A325 Tangle-free, Sturdy Type C Cable with 3A Rapid Charging &amp; 480mbps Data Transmission(Black)"/>
    <x v="14"/>
    <x v="0"/>
    <s v="Accessories&amp;Peripherals"/>
    <s v="Cables&amp;Accessories"/>
    <s v="Cables"/>
    <n v="199"/>
    <n v="499"/>
    <x v="13"/>
    <n v="1"/>
    <x v="3"/>
    <n v="0"/>
    <x v="1"/>
    <n v="53484.499999999993"/>
    <n v="6509455"/>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r>
  <r>
    <s v="B08DPLCM6T"/>
    <s v="LG 80 cm (32 inches) HD Ready Smart LED TV 32LM563BPTC (Dark Iron Gray)"/>
    <x v="15"/>
    <x v="1"/>
    <s v="HomeTheater,TV&amp;Video"/>
    <s v="Televisions"/>
    <s v="SmartTelevisions"/>
    <n v="13490"/>
    <n v="21990"/>
    <x v="17"/>
    <n v="0"/>
    <x v="4"/>
    <n v="0"/>
    <x v="0"/>
    <n v="51496.799999999996"/>
    <n v="263352240"/>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r>
  <r>
    <s v="B09C6HXFC1"/>
    <s v="Duracell USB Lightning Apple Certified (Mfi) Braided Sync &amp; Charge Cable For Iphone, Ipad And Ipod. Fast Charging Lightning Cable, 3.9 Feet (1.2M) - Black"/>
    <x v="16"/>
    <x v="0"/>
    <s v="Accessories&amp;Peripherals"/>
    <s v="Cables&amp;Accessories"/>
    <s v="Cables"/>
    <n v="970"/>
    <n v="1799"/>
    <x v="18"/>
    <n v="0"/>
    <x v="6"/>
    <n v="1"/>
    <x v="0"/>
    <n v="3667.5"/>
    <n v="1466185"/>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r>
  <r>
    <s v="B085194JFL"/>
    <s v="tizum HDMI to VGA Adapter Cable 1080P for Projector, Computer, Laptop, TV, Projectors &amp; TV"/>
    <x v="17"/>
    <x v="1"/>
    <s v="HomeTheater,TV&amp;Video"/>
    <s v="Accessories"/>
    <s v="Cables"/>
    <n v="279"/>
    <n v="499"/>
    <x v="15"/>
    <n v="0"/>
    <x v="7"/>
    <n v="0"/>
    <x v="1"/>
    <n v="40559.4"/>
    <n v="5470038"/>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r>
  <r>
    <s v="B09F6S8BT6"/>
    <s v="Samsung 80 cm (32 Inches) Wondertainment Series HD Ready LED Smart TV UA32T4340BKXXL (Glossy Black)"/>
    <x v="18"/>
    <x v="1"/>
    <s v="HomeTheater,TV&amp;Video"/>
    <s v="Televisions"/>
    <s v="SmartTelevisions"/>
    <n v="13490"/>
    <n v="22900"/>
    <x v="19"/>
    <n v="0"/>
    <x v="4"/>
    <n v="0"/>
    <x v="0"/>
    <n v="70085.7"/>
    <n v="373247100"/>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r>
  <r>
    <s v="B09NHVCHS9"/>
    <s v="Flix Micro Usb Cable For Smartphone (Black)"/>
    <x v="19"/>
    <x v="0"/>
    <s v="Accessories&amp;Peripherals"/>
    <s v="Cables&amp;Accessories"/>
    <s v="Cables"/>
    <n v="59"/>
    <n v="199"/>
    <x v="20"/>
    <n v="1"/>
    <x v="1"/>
    <n v="0"/>
    <x v="2"/>
    <n v="37512"/>
    <n v="1866222"/>
    <n v="9378"/>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r>
  <r>
    <s v="B0B1YVCJ2Y"/>
    <s v="Acer 80 cm (32 inches) I Series HD Ready Android Smart LED TV AR32AR2841HDFL (Black)"/>
    <x v="20"/>
    <x v="1"/>
    <s v="HomeTheater,TV&amp;Video"/>
    <s v="Televisions"/>
    <s v="SmartTelevisions"/>
    <n v="11499"/>
    <n v="19990"/>
    <x v="21"/>
    <n v="0"/>
    <x v="4"/>
    <n v="0"/>
    <x v="0"/>
    <n v="20222.899999999998"/>
    <n v="94012970"/>
    <n v="4703"/>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r>
  <r>
    <s v="B01M4GGIVU"/>
    <s v="Tizum High Speed HDMI Cable with Ethernet | Supports 3D 4K | for All HDMI Devices Laptop Computer Gaming Console TV Set Top Box (1.5 Meter/ 5 Feet)"/>
    <x v="21"/>
    <x v="1"/>
    <s v="HomeTheater,TV&amp;Video"/>
    <s v="Accessories"/>
    <s v="Cables"/>
    <n v="199"/>
    <n v="699"/>
    <x v="22"/>
    <n v="1"/>
    <x v="0"/>
    <n v="0"/>
    <x v="0"/>
    <n v="51042.6"/>
    <n v="8494947"/>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r>
  <r>
    <s v="B08B42LWKN"/>
    <s v="OnePlus 80 cm (32 inches) Y Series HD Ready LED Smart Android TV 32Y1 (Black)"/>
    <x v="22"/>
    <x v="1"/>
    <s v="HomeTheater,TV&amp;Video"/>
    <s v="Televisions"/>
    <s v="SmartTelevisions"/>
    <n v="14999"/>
    <n v="19999"/>
    <x v="23"/>
    <n v="0"/>
    <x v="0"/>
    <n v="0"/>
    <x v="0"/>
    <n v="146575.80000000002"/>
    <n v="697945101"/>
    <n v="34899"/>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r>
  <r>
    <s v="B094JNXNPV"/>
    <s v="Ambrane Unbreakable 3 in 1 Fast Charging Braided Multipurpose Cable for Speaker with 2.1 A Speed - 1.25 meter, Black"/>
    <x v="23"/>
    <x v="0"/>
    <s v="Accessories&amp;Peripherals"/>
    <s v="Cables&amp;Accessories"/>
    <s v="Cables"/>
    <n v="299"/>
    <n v="399"/>
    <x v="23"/>
    <n v="0"/>
    <x v="1"/>
    <n v="0"/>
    <x v="1"/>
    <n v="11064"/>
    <n v="1103634"/>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r>
  <r>
    <s v="B09W5XR9RT"/>
    <s v="Duracell USB C To Lightning Apple Certified (Mfi) Braided Sync &amp; Charge Cable For Iphone, Ipad And Ipod. Fast Charging Lightning Cable, 3.9 Feet (1.2M) - Black"/>
    <x v="24"/>
    <x v="0"/>
    <s v="Accessories&amp;Peripherals"/>
    <s v="Cables&amp;Accessories"/>
    <s v="Cables"/>
    <n v="970"/>
    <n v="1999"/>
    <x v="24"/>
    <n v="1"/>
    <x v="5"/>
    <n v="1"/>
    <x v="0"/>
    <n v="809.6"/>
    <n v="367816"/>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r>
  <r>
    <s v="B077Z65HSD"/>
    <s v="boAt A400 USB Type-C to USB-A 2.0 Male Data Cable, 2 Meter (Black)"/>
    <x v="25"/>
    <x v="0"/>
    <s v="Accessories&amp;Peripherals"/>
    <s v="Cables&amp;Accessories"/>
    <s v="Cables"/>
    <n v="299"/>
    <n v="999"/>
    <x v="20"/>
    <n v="1"/>
    <x v="4"/>
    <n v="0"/>
    <x v="0"/>
    <n v="89655"/>
    <n v="20829150"/>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r>
  <r>
    <s v="B00NH11PEY"/>
    <s v="AmazonBasics USB 2.0 - A-Male to A-Female Extension Cable for Personal Computer, Printer (Black, 9.8 Feet/3 Meters)"/>
    <x v="26"/>
    <x v="0"/>
    <s v="Accessories&amp;Peripherals"/>
    <s v="Cables&amp;Accessories"/>
    <s v="Cables"/>
    <n v="199"/>
    <n v="750"/>
    <x v="25"/>
    <n v="1"/>
    <x v="6"/>
    <n v="0"/>
    <x v="0"/>
    <n v="337392"/>
    <n v="56232000"/>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r>
  <r>
    <s v="B09CMM3VGK"/>
    <s v="Ambrane 60W / 3A Type C Fast Charging Unbreakable 1.5m L Shaped Braided Cable, PD Technology, 480Mbps Data Transfer for Smartphones, Tablet, Laptops &amp; other type c devices (ABLC10, Black)"/>
    <x v="27"/>
    <x v="0"/>
    <s v="Accessories&amp;Peripherals"/>
    <s v="Cables&amp;Accessories"/>
    <s v="Cables"/>
    <n v="179"/>
    <n v="499"/>
    <x v="0"/>
    <n v="1"/>
    <x v="1"/>
    <n v="0"/>
    <x v="1"/>
    <n v="7736"/>
    <n v="965066"/>
    <n v="1934"/>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r>
  <r>
    <s v="B08QSC1XY8"/>
    <s v="Zoul USB C 60W Fast Charging 3A 6ft/2M Long Type C Nylon Braided Data Cable Quick Charger Cable QC 3.0 for Samsung Galaxy M31S M30 S10 S9 S20 Plus, Note 10 9 8, A20e A40 A50 A70 (2M, Grey)"/>
    <x v="28"/>
    <x v="0"/>
    <s v="Accessories&amp;Peripherals"/>
    <s v="Cables&amp;Accessories"/>
    <s v="Cables"/>
    <n v="389"/>
    <n v="1099"/>
    <x v="6"/>
    <n v="1"/>
    <x v="4"/>
    <n v="1"/>
    <x v="0"/>
    <n v="4188.2"/>
    <n v="1070426"/>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r>
  <r>
    <s v="B008FWZGSG"/>
    <s v="Samsung Original Type C to C Cable - 3.28 Feet (1 Meter), White"/>
    <x v="29"/>
    <x v="0"/>
    <s v="Accessories&amp;Peripherals"/>
    <s v="Cables&amp;Accessories"/>
    <s v="Cables"/>
    <n v="599"/>
    <n v="599"/>
    <x v="26"/>
    <n v="0"/>
    <x v="4"/>
    <n v="1"/>
    <x v="0"/>
    <n v="1526.5"/>
    <n v="212645"/>
    <n v="35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r>
  <r>
    <s v="B0B4HJNPV4"/>
    <s v="pTron Solero T351 3.5Amps Fast Charging Type-C to Type-C PD Data &amp; Charging USB Cable, Made in India, 480Mbps Data Sync, Durable 1 Meter Long Cable for Type-C Smartphones, Tablets &amp; Laptops (Black)"/>
    <x v="30"/>
    <x v="0"/>
    <s v="Accessories&amp;Peripherals"/>
    <s v="Cables&amp;Accessories"/>
    <s v="Cables"/>
    <n v="199"/>
    <n v="999"/>
    <x v="27"/>
    <n v="1"/>
    <x v="2"/>
    <n v="0"/>
    <x v="0"/>
    <n v="4192.5"/>
    <n v="1073925"/>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r>
  <r>
    <s v="B08Y1SJVV5"/>
    <s v="pTron Solero MB301 3A Micro USB Data &amp; Charging Cable, Made in India, 480Mbps Data Sync, Strong &amp; Durable 1.5-Meter Nylon Braided USB Cable for Micro USB Devices - (Black)"/>
    <x v="31"/>
    <x v="0"/>
    <s v="Accessories&amp;Peripherals"/>
    <s v="Cables&amp;Accessories"/>
    <s v="Cables"/>
    <n v="99"/>
    <n v="666.66"/>
    <x v="5"/>
    <n v="1"/>
    <x v="2"/>
    <n v="0"/>
    <x v="0"/>
    <n v="96996.9"/>
    <n v="16580500.859999999"/>
    <n v="24871"/>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r>
  <r>
    <s v="B07XLCFSSN"/>
    <s v="Amazonbasics Nylon Braided Usb-C To Lightning Cable, Fast Charging Mfi Certified Smartphone, Iphone Charger (6-Foot, Dark Grey)"/>
    <x v="32"/>
    <x v="0"/>
    <s v="Accessories&amp;Peripherals"/>
    <s v="Cables&amp;Accessories"/>
    <s v="Cables"/>
    <n v="899"/>
    <n v="1900"/>
    <x v="3"/>
    <n v="1"/>
    <x v="5"/>
    <n v="0"/>
    <x v="0"/>
    <n v="59628.800000000003"/>
    <n v="25748800"/>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r>
  <r>
    <s v="B09RZS1NQT"/>
    <s v="Sounce 65W OnePlus Dash Warp Charge Cable, 6.5A Type-C to USB C PD Data Sync Fast Charging Cable Compatible with One Plus 8T/ 9/ 9R/ 9 pro/ 9RT/ 10R/ Nord &amp; for All Type C Devices ‚Äì Red, 1 Meter"/>
    <x v="33"/>
    <x v="0"/>
    <s v="Accessories&amp;Peripherals"/>
    <s v="Cables&amp;Accessories"/>
    <s v="Cables"/>
    <n v="199"/>
    <n v="999"/>
    <x v="27"/>
    <n v="1"/>
    <x v="1"/>
    <n v="1"/>
    <x v="0"/>
    <n v="2304"/>
    <n v="575424"/>
    <n v="576"/>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r>
  <r>
    <s v="B0B3MMYHYW"/>
    <s v="OnePlus 126 cm (50 inches) Y Series 4K Ultra HD Smart Android LED TV 50Y1S Pro (Black)"/>
    <x v="34"/>
    <x v="1"/>
    <s v="HomeTheater,TV&amp;Video"/>
    <s v="Televisions"/>
    <s v="SmartTelevisions"/>
    <n v="32999"/>
    <n v="45999"/>
    <x v="28"/>
    <n v="0"/>
    <x v="0"/>
    <n v="0"/>
    <x v="0"/>
    <n v="30651.600000000002"/>
    <n v="335700702"/>
    <n v="7298"/>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r>
  <r>
    <s v="B09C6HWG18"/>
    <s v="Duracell Type C To Type C 5A (100W) Braided Sync &amp; Fast Charging Cable, 3.9 Feet (1.2M). USB C to C Cable, Supports PD &amp; QC 3.0 Charging, 5 GBPS Data Transmission ‚Äì Black"/>
    <x v="35"/>
    <x v="0"/>
    <s v="Accessories&amp;Peripherals"/>
    <s v="Cables&amp;Accessories"/>
    <s v="Cables"/>
    <n v="970"/>
    <n v="1999"/>
    <x v="24"/>
    <n v="1"/>
    <x v="0"/>
    <n v="1"/>
    <x v="0"/>
    <n v="1940.4"/>
    <n v="923538"/>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r>
  <r>
    <s v="B00NH11KIK"/>
    <s v="AmazonBasics USB 2.0 Cable - A-Male to B-Male - for Personal Computer, Printer- 6 Feet (1.8 Meters), Black"/>
    <x v="26"/>
    <x v="0"/>
    <s v="Accessories&amp;Peripherals"/>
    <s v="Cables&amp;Accessories"/>
    <s v="Cables"/>
    <n v="209"/>
    <n v="695"/>
    <x v="20"/>
    <n v="1"/>
    <x v="6"/>
    <n v="0"/>
    <x v="0"/>
    <n v="484591.5"/>
    <n v="74842465"/>
    <n v="107687"/>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r>
  <r>
    <s v="B09JPC82QC"/>
    <s v="Mi 108 cm (43 inches) Full HD Android LED TV 4C | L43M6-INC (Black)"/>
    <x v="36"/>
    <x v="1"/>
    <s v="HomeTheater,TV&amp;Video"/>
    <s v="Televisions"/>
    <s v="SmartTelevisions"/>
    <n v="19999"/>
    <n v="34999"/>
    <x v="1"/>
    <n v="0"/>
    <x v="4"/>
    <n v="0"/>
    <x v="0"/>
    <n v="116749.29999999999"/>
    <n v="950257849"/>
    <n v="27151"/>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r>
  <r>
    <s v="B07JW1Y6XV"/>
    <s v="Wayona Nylon Braided 3A Lightning to USB A Syncing and Fast Charging Data Cable for iPhone, Ipad (3 FT Pack of 1, Black)"/>
    <x v="0"/>
    <x v="0"/>
    <s v="Accessories&amp;Peripherals"/>
    <s v="Cables&amp;Accessories"/>
    <s v="Cables"/>
    <n v="399"/>
    <n v="1099"/>
    <x v="0"/>
    <n v="1"/>
    <x v="0"/>
    <n v="0"/>
    <x v="0"/>
    <n v="101929.8"/>
    <n v="26671631"/>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r>
  <r>
    <s v="B07KRCW6LZ"/>
    <s v="TP-Link Nano AC600 USB Wi-Fi Adapter(Archer T2U Nano)- 2.4G/5G Dual Band Wireless Network Adapter for PC Desktop Laptop, Mini Travel Size, Supports Windows 11,10, 8.1, 8, 7, XP/Mac OS 10.9-10.15"/>
    <x v="37"/>
    <x v="0"/>
    <s v="NetworkingDevices"/>
    <s v="NetworkAdapters"/>
    <s v="WirelessUSBAdapters"/>
    <n v="999"/>
    <n v="1599"/>
    <x v="16"/>
    <n v="0"/>
    <x v="4"/>
    <n v="0"/>
    <x v="0"/>
    <n v="51999.9"/>
    <n v="19336707"/>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r>
  <r>
    <s v="B09NJN8L25"/>
    <s v="FLiX (Beetel USB to Micro USB PVC Data Sync &amp; 2A Fast Charging Cable, Made in India, 480Mbps Data Sync, Solid Cable, 1 Meter Long USB Cable for Micro USB Devices (White)(XCD-M11)"/>
    <x v="38"/>
    <x v="0"/>
    <s v="Accessories&amp;Peripherals"/>
    <s v="Cables&amp;Accessories"/>
    <s v="Cables"/>
    <n v="59"/>
    <n v="199"/>
    <x v="20"/>
    <n v="1"/>
    <x v="1"/>
    <n v="0"/>
    <x v="2"/>
    <n v="37512"/>
    <n v="1866222"/>
    <n v="9378"/>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r>
  <r>
    <s v="B07XJYYH7L"/>
    <s v="Wecool Nylon Braided Multifunction Fast Charging Cable For Android Smartphone, Ios And Type C Usb Devices, 3 In 1 Charging Cable, 3A, (3 Feet) (Black)"/>
    <x v="39"/>
    <x v="0"/>
    <s v="Accessories&amp;Peripherals"/>
    <s v="Cables&amp;Accessories"/>
    <s v="Cables"/>
    <n v="333"/>
    <n v="999"/>
    <x v="29"/>
    <n v="1"/>
    <x v="8"/>
    <n v="0"/>
    <x v="0"/>
    <n v="32313.599999999999"/>
    <n v="9782208"/>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r>
  <r>
    <s v="B002PD61Y4"/>
    <s v="D-Link DWA-131 300 Mbps Wireless Nano USB Adapter (Black)"/>
    <x v="40"/>
    <x v="0"/>
    <s v="NetworkingDevices"/>
    <s v="NetworkAdapters"/>
    <s v="WirelessUSBAdapters"/>
    <n v="507"/>
    <n v="1208"/>
    <x v="30"/>
    <n v="1"/>
    <x v="3"/>
    <n v="0"/>
    <x v="0"/>
    <n v="33337.1"/>
    <n v="9822248"/>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r>
  <r>
    <s v="B014I8SSD0"/>
    <s v="Amazon Basics High-Speed HDMI Cable, 6 Feet - Supports Ethernet, 3D, 4K video,Black"/>
    <x v="41"/>
    <x v="1"/>
    <s v="HomeTheater,TV&amp;Video"/>
    <s v="Accessories"/>
    <s v="Cables"/>
    <n v="309"/>
    <n v="475"/>
    <x v="31"/>
    <n v="0"/>
    <x v="5"/>
    <n v="0"/>
    <x v="1"/>
    <n v="1878681.2000000002"/>
    <n v="202812175"/>
    <n v="426973"/>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r>
  <r>
    <s v="B09L8DSSFH"/>
    <s v="7SEVEN¬Æ Compatible for Samsung Smart 4K Ultra HD TV Monitor Remote Control Replacement of Original Samsung TV Remote for LED OLED UHD QLED and Suitable for 6 7 8 Series Samsung TV with Hot Keys BN59-01259E"/>
    <x v="42"/>
    <x v="1"/>
    <s v="HomeTheater,TV&amp;Video"/>
    <s v="Accessories"/>
    <s v="RemoteControls"/>
    <n v="399"/>
    <n v="999"/>
    <x v="13"/>
    <n v="1"/>
    <x v="9"/>
    <n v="1"/>
    <x v="0"/>
    <n v="1774.8"/>
    <n v="492507"/>
    <n v="493"/>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r>
  <r>
    <s v="B07232M876"/>
    <s v="Amazonbasics Micro Usb Fast Charging Cable For Android Smartphone,Personal Computer,Printer With Gold Plated Connectors (6 Feet, Black)"/>
    <x v="43"/>
    <x v="0"/>
    <s v="Accessories&amp;Peripherals"/>
    <s v="Cables&amp;Accessories"/>
    <s v="Cables"/>
    <n v="199"/>
    <n v="395"/>
    <x v="8"/>
    <n v="1"/>
    <x v="0"/>
    <n v="0"/>
    <x v="1"/>
    <n v="388899"/>
    <n v="36575025"/>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r>
  <r>
    <s v="B07P681N66"/>
    <s v="TP-Link AC600 600 Mbps WiFi Wireless Network USB Adapter for Desktop PC with 2.4GHz/5GHz High Gain Dual Band 5dBi Antenna Wi-Fi, Supports Windows 11/10/8.1/8/7/XP, Mac OS 10.15 and earlier (Archer T2U Plus)"/>
    <x v="44"/>
    <x v="0"/>
    <s v="NetworkingDevices"/>
    <s v="NetworkAdapters"/>
    <s v="WirelessUSBAdapters"/>
    <n v="1199"/>
    <n v="2199"/>
    <x v="32"/>
    <n v="0"/>
    <x v="5"/>
    <n v="0"/>
    <x v="0"/>
    <n v="109032.00000000001"/>
    <n v="54491220"/>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r>
  <r>
    <s v="B0711PVX6Z"/>
    <s v="AmazonBasics Micro USB Fast Charging Cable for Android Phones with Gold Plated Connectors (3 Feet, Black)"/>
    <x v="43"/>
    <x v="0"/>
    <s v="Accessories&amp;Peripherals"/>
    <s v="Cables&amp;Accessories"/>
    <s v="Cables"/>
    <n v="179"/>
    <n v="500"/>
    <x v="0"/>
    <n v="1"/>
    <x v="0"/>
    <n v="0"/>
    <x v="1"/>
    <n v="388899"/>
    <n v="46297500"/>
    <n v="92595"/>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r>
  <r>
    <s v="B082T6V3DT"/>
    <s v="AmazonBasics New Release Nylon USB-A to Lightning Cable Cord, Fast Charging MFi Certified Charger for Apple iPhone, iPad (6-Ft, Rose Gold)"/>
    <x v="45"/>
    <x v="0"/>
    <s v="Accessories&amp;Peripherals"/>
    <s v="Cables&amp;Accessories"/>
    <s v="Cables"/>
    <n v="799"/>
    <n v="2100"/>
    <x v="33"/>
    <n v="1"/>
    <x v="4"/>
    <n v="0"/>
    <x v="0"/>
    <n v="35208.400000000001"/>
    <n v="17194800"/>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r>
  <r>
    <s v="B07MKFNHKG"/>
    <s v="VW 80 cm (32 inches) Frameless Series HD Ready LED TV VW32A (Black)"/>
    <x v="46"/>
    <x v="1"/>
    <s v="HomeTheater,TV&amp;Video"/>
    <s v="Televisions"/>
    <s v="StandardTelevisions"/>
    <n v="6999"/>
    <n v="12999"/>
    <x v="18"/>
    <n v="0"/>
    <x v="0"/>
    <n v="0"/>
    <x v="0"/>
    <n v="16812.600000000002"/>
    <n v="52034997"/>
    <n v="4003"/>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r>
  <r>
    <s v="B0BFWGBX61"/>
    <s v="Ambrane Unbreakable 3A Fast Charging Braided Type C Cable    1.5 Meter (RCT15, Blue) Supports QC 2.0/3.0 Charging"/>
    <x v="47"/>
    <x v="0"/>
    <s v="Accessories&amp;Peripherals"/>
    <s v="Cables&amp;Accessories"/>
    <s v="Cables"/>
    <n v="199"/>
    <n v="349"/>
    <x v="1"/>
    <n v="0"/>
    <x v="3"/>
    <n v="1"/>
    <x v="1"/>
    <n v="1287.3999999999999"/>
    <n v="109586"/>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r>
  <r>
    <s v="B01N90RZ4M"/>
    <s v="Tata Sky Universal Remote"/>
    <x v="48"/>
    <x v="1"/>
    <s v="HomeTheater,TV&amp;Video"/>
    <s v="Accessories"/>
    <s v="RemoteControls"/>
    <n v="230"/>
    <n v="499"/>
    <x v="34"/>
    <n v="1"/>
    <x v="7"/>
    <n v="0"/>
    <x v="1"/>
    <n v="10952"/>
    <n v="1477040"/>
    <n v="296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r>
  <r>
    <s v="B0088TKTY2"/>
    <s v="TP-LINK WiFi Dongle 300 Mbps Mini Wireless Network USB Wi-Fi Adapter for PC Desktop Laptop(Supports Windows 11/10/8.1/8/7/XP, Mac OS 10.9-10.15 and Linux, WPS, Soft AP Mode, USB 2.0) (TL-WN823N),Black"/>
    <x v="49"/>
    <x v="0"/>
    <s v="NetworkingDevices"/>
    <s v="NetworkAdapters"/>
    <s v="WirelessUSBAdapters"/>
    <n v="649"/>
    <n v="1399"/>
    <x v="34"/>
    <n v="1"/>
    <x v="0"/>
    <n v="0"/>
    <x v="0"/>
    <n v="754702.20000000007"/>
    <n v="251387709"/>
    <n v="179691"/>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r>
  <r>
    <s v="B09Q5SWVBJ"/>
    <s v="OnePlus 80 cm (32 inches) Y Series HD Ready Smart Android LED TV 32 Y1S (Black)"/>
    <x v="22"/>
    <x v="1"/>
    <s v="HomeTheater,TV&amp;Video"/>
    <s v="Televisions"/>
    <s v="SmartTelevisions"/>
    <n v="15999"/>
    <n v="21999"/>
    <x v="35"/>
    <n v="0"/>
    <x v="0"/>
    <n v="0"/>
    <x v="0"/>
    <n v="146575.80000000002"/>
    <n v="767743101"/>
    <n v="34899"/>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r>
  <r>
    <s v="B0B4DT8MKT"/>
    <s v="Wecool Unbreakable 3 in 1 Charging Cable with 3A Speed, Fast Charging Multi Purpose Cable 1.25 Mtr Long, Type C cable, Micro Usb Cable and Cable for iPhone, White"/>
    <x v="50"/>
    <x v="0"/>
    <s v="Accessories&amp;Peripherals"/>
    <s v="Cables&amp;Accessories"/>
    <s v="Cables"/>
    <n v="348"/>
    <n v="1499"/>
    <x v="36"/>
    <n v="1"/>
    <x v="0"/>
    <n v="1"/>
    <x v="0"/>
    <n v="2755.2000000000003"/>
    <n v="983344"/>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r>
  <r>
    <s v="B08CDKQ8T6"/>
    <s v="Portronics Konnect L 1.2Mtr, Fast Charging 3A Micro USB Cable with Charge &amp; Sync Function (Grey)"/>
    <x v="4"/>
    <x v="0"/>
    <s v="Accessories&amp;Peripherals"/>
    <s v="Cables&amp;Accessories"/>
    <s v="Cables"/>
    <n v="154"/>
    <n v="349"/>
    <x v="37"/>
    <n v="1"/>
    <x v="4"/>
    <n v="0"/>
    <x v="1"/>
    <n v="30375.199999999997"/>
    <n v="2465336"/>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r>
  <r>
    <s v="B07B275VN9"/>
    <s v="Airtel DigitalTV DTH Television, Setup Box Remote Compatible for SD and HD Recording (Black)"/>
    <x v="51"/>
    <x v="1"/>
    <s v="HomeTheater,TV&amp;Video"/>
    <s v="Accessories"/>
    <s v="RemoteControls"/>
    <n v="179"/>
    <n v="799"/>
    <x v="38"/>
    <n v="1"/>
    <x v="7"/>
    <n v="0"/>
    <x v="0"/>
    <n v="8143.7000000000007"/>
    <n v="1758599"/>
    <n v="2201"/>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r>
  <r>
    <s v="B0B15CPR37"/>
    <s v="Samsung 108 cm (43 inches) Crystal 4K Neo Series Ultra HD Smart LED TV UA43AUE65AKXXL (Black)"/>
    <x v="52"/>
    <x v="1"/>
    <s v="HomeTheater,TV&amp;Video"/>
    <s v="Televisions"/>
    <s v="SmartTelevisions"/>
    <n v="32990"/>
    <n v="47900"/>
    <x v="39"/>
    <n v="0"/>
    <x v="4"/>
    <n v="0"/>
    <x v="0"/>
    <n v="30568.699999999997"/>
    <n v="340521100"/>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r>
  <r>
    <s v="B0994GFWBH"/>
    <s v="Lapster 1.5 mtr USB 2.0 Type A Male to USB A Male Cable for computer and laptop"/>
    <x v="53"/>
    <x v="0"/>
    <s v="Accessories&amp;Peripherals"/>
    <s v="Cables&amp;Accessories"/>
    <s v="Cables"/>
    <n v="139"/>
    <n v="999"/>
    <x v="40"/>
    <n v="1"/>
    <x v="1"/>
    <n v="0"/>
    <x v="0"/>
    <n v="5252"/>
    <n v="1311687"/>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r>
  <r>
    <s v="B01GGKZ0V6"/>
    <s v="AmazonBasics USB Type-C to USB Type-C 2.0 Cable - 3 Feet Laptop (0.9 Meters) - White"/>
    <x v="54"/>
    <x v="0"/>
    <s v="Accessories&amp;Peripherals"/>
    <s v="Cables&amp;Accessories"/>
    <s v="Cables"/>
    <n v="329"/>
    <n v="845"/>
    <x v="4"/>
    <n v="1"/>
    <x v="0"/>
    <n v="0"/>
    <x v="0"/>
    <n v="124933.20000000001"/>
    <n v="25135370"/>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r>
  <r>
    <s v="B09F9YQQ7B"/>
    <s v="Redmi 80 cm (32 inches) Android 11 Series HD Ready Smart LED TV | L32M6-RA/L32M7-RA (Black)"/>
    <x v="55"/>
    <x v="1"/>
    <s v="HomeTheater,TV&amp;Video"/>
    <s v="Televisions"/>
    <s v="SmartTelevisions"/>
    <n v="13999"/>
    <n v="24999"/>
    <x v="15"/>
    <n v="0"/>
    <x v="0"/>
    <n v="0"/>
    <x v="0"/>
    <n v="189999.6"/>
    <n v="1130904762"/>
    <n v="45238"/>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r>
  <r>
    <s v="B014I8SX4Y"/>
    <s v="Amazon Basics High-Speed HDMI Cable, 6 Feet (2-Pack),Black"/>
    <x v="41"/>
    <x v="1"/>
    <s v="HomeTheater,TV&amp;Video"/>
    <s v="Accessories"/>
    <s v="Cables"/>
    <n v="309"/>
    <n v="1400"/>
    <x v="38"/>
    <n v="1"/>
    <x v="5"/>
    <n v="0"/>
    <x v="0"/>
    <n v="1878681.2000000002"/>
    <n v="597762200"/>
    <n v="426973"/>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r>
  <r>
    <s v="B09Q8HMKZX"/>
    <s v="Portronics Konnect L 20W PD Quick Charge Type-C to 8-Pin USB Mobile Charging Cable, 1.2M, Tangle Resistant, Fast Data Sync(Grey)"/>
    <x v="4"/>
    <x v="0"/>
    <s v="Accessories&amp;Peripherals"/>
    <s v="Cables&amp;Accessories"/>
    <s v="Cables"/>
    <n v="263"/>
    <n v="699"/>
    <x v="33"/>
    <n v="1"/>
    <x v="3"/>
    <n v="1"/>
    <x v="0"/>
    <n v="1844.9999999999998"/>
    <n v="314550"/>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r>
  <r>
    <s v="B0B9XN9S3W"/>
    <s v="Acer 80 cm (32 inches) N Series HD Ready TV AR32NSV53HD (Black)"/>
    <x v="20"/>
    <x v="1"/>
    <s v="HomeTheater,TV&amp;Video"/>
    <s v="Televisions"/>
    <s v="StandardTelevisions"/>
    <n v="7999"/>
    <n v="14990"/>
    <x v="41"/>
    <n v="0"/>
    <x v="4"/>
    <n v="1"/>
    <x v="0"/>
    <n v="1965.1"/>
    <n v="6850430"/>
    <n v="457"/>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r>
  <r>
    <s v="B07966M8XH"/>
    <s v="Model-P4 6 Way Swivel Tilt Wall Mount 32-55-inch Full Motion Cantilever for LED,LCD and Plasma TV's"/>
    <x v="56"/>
    <x v="1"/>
    <s v="HomeTheater,TV&amp;Video"/>
    <s v="Accessories"/>
    <s v="TVMounts,Stands&amp;Turntables"/>
    <n v="1599"/>
    <n v="2999"/>
    <x v="41"/>
    <n v="0"/>
    <x v="0"/>
    <n v="0"/>
    <x v="0"/>
    <n v="11453.4"/>
    <n v="8178273"/>
    <n v="2727"/>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r>
  <r>
    <s v="B01GGKYKQM"/>
    <s v="Amazon Basics USB Type-C to USB-A 2.0 Male Fast Charging Cable for Laptop - 3 Feet (0.9 Meters), Black"/>
    <x v="57"/>
    <x v="0"/>
    <s v="Accessories&amp;Peripherals"/>
    <s v="Cables&amp;Accessories"/>
    <s v="Cables"/>
    <n v="219"/>
    <n v="700"/>
    <x v="12"/>
    <n v="1"/>
    <x v="4"/>
    <n v="0"/>
    <x v="0"/>
    <n v="86227.9"/>
    <n v="14037100"/>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r>
  <r>
    <s v="B0B86CDHL1"/>
    <s v="oraimo 65W Type C to C Fast Charging Cable USB C to USB C Cable High Speed Syncing, Nylon Braided 1M length with LED Indicator Compatible For Laptop, Macbook, Samsung Galaxy S22 S20 S10 S20Fe S21 S21 Ultra A70 A51 A71 A50S M31 M51 M31S M53 5G"/>
    <x v="58"/>
    <x v="0"/>
    <s v="Accessories&amp;Peripherals"/>
    <s v="Cables&amp;Accessories"/>
    <s v="Cables"/>
    <n v="349"/>
    <n v="899"/>
    <x v="4"/>
    <n v="1"/>
    <x v="6"/>
    <n v="1"/>
    <x v="0"/>
    <n v="670.5"/>
    <n v="133951"/>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r>
  <r>
    <s v="B0B5ZF3NRK"/>
    <s v="CEDO 65W OnePlus Dash Warp Charge Cable, USB A to Type C Data Sync Fast Charging Cable Compatible with One Plus 3 /3T /5 /5T /6 /6T /7 /7T /7 pro &amp; for All Type C Devices - 1 Meter, Red"/>
    <x v="59"/>
    <x v="0"/>
    <s v="Accessories&amp;Peripherals"/>
    <s v="Cables&amp;Accessories"/>
    <s v="Cables"/>
    <n v="349"/>
    <n v="599"/>
    <x v="21"/>
    <n v="0"/>
    <x v="3"/>
    <n v="1"/>
    <x v="0"/>
    <n v="860.99999999999989"/>
    <n v="125790"/>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r>
  <r>
    <s v="B09RFC46VP"/>
    <s v="Redmi 108 cm (43 inches) 4K Ultra HD Android Smart LED TV X43 | L43R7-7AIN (Black)"/>
    <x v="60"/>
    <x v="1"/>
    <s v="HomeTheater,TV&amp;Video"/>
    <s v="Televisions"/>
    <s v="SmartTelevisions"/>
    <n v="26999"/>
    <n v="42999"/>
    <x v="42"/>
    <n v="0"/>
    <x v="0"/>
    <n v="0"/>
    <x v="0"/>
    <n v="189999.6"/>
    <n v="1945188762"/>
    <n v="45238"/>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r>
  <r>
    <s v="B08R69VDHT"/>
    <s v="Pinnaclz Original Combo of 2 Micro USB Fast Charging Cable, USB Charging Cable for Data Transfer Perfect for Android Smart Phones White 1.2 Meter Made in India (Pack of 2)"/>
    <x v="61"/>
    <x v="0"/>
    <s v="Accessories&amp;Peripherals"/>
    <s v="Cables&amp;Accessories"/>
    <s v="Cables"/>
    <n v="115"/>
    <n v="499"/>
    <x v="36"/>
    <n v="1"/>
    <x v="1"/>
    <n v="0"/>
    <x v="1"/>
    <n v="30928"/>
    <n v="3858268"/>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r>
  <r>
    <s v="B09RWZRCP1"/>
    <s v="boAt Type C A750 Stress Resistant, Tangle-free, Sturdy Flat Cable with 6.5A Fast Charging &amp; 480Mbps Data Transmission, 10000+ Bends Lifespan and Extended 1.5m Length(Rebellious Black)"/>
    <x v="14"/>
    <x v="0"/>
    <s v="Accessories&amp;Peripherals"/>
    <s v="Cables&amp;Accessories"/>
    <s v="Cables"/>
    <n v="399"/>
    <n v="999"/>
    <x v="13"/>
    <n v="1"/>
    <x v="3"/>
    <n v="0"/>
    <x v="0"/>
    <n v="7297.9999999999991"/>
    <n v="1778220"/>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r>
  <r>
    <s v="B09CMP1SC8"/>
    <s v="Ambrane 2 in 1 Type-C &amp; Micro USB Cable with 60W / 3A Fast Charging, 480 mbps High Data, PD Technology &amp; Quick Charge 3.0, Compatible with All Type-C &amp; Micro USB Devices (ABDC-10, Black)"/>
    <x v="62"/>
    <x v="0"/>
    <s v="Accessories&amp;Peripherals"/>
    <s v="Cables&amp;Accessories"/>
    <s v="Cables"/>
    <n v="199"/>
    <n v="499"/>
    <x v="13"/>
    <n v="1"/>
    <x v="3"/>
    <n v="1"/>
    <x v="1"/>
    <n v="2468.1999999999998"/>
    <n v="300398"/>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r>
  <r>
    <s v="B09YLXYP7Y"/>
    <s v="Ambrane 60W / 3A Fast Charging Output Cable with Type-C to USB for Mobile, Neckband, True Wireless Earphone Charging, 480mbps Data Sync Speed, 1m Length (ACT - AZ10, Black)"/>
    <x v="27"/>
    <x v="0"/>
    <s v="Accessories&amp;Peripherals"/>
    <s v="Cables&amp;Accessories"/>
    <s v="Cables"/>
    <n v="179"/>
    <n v="399"/>
    <x v="10"/>
    <n v="1"/>
    <x v="1"/>
    <n v="0"/>
    <x v="1"/>
    <n v="5692"/>
    <n v="567777"/>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r>
  <r>
    <s v="B09ZPM4C2C"/>
    <s v="TCL 80 cm (32 inches) HD Ready Certified Android Smart LED TV 32S5205 (Black)"/>
    <x v="63"/>
    <x v="1"/>
    <s v="HomeTheater,TV&amp;Video"/>
    <s v="Televisions"/>
    <s v="SmartTelevisions"/>
    <n v="10901"/>
    <n v="30990"/>
    <x v="6"/>
    <n v="1"/>
    <x v="3"/>
    <n v="1"/>
    <x v="0"/>
    <n v="1631.8"/>
    <n v="12334020"/>
    <n v="398"/>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r>
  <r>
    <s v="B0B2DJDCPX"/>
    <s v="SWAPKART Fast Charging Cable and Data Sync USB Cable Compatible for iPhone 6/6S/7/7+/8/8+/10/11, 12, 13 Pro max iPad Air/Mini, iPod and iOS Devices (White)"/>
    <x v="64"/>
    <x v="0"/>
    <s v="Accessories&amp;Peripherals"/>
    <s v="Cables&amp;Accessories"/>
    <s v="Cables"/>
    <n v="209"/>
    <n v="499"/>
    <x v="30"/>
    <n v="1"/>
    <x v="2"/>
    <n v="1"/>
    <x v="1"/>
    <n v="2090.4"/>
    <n v="267464"/>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r>
  <r>
    <s v="B0BCZCQTJX"/>
    <s v="Firestick Remote"/>
    <x v="65"/>
    <x v="1"/>
    <s v="HomeTheater,TV&amp;Video"/>
    <s v="Accessories"/>
    <s v="RemoteControls"/>
    <n v="1434"/>
    <n v="3999"/>
    <x v="0"/>
    <n v="1"/>
    <x v="1"/>
    <n v="1"/>
    <x v="0"/>
    <n v="128"/>
    <n v="127968"/>
    <n v="32"/>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r>
  <r>
    <s v="B07LGT55SJ"/>
    <s v="Wayona Usb Nylon Braided Data Sync And Charging Cable For Iphone, Ipad Tablet (Red, Black)"/>
    <x v="66"/>
    <x v="0"/>
    <s v="Accessories&amp;Peripherals"/>
    <s v="Cables&amp;Accessories"/>
    <s v="Cables"/>
    <n v="399"/>
    <n v="1099"/>
    <x v="0"/>
    <n v="1"/>
    <x v="0"/>
    <n v="0"/>
    <x v="0"/>
    <n v="101929.8"/>
    <n v="26671631"/>
    <n v="24269"/>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r>
  <r>
    <s v="B09NKZXMWJ"/>
    <s v="Flix (Beetel) Usb To Type C Pvc Data Sync And 2A 480Mbps Data Sync, Tough Fast Charging Long Cable For Usb Type C Devices, Charging Adapter (White, 1 Meter) - Xcd-C12"/>
    <x v="67"/>
    <x v="0"/>
    <s v="Accessories&amp;Peripherals"/>
    <s v="Cables&amp;Accessories"/>
    <s v="Cables"/>
    <n v="139"/>
    <n v="249"/>
    <x v="15"/>
    <n v="0"/>
    <x v="1"/>
    <n v="0"/>
    <x v="1"/>
    <n v="37512"/>
    <n v="2335122"/>
    <n v="9378"/>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r>
  <r>
    <s v="B08QX1CC14"/>
    <s v="SKYWALL 81.28 cm (32 inches) HD Ready Smart LED TV 32SWELS-PRO (Black)"/>
    <x v="68"/>
    <x v="1"/>
    <s v="HomeTheater,TV&amp;Video"/>
    <s v="Televisions"/>
    <s v="SmartTelevisions"/>
    <n v="7299"/>
    <n v="19125"/>
    <x v="33"/>
    <n v="1"/>
    <x v="10"/>
    <n v="1"/>
    <x v="0"/>
    <n v="3066.7999999999997"/>
    <n v="17250750"/>
    <n v="902"/>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r>
  <r>
    <s v="B0974H97TJ"/>
    <s v="boAt A 350 Type C Cable for Smartphone, Charging Adapter (1.5m, Carbon Black)"/>
    <x v="69"/>
    <x v="0"/>
    <s v="Accessories&amp;Peripherals"/>
    <s v="Cables&amp;Accessories"/>
    <s v="Cables"/>
    <n v="299"/>
    <n v="799"/>
    <x v="11"/>
    <n v="1"/>
    <x v="5"/>
    <n v="0"/>
    <x v="0"/>
    <n v="126680.40000000001"/>
    <n v="23004009"/>
    <n v="28791"/>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r>
  <r>
    <s v="B07GVGTSLN"/>
    <s v="Wayona Usb Type C Fast Charger Cable Fast Charging Usb C Cable/Cord Compatible For Samsung Galaxy S10E S10 S9 S8 Plus S10+,Note 10 Note 9 Note 8,S20,M31S,M40,Realme X3,Pixel 2 Xl (3 Ft Pack Of 1,Grey)"/>
    <x v="70"/>
    <x v="0"/>
    <s v="Accessories&amp;Peripherals"/>
    <s v="Cables&amp;Accessories"/>
    <s v="Cables"/>
    <n v="325"/>
    <n v="1299"/>
    <x v="43"/>
    <n v="1"/>
    <x v="0"/>
    <n v="0"/>
    <x v="0"/>
    <n v="44419.200000000004"/>
    <n v="13738224"/>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r>
  <r>
    <s v="B09VCHLSJF"/>
    <s v="OnePlus 108 cm (43 inches) Y Series 4K Ultra HD Smart Android LED TV 43Y1S Pro (Black)"/>
    <x v="71"/>
    <x v="1"/>
    <s v="HomeTheater,TV&amp;Video"/>
    <s v="Televisions"/>
    <s v="SmartTelevisions"/>
    <n v="29999"/>
    <n v="39999"/>
    <x v="23"/>
    <n v="0"/>
    <x v="0"/>
    <n v="0"/>
    <x v="0"/>
    <n v="30651.600000000002"/>
    <n v="291912702"/>
    <n v="7298"/>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r>
  <r>
    <s v="B0B1YZX72F"/>
    <s v="Acer 127 cm (50 inches) I Series 4K Ultra HD Android Smart LED TV AR50AR2851UDFL (Black)"/>
    <x v="72"/>
    <x v="1"/>
    <s v="HomeTheater,TV&amp;Video"/>
    <s v="Televisions"/>
    <s v="SmartTelevisions"/>
    <n v="27999"/>
    <n v="40990"/>
    <x v="44"/>
    <n v="0"/>
    <x v="4"/>
    <n v="0"/>
    <x v="0"/>
    <n v="20222.899999999998"/>
    <n v="192775970"/>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r>
  <r>
    <s v="B092BJMT8Q"/>
    <s v="Samsung 108 cm (43 inches) Crystal 4K Series Ultra HD Smart LED TV UA43AUE60AKLXL (Black)"/>
    <x v="52"/>
    <x v="1"/>
    <s v="HomeTheater,TV&amp;Video"/>
    <s v="Televisions"/>
    <s v="SmartTelevisions"/>
    <n v="30990"/>
    <n v="52900"/>
    <x v="19"/>
    <n v="0"/>
    <x v="4"/>
    <n v="0"/>
    <x v="0"/>
    <n v="30568.699999999997"/>
    <n v="376066100"/>
    <n v="7109"/>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r>
  <r>
    <s v="B0BMXMLSMM"/>
    <s v="Lapster 65W compatible for OnePlus Dash Warp Charge Cable , type c to c cable fast charging Data Sync Cable Compatible with One Plus 10R / 9RT/ 9 pro/ 9R/ 8T/ 9/ Nord &amp; for All Type C Devices ‚Äì Red, 1 Meter"/>
    <x v="73"/>
    <x v="0"/>
    <s v="Accessories&amp;Peripherals"/>
    <s v="Cables&amp;Accessories"/>
    <s v="Cables"/>
    <n v="199"/>
    <n v="999"/>
    <x v="27"/>
    <n v="1"/>
    <x v="6"/>
    <n v="1"/>
    <x v="0"/>
    <n v="571.5"/>
    <n v="126873"/>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r>
  <r>
    <s v="B07JH1C41D"/>
    <s v="Wayona Nylon Braided (2 Pack) Lightning Fast Usb Data Cable Fast Charger Cord For Iphone, Ipad Tablet (3 Ft Pack Of 2, Grey)"/>
    <x v="0"/>
    <x v="0"/>
    <s v="Accessories&amp;Peripherals"/>
    <s v="Cables&amp;Accessories"/>
    <s v="Cables"/>
    <n v="649"/>
    <n v="1999"/>
    <x v="45"/>
    <n v="1"/>
    <x v="0"/>
    <n v="0"/>
    <x v="0"/>
    <n v="101929.8"/>
    <n v="48513731"/>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r>
  <r>
    <s v="B0141EZMAI"/>
    <s v="Gizga Essentials USB WiFi Adapter for PC, 150 Mbps Wireless Network Adapter for Desktop - Nano Size WiFi Dongle Compatible with Windows, Mac OS &amp; Linux Kernel | WPA/WPA2 Encryption Standards| Black"/>
    <x v="74"/>
    <x v="0"/>
    <s v="NetworkingDevices"/>
    <s v="NetworkAdapters"/>
    <s v="WirelessUSBAdapters"/>
    <n v="269"/>
    <n v="800"/>
    <x v="46"/>
    <n v="1"/>
    <x v="9"/>
    <n v="0"/>
    <x v="0"/>
    <n v="36482.400000000001"/>
    <n v="8107200"/>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r>
  <r>
    <s v="B09Q5P2MT3"/>
    <s v="OnePlus 108 cm (43 inches) Y Series Full HD Smart Android LED TV 43 Y1S (Black)"/>
    <x v="71"/>
    <x v="1"/>
    <s v="HomeTheater,TV&amp;Video"/>
    <s v="Televisions"/>
    <s v="SmartTelevisions"/>
    <n v="24999"/>
    <n v="31999"/>
    <x v="47"/>
    <n v="0"/>
    <x v="0"/>
    <n v="0"/>
    <x v="0"/>
    <n v="146575.80000000002"/>
    <n v="1116733101"/>
    <n v="34899"/>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r>
  <r>
    <s v="B08HDH26JX"/>
    <s v="boAt Deuce USB 300 2 in 1 Type-C &amp; Micro USB Stress Resistant, Sturdy Cable with 3A Fast Charging &amp; 480mbps Data Transmission, 10000+ Bends Lifespan and Extended 1.5m Length(Mercurial Black)"/>
    <x v="3"/>
    <x v="0"/>
    <s v="Accessories&amp;Peripherals"/>
    <s v="Cables&amp;Accessories"/>
    <s v="Cables"/>
    <n v="299"/>
    <n v="699"/>
    <x v="48"/>
    <n v="1"/>
    <x v="0"/>
    <n v="0"/>
    <x v="0"/>
    <n v="396324.60000000003"/>
    <n v="65959737"/>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r>
  <r>
    <s v="B09VT6JKRP"/>
    <s v="Lapster USB 3.0 A to Micro B SuperSpeed for hard disk cable - short cable"/>
    <x v="75"/>
    <x v="0"/>
    <s v="Accessories&amp;Peripherals"/>
    <s v="Cables&amp;Accessories"/>
    <s v="Cables"/>
    <n v="199"/>
    <n v="999"/>
    <x v="27"/>
    <n v="1"/>
    <x v="3"/>
    <n v="1"/>
    <x v="0"/>
    <n v="1742.4999999999998"/>
    <n v="424575"/>
    <n v="42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r>
  <r>
    <s v="B09T3KB6JZ"/>
    <s v="TCL 100 cm (40 inches) Full HD Certified Android R Smart LED TV 40S6505 (Black)"/>
    <x v="76"/>
    <x v="1"/>
    <s v="HomeTheater,TV&amp;Video"/>
    <s v="Televisions"/>
    <s v="SmartTelevisions"/>
    <n v="18990"/>
    <n v="40990"/>
    <x v="34"/>
    <n v="1"/>
    <x v="0"/>
    <n v="0"/>
    <x v="0"/>
    <n v="27967.800000000003"/>
    <n v="272952410"/>
    <n v="6659"/>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r>
  <r>
    <s v="B093QCY6YJ"/>
    <s v="ZEBRONICS ZEB-USB150WF1 WiFi USB Mini Adapter Supports 150 Mbps Wireless Data, Comes with Advanced Security WPA/WPA2 encryption Standards"/>
    <x v="77"/>
    <x v="0"/>
    <s v="NetworkingDevices"/>
    <s v="NetworkAdapters"/>
    <s v="WirelessUSBAdapters"/>
    <n v="290"/>
    <n v="349"/>
    <x v="49"/>
    <n v="0"/>
    <x v="7"/>
    <n v="0"/>
    <x v="1"/>
    <n v="7314.9000000000005"/>
    <n v="689973"/>
    <n v="1977"/>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r>
  <r>
    <s v="B093ZNQZ2Y"/>
    <s v="LOHAYA Remote Compatible for Mi Smart LED TV 4A Remote Control (32&quot;/43&quot;) [ Compatible for Mi Tv Remote Control ] [ Compatible for Mi Smart LED Tv Remote Control ]"/>
    <x v="78"/>
    <x v="1"/>
    <s v="HomeTheater,TV&amp;Video"/>
    <s v="Accessories"/>
    <s v="RemoteControls"/>
    <n v="249"/>
    <n v="799"/>
    <x v="12"/>
    <n v="1"/>
    <x v="11"/>
    <n v="0"/>
    <x v="0"/>
    <n v="4100.2"/>
    <n v="862121"/>
    <n v="1079"/>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r>
  <r>
    <s v="B08LKS3LSP"/>
    <s v="Gilary Multi Charging Cable, 3 in 1 Nylon Braided Fast Charging Cable for iPhone Micro USB Type C Mobile Phone | Colour May Vary |"/>
    <x v="79"/>
    <x v="0"/>
    <s v="Accessories&amp;Peripherals"/>
    <s v="Cables&amp;Accessories"/>
    <s v="Cables"/>
    <n v="345"/>
    <n v="999"/>
    <x v="6"/>
    <n v="1"/>
    <x v="7"/>
    <n v="0"/>
    <x v="0"/>
    <n v="4058.9"/>
    <n v="1095903"/>
    <n v="1097"/>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r>
  <r>
    <s v="B00V4BGDKU"/>
    <s v="TP-Link UE300 USB 3.0 to RJ45 Gigabit Ethernet Network Adapter - Plug and Play"/>
    <x v="80"/>
    <x v="0"/>
    <s v="NetworkingDevices"/>
    <s v="NetworkAdapters"/>
    <s v="WirelessUSBAdapters"/>
    <n v="1099"/>
    <n v="1899"/>
    <x v="21"/>
    <n v="0"/>
    <x v="6"/>
    <n v="0"/>
    <x v="0"/>
    <n v="100890"/>
    <n v="42575580"/>
    <n v="2242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r>
  <r>
    <s v="B08CHKQ8D4"/>
    <s v="Wayona Type C to Lightning MFI Certified 20W Fast charging Nylon Braided USB C Cable for iPhone 14, 14 Pro, 14 Pro Max, 14 Plus, 13, 13 Pro, 13 Pro Max, 13 Mini, 12, 12 Pro, 11, 11 Pro Max iPhone 12 Mini, X, 8 (2M, Grey)"/>
    <x v="81"/>
    <x v="0"/>
    <s v="Accessories&amp;Peripherals"/>
    <s v="Cables&amp;Accessories"/>
    <s v="Cables"/>
    <n v="719"/>
    <n v="1499"/>
    <x v="50"/>
    <n v="1"/>
    <x v="3"/>
    <n v="0"/>
    <x v="0"/>
    <n v="4284.5"/>
    <n v="1566455"/>
    <n v="104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r>
  <r>
    <s v="B09BW334ML"/>
    <s v="Dealfreez Case Compatible with Fire TV Stick 3rd Gen 2021 Full Wrap Silicone Remote Cover Anti-Lost with Loop (D-Black)"/>
    <x v="82"/>
    <x v="1"/>
    <s v="HomeTheater,TV&amp;Video"/>
    <s v="Accessories"/>
    <s v="RemoteControls"/>
    <n v="349"/>
    <n v="1499"/>
    <x v="36"/>
    <n v="1"/>
    <x v="4"/>
    <n v="0"/>
    <x v="0"/>
    <n v="17823.5"/>
    <n v="6213355"/>
    <n v="414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r>
  <r>
    <s v="B082T6GVLJ"/>
    <s v="Amazon Basics New Release Nylon USB-A to Lightning Cable Cord, Fast Charging MFi Certified Charger for Apple iPhone, iPad (3-Ft, Rose Gold)"/>
    <x v="83"/>
    <x v="0"/>
    <s v="Accessories&amp;Peripherals"/>
    <s v="Cables&amp;Accessories"/>
    <s v="Cables"/>
    <n v="849"/>
    <n v="1809"/>
    <x v="3"/>
    <n v="1"/>
    <x v="4"/>
    <n v="0"/>
    <x v="0"/>
    <n v="28152.1"/>
    <n v="11843523"/>
    <n v="6547"/>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r>
  <r>
    <s v="B07DL1KC3H"/>
    <s v="Isoelite Remote Compatible for Samsung LED/LCD Remote Control Works with All Samsung LED/LCD TV Model No :- BN59-607A (Please Match The Image with Your Old Remote)"/>
    <x v="84"/>
    <x v="1"/>
    <s v="HomeTheater,TV&amp;Video"/>
    <s v="Accessories"/>
    <s v="RemoteControls"/>
    <n v="299"/>
    <n v="899"/>
    <x v="29"/>
    <n v="1"/>
    <x v="1"/>
    <n v="0"/>
    <x v="0"/>
    <n v="6352"/>
    <n v="1427612"/>
    <n v="1588"/>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r>
  <r>
    <s v="B0B6F98KJJ"/>
    <s v="MI 100 cm (40 inches) 5A Series Full HD Smart Android LED TV with 24W Dolby Audio &amp; Metal Bezel-Less Frame (Black) (2022 Model)"/>
    <x v="85"/>
    <x v="1"/>
    <s v="HomeTheater,TV&amp;Video"/>
    <s v="Televisions"/>
    <s v="SmartTelevisions"/>
    <n v="21999"/>
    <n v="29999"/>
    <x v="35"/>
    <n v="0"/>
    <x v="0"/>
    <n v="0"/>
    <x v="0"/>
    <n v="137928"/>
    <n v="985167160"/>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r>
  <r>
    <s v="B07JNVF678"/>
    <s v="Wayona Nylon Braided USB Data Sync and Fast Charging 3A Short Power Bank Cable For iPhones, iPad Air, iPad mini, iPod Nano and iPod Touch (Grey)"/>
    <x v="0"/>
    <x v="0"/>
    <s v="Accessories&amp;Peripherals"/>
    <s v="Cables&amp;Accessories"/>
    <s v="Cables"/>
    <n v="349"/>
    <n v="999"/>
    <x v="6"/>
    <n v="1"/>
    <x v="0"/>
    <n v="0"/>
    <x v="0"/>
    <n v="55104"/>
    <n v="13106880"/>
    <n v="1312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r>
  <r>
    <s v="B09QGZFBPM"/>
    <s v="Wayona Type C To Type C Long Fast Charging Cable Type C Charger Cord Compatible With Samsung S22 S20 S20 Fe 2022 S22 Ultra S21 Ultra A70 A51 A53 A33 A73 M51 M31 M33 M53 (Grey, 2M, 65W, 6Ft)"/>
    <x v="81"/>
    <x v="0"/>
    <s v="Accessories&amp;Peripherals"/>
    <s v="Cables&amp;Accessories"/>
    <s v="Cables"/>
    <n v="399"/>
    <n v="999"/>
    <x v="13"/>
    <n v="1"/>
    <x v="4"/>
    <n v="0"/>
    <x v="0"/>
    <n v="12065.8"/>
    <n v="2803194"/>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r>
  <r>
    <s v="B07JGDB5M1"/>
    <s v="Wayona Nylon Braided 2M / 6Ft Fast Charge Usb To Lightning Data Sync And Charging Cable For Iphone, Ipad Tablet (6 Ft Pack Of 1, Grey)"/>
    <x v="0"/>
    <x v="0"/>
    <s v="Accessories&amp;Peripherals"/>
    <s v="Cables&amp;Accessories"/>
    <s v="Cables"/>
    <n v="449"/>
    <n v="1299"/>
    <x v="6"/>
    <n v="1"/>
    <x v="0"/>
    <n v="0"/>
    <x v="0"/>
    <n v="101929.8"/>
    <n v="31525431"/>
    <n v="24269"/>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r>
  <r>
    <s v="B0981XSZJ7"/>
    <s v="CROSSVOLT Compatible Dash/Warp Data Sync Fast Charging Cable Supported for All C Type Devices (Cable)"/>
    <x v="86"/>
    <x v="0"/>
    <s v="Accessories&amp;Peripherals"/>
    <s v="Cables&amp;Accessories"/>
    <s v="Cables"/>
    <n v="299"/>
    <n v="999"/>
    <x v="20"/>
    <n v="1"/>
    <x v="4"/>
    <n v="1"/>
    <x v="0"/>
    <n v="3293.7999999999997"/>
    <n v="765234"/>
    <n v="766"/>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r>
  <r>
    <s v="B0B9XLX8VR"/>
    <s v="VU 139 cm (55 inches) The GloLED Series 4K Smart LED Google TV 55GloLED (Grey)"/>
    <x v="87"/>
    <x v="1"/>
    <s v="HomeTheater,TV&amp;Video"/>
    <s v="Televisions"/>
    <s v="SmartTelevisions"/>
    <n v="37999"/>
    <n v="65000"/>
    <x v="21"/>
    <n v="0"/>
    <x v="4"/>
    <n v="0"/>
    <x v="0"/>
    <n v="15424.099999999999"/>
    <n v="233155000"/>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r>
  <r>
    <s v="B08Y5KXR6Z"/>
    <s v="PTron Solero T241 2.4A Type-C Data &amp; Charging USB Cable, Made in India, 480Mbps Data Sync, Durable 1-Meter Long USB Cable for Type-C USB Devices for Charging Adapter (Black)"/>
    <x v="88"/>
    <x v="0"/>
    <s v="Accessories&amp;Peripherals"/>
    <s v="Cables&amp;Accessories"/>
    <s v="Cables"/>
    <n v="99"/>
    <n v="800"/>
    <x v="51"/>
    <n v="1"/>
    <x v="2"/>
    <n v="0"/>
    <x v="0"/>
    <n v="96996.9"/>
    <n v="19896800"/>
    <n v="24871"/>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r>
  <r>
    <s v="B09F6VHQXB"/>
    <s v="Croma 80 cm (32 Inches) HD Ready LED TV (CREL7369, Black) (2021 Model)"/>
    <x v="89"/>
    <x v="1"/>
    <s v="HomeTheater,TV&amp;Video"/>
    <s v="Televisions"/>
    <s v="StandardTelevisions"/>
    <n v="7390"/>
    <n v="20000"/>
    <x v="11"/>
    <n v="1"/>
    <x v="3"/>
    <n v="0"/>
    <x v="0"/>
    <n v="10582.099999999999"/>
    <n v="51620000"/>
    <n v="2581"/>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r>
  <r>
    <s v="B0974G5Q2Y"/>
    <s v="boAt Laptop, Smartphone Type-c A400 Male Data Cable (Carbon Black)"/>
    <x v="90"/>
    <x v="0"/>
    <s v="Accessories&amp;Peripherals"/>
    <s v="Cables&amp;Accessories"/>
    <s v="Cables"/>
    <n v="273.10000000000002"/>
    <n v="999"/>
    <x v="25"/>
    <n v="1"/>
    <x v="4"/>
    <n v="0"/>
    <x v="0"/>
    <n v="89655"/>
    <n v="20829150"/>
    <n v="208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r>
  <r>
    <s v="B09YL9SN9B"/>
    <s v="LG 80 cm (32 inches) HD Ready Smart LED TV 32LQ576BPSA (Ceramic Black)"/>
    <x v="15"/>
    <x v="1"/>
    <s v="HomeTheater,TV&amp;Video"/>
    <s v="Televisions"/>
    <s v="SmartTelevisions"/>
    <n v="15990"/>
    <n v="23990"/>
    <x v="9"/>
    <n v="0"/>
    <x v="4"/>
    <n v="0"/>
    <x v="0"/>
    <n v="4450.5"/>
    <n v="24829650"/>
    <n v="1035"/>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r>
  <r>
    <s v="B09RX1FK54"/>
    <s v="boAt Type C A750 Stress Resistant, Tangle-free, Sturdy Flat Cable with 6.5A Fast Charging &amp; 480Mbps Data Transmission, 10000+ Bends Lifespan and Extended 1.5m Length(Radiant Red)"/>
    <x v="14"/>
    <x v="0"/>
    <s v="Accessories&amp;Peripherals"/>
    <s v="Cables&amp;Accessories"/>
    <s v="Cables"/>
    <n v="399"/>
    <n v="999"/>
    <x v="13"/>
    <n v="1"/>
    <x v="3"/>
    <n v="0"/>
    <x v="0"/>
    <n v="7297.9999999999991"/>
    <n v="1778220"/>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r>
  <r>
    <s v="B09TT6BFDX"/>
    <s v="Cotbolt Silicone Protective Case Cover for LG an MR21GA Magic Remote Shockproof for LG Smart TV Remote 2021 Protective Skin Waterproof Anti Lost (Black) (Remote Not Included)"/>
    <x v="91"/>
    <x v="1"/>
    <s v="HomeTheater,TV&amp;Video"/>
    <s v="Accessories"/>
    <s v="RemoteControls"/>
    <n v="399"/>
    <n v="1999"/>
    <x v="27"/>
    <n v="1"/>
    <x v="6"/>
    <n v="1"/>
    <x v="0"/>
    <n v="2272.5"/>
    <n v="1009495"/>
    <n v="50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r>
  <r>
    <s v="B09KH58JZR"/>
    <s v="Portronics Konnect L POR-1403 Fast Charging 3A Type-C Cable 1.2 Meter with Charge &amp; Sync Function for All Type-C Devices (White)"/>
    <x v="4"/>
    <x v="0"/>
    <s v="Accessories&amp;Peripherals"/>
    <s v="Cables&amp;Accessories"/>
    <s v="Cables"/>
    <n v="210"/>
    <n v="399"/>
    <x v="41"/>
    <n v="0"/>
    <x v="3"/>
    <n v="0"/>
    <x v="1"/>
    <n v="7039.7"/>
    <n v="685083"/>
    <n v="1717"/>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r>
  <r>
    <s v="B09DDCQFMT"/>
    <s v="Electvision Remote Control Compatible with Amazon Fire tv Stick (Pairing Manual Will be Back Side Remote Control)(P)"/>
    <x v="92"/>
    <x v="1"/>
    <s v="HomeTheater,TV&amp;Video"/>
    <s v="Accessories"/>
    <s v="RemoteControls"/>
    <n v="1299"/>
    <n v="1999"/>
    <x v="31"/>
    <n v="0"/>
    <x v="9"/>
    <n v="1"/>
    <x v="0"/>
    <n v="2124"/>
    <n v="1179410"/>
    <n v="59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r>
  <r>
    <s v="B08RP2L2NL"/>
    <s v="King Shine Multi Retractable 3.0A Fast Charger Cord, Multiple Charging Cable 4Ft/1.2m 3-in-1 USB Charge Cord Compatible with Phone/Type C/Micro USB for All Android and iOS Smartphones (Random Colour)"/>
    <x v="93"/>
    <x v="0"/>
    <s v="Accessories&amp;Peripherals"/>
    <s v="Cables&amp;Accessories"/>
    <s v="Cables"/>
    <n v="347"/>
    <n v="999"/>
    <x v="6"/>
    <n v="1"/>
    <x v="12"/>
    <n v="0"/>
    <x v="0"/>
    <n v="3923.5"/>
    <n v="1119879"/>
    <n v="1121"/>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r>
  <r>
    <s v="B0B4G2MWSB"/>
    <s v="Lapster 5 pin mini usb cable, usb b cable,camera cable usb2.0 for External HDDS/Card Readers/Camera etc."/>
    <x v="94"/>
    <x v="0"/>
    <s v="Accessories&amp;Peripherals"/>
    <s v="Cables&amp;Accessories"/>
    <s v="Cables"/>
    <n v="149"/>
    <n v="999"/>
    <x v="5"/>
    <n v="1"/>
    <x v="1"/>
    <n v="0"/>
    <x v="0"/>
    <n v="5252"/>
    <n v="1311687"/>
    <n v="1313"/>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r>
  <r>
    <s v="B0B21C4BMX"/>
    <s v="Portronics Konnect Spydr 31 3-in-1 Multi Functional Cable with 3.0A Output, Tangle Resistant, 1.2M Length, Nylon Braided(Zebra)"/>
    <x v="95"/>
    <x v="0"/>
    <s v="Accessories&amp;Peripherals"/>
    <s v="Cables&amp;Accessories"/>
    <s v="Cables"/>
    <n v="228"/>
    <n v="899"/>
    <x v="43"/>
    <n v="1"/>
    <x v="11"/>
    <n v="1"/>
    <x v="0"/>
    <n v="501.59999999999997"/>
    <n v="118668"/>
    <n v="132"/>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r>
  <r>
    <s v="B084MZXJNK"/>
    <s v="Belkin Apple Certified Lightning To Type C Cable, Tough Unbreakable Braided Fast Charging For Iphone, Ipad, Air Pods, 3.3 Feet (1 Meters)    White"/>
    <x v="96"/>
    <x v="0"/>
    <s v="Accessories&amp;Peripherals"/>
    <s v="Cables&amp;Accessories"/>
    <s v="Cables"/>
    <n v="1599"/>
    <n v="1999"/>
    <x v="52"/>
    <n v="0"/>
    <x v="5"/>
    <n v="0"/>
    <x v="0"/>
    <n v="8584.4000000000015"/>
    <n v="3900049"/>
    <n v="1951"/>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r>
  <r>
    <s v="B0BHZCNC4P"/>
    <s v="Remote Control Compatible for Amazon Fire Tv Stick Remote Control [ 3rd Gen ](Not Compatible for Fire TV Edition Smart TV) from basesailor"/>
    <x v="97"/>
    <x v="1"/>
    <s v="HomeTheater,TV&amp;Video"/>
    <s v="Accessories"/>
    <s v="RemoteControls"/>
    <n v="1499"/>
    <n v="3999"/>
    <x v="11"/>
    <n v="1"/>
    <x v="7"/>
    <n v="1"/>
    <x v="0"/>
    <n v="136.9"/>
    <n v="147963"/>
    <n v="37"/>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r>
  <r>
    <s v="B0B16KD737"/>
    <s v="VW 80 cm (32 inches) Playwall Frameless Series HD Ready Android Smart LED TV VW3251 (Black)"/>
    <x v="46"/>
    <x v="1"/>
    <s v="HomeTheater,TV&amp;Video"/>
    <s v="Televisions"/>
    <s v="SmartTelevisions"/>
    <n v="8499"/>
    <n v="15999"/>
    <x v="41"/>
    <n v="0"/>
    <x v="4"/>
    <n v="1"/>
    <x v="0"/>
    <n v="2545.6"/>
    <n v="9471408"/>
    <n v="592"/>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r>
  <r>
    <s v="B099K9ZX65"/>
    <s v="Hisense 108 cm (43 inches) 4K Ultra HD Smart Certified Android LED TV 43A6GE (Black)"/>
    <x v="98"/>
    <x v="1"/>
    <s v="HomeTheater,TV&amp;Video"/>
    <s v="Televisions"/>
    <s v="SmartTelevisions"/>
    <n v="20990"/>
    <n v="44990"/>
    <x v="3"/>
    <n v="1"/>
    <x v="3"/>
    <n v="0"/>
    <x v="0"/>
    <n v="5161.8999999999996"/>
    <n v="56642410"/>
    <n v="1259"/>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r>
  <r>
    <s v="B08Y55LPBF"/>
    <s v="Redmi 126 cm (50 inches) 4K Ultra HD Android Smart LED TV X50 | L50M6-RA (Black)"/>
    <x v="99"/>
    <x v="1"/>
    <s v="HomeTheater,TV&amp;Video"/>
    <s v="Televisions"/>
    <s v="SmartTelevisions"/>
    <n v="32999"/>
    <n v="44999"/>
    <x v="35"/>
    <n v="0"/>
    <x v="0"/>
    <n v="0"/>
    <x v="0"/>
    <n v="189999.6"/>
    <n v="2035664762"/>
    <n v="45238"/>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r>
  <r>
    <s v="B015OW3M1W"/>
    <s v="AmazonBasics 6-Feet DisplayPort (not USB port) to HDMI Cable Black"/>
    <x v="100"/>
    <x v="1"/>
    <s v="HomeTheater,TV&amp;Video"/>
    <s v="Accessories"/>
    <s v="Cables"/>
    <n v="799"/>
    <n v="1700"/>
    <x v="3"/>
    <n v="1"/>
    <x v="3"/>
    <n v="0"/>
    <x v="0"/>
    <n v="117415.79999999999"/>
    <n v="48684600"/>
    <n v="28638"/>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r>
  <r>
    <s v="B01D5H8ZI8"/>
    <s v="AmazonBasics 3 Feet High Speed HDMI Male to Female 2.0 Extension Cable"/>
    <x v="101"/>
    <x v="1"/>
    <s v="HomeTheater,TV&amp;Video"/>
    <s v="Accessories"/>
    <s v="Cables"/>
    <n v="229"/>
    <n v="595"/>
    <x v="33"/>
    <n v="1"/>
    <x v="4"/>
    <n v="0"/>
    <x v="0"/>
    <n v="55190.5"/>
    <n v="7636825"/>
    <n v="1283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r>
  <r>
    <s v="B09X1M3DHX"/>
    <s v="iFFALCON 80 cm (32 inches) HD Ready Smart LED TV¬†32F53 (Black)"/>
    <x v="102"/>
    <x v="1"/>
    <s v="HomeTheater,TV&amp;Video"/>
    <s v="Televisions"/>
    <s v="SmartTelevisions"/>
    <n v="9999"/>
    <n v="27990"/>
    <x v="0"/>
    <n v="1"/>
    <x v="0"/>
    <n v="0"/>
    <x v="0"/>
    <n v="5329.8"/>
    <n v="35519310"/>
    <n v="1269"/>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r>
  <r>
    <s v="B09MM6P76N"/>
    <s v="7SEVEN¬Æ Compatible Lg Smart Tv Remote Suitable for Any LG LED OLED LCD UHD Plasma Android Television and AKB75095303 replacement of Original Lg Tv Remote Control"/>
    <x v="103"/>
    <x v="1"/>
    <s v="HomeTheater,TV&amp;Video"/>
    <s v="Accessories"/>
    <s v="RemoteControls"/>
    <n v="349"/>
    <n v="599"/>
    <x v="21"/>
    <n v="0"/>
    <x v="0"/>
    <n v="1"/>
    <x v="0"/>
    <n v="1192.8"/>
    <n v="170116"/>
    <n v="284"/>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r>
  <r>
    <s v="B01D5H8LDM"/>
    <s v="AmazonBasics 3.5mm to 2-Male RCA Adapter Cable For Tablet, Smartphone (Black, 15 feet)"/>
    <x v="104"/>
    <x v="1"/>
    <s v="HomeTheater,TV&amp;Video"/>
    <s v="Accessories"/>
    <s v="Cables"/>
    <n v="489"/>
    <n v="1200"/>
    <x v="53"/>
    <n v="1"/>
    <x v="5"/>
    <n v="0"/>
    <x v="0"/>
    <n v="305967.2"/>
    <n v="83445600"/>
    <n v="69538"/>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r>
  <r>
    <s v="B0B1YY6JJL"/>
    <s v="Acer 109 cm (43 inches) I Series 4K Ultra HD Android Smart LED TV AR43AR2851UDFL (Black)"/>
    <x v="105"/>
    <x v="1"/>
    <s v="HomeTheater,TV&amp;Video"/>
    <s v="Televisions"/>
    <s v="SmartTelevisions"/>
    <n v="23999"/>
    <n v="34990"/>
    <x v="39"/>
    <n v="0"/>
    <x v="4"/>
    <n v="0"/>
    <x v="0"/>
    <n v="20222.899999999998"/>
    <n v="164557970"/>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r>
  <r>
    <s v="B09QGZM8QB"/>
    <s v="Wayona Usb Type C 65W 6Ft/2M Long Fast Charging Cable Compatible For Samsung S22 S20 Fe S21 Ultra A33 A53 A01 A73 A70 A51 M33 M53 M51 M31(2M, Black)"/>
    <x v="70"/>
    <x v="0"/>
    <s v="Accessories&amp;Peripherals"/>
    <s v="Cables&amp;Accessories"/>
    <s v="Cables"/>
    <n v="399"/>
    <n v="999"/>
    <x v="13"/>
    <n v="1"/>
    <x v="4"/>
    <n v="0"/>
    <x v="0"/>
    <n v="12065.8"/>
    <n v="2803194"/>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r>
  <r>
    <s v="B08L4SBJRY"/>
    <s v="Saifsmart Outlet Wall Mount Hanger Holder for Dot 3rd Gen, Compact Bracket Case Plug and Built-in Cable Management for Kitchen Bathroom, Bedroom (Black)"/>
    <x v="106"/>
    <x v="1"/>
    <s v="HomeAudio"/>
    <s v="Accessories"/>
    <s v="SpeakerAccessories"/>
    <n v="349"/>
    <n v="1299"/>
    <x v="25"/>
    <n v="1"/>
    <x v="1"/>
    <n v="0"/>
    <x v="0"/>
    <n v="13180"/>
    <n v="4280205"/>
    <n v="3295"/>
    <s v="Hand Free"/>
    <s v="AFEQNJUAIGTASKXSGSUUOTDMOMDQ,AHLF25KDQCPPRDIZCBICU5XG7ECQ,AF3JF6J5KVUCB7KOGLU6Z3OE4O6A,AGMLLOV22EXPBNLF6VLGFTSABHHA,AHHHCRWKGCWA2BR7WNSBRHPS24JA,AHXCS37DGQHLE7RFQHFYPWGXZICQ,AE4W5ONOAXFJGV2L3AE72XWKSUKA,AFY34GSLURN6WLMJGFOGI5R2B6LA"/>
  </r>
  <r>
    <s v="B09X79PP8F"/>
    <s v="MI 2-in-1 USB Type C Cable (Micro USB to Type C) 30cm for Smartphone, Headphone, Laptop (White)"/>
    <x v="107"/>
    <x v="0"/>
    <s v="Accessories&amp;Peripherals"/>
    <s v="Cables&amp;Accessories"/>
    <s v="Cables"/>
    <n v="179"/>
    <n v="299"/>
    <x v="54"/>
    <n v="0"/>
    <x v="2"/>
    <n v="1"/>
    <x v="1"/>
    <n v="315.89999999999998"/>
    <n v="24219"/>
    <n v="81"/>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r>
  <r>
    <s v="B082T6GVG9"/>
    <s v="AmazonBasics New Release ABS USB-A to Lightning Cable Cord, Fast Charging MFi Certified Charger for Apple iPhone, iPad Tablet (3-Ft, White)"/>
    <x v="45"/>
    <x v="0"/>
    <s v="Accessories&amp;Peripherals"/>
    <s v="Cables&amp;Accessories"/>
    <s v="Cables"/>
    <n v="689"/>
    <n v="1500"/>
    <x v="34"/>
    <n v="1"/>
    <x v="0"/>
    <n v="0"/>
    <x v="0"/>
    <n v="177664.2"/>
    <n v="63451500"/>
    <n v="42301"/>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r>
  <r>
    <s v="B0B3XY5YT4"/>
    <s v="LG 108 cm (43 inches) 4K Ultra HD Smart LED TV 43UQ7500PSF (Ceramic Black)"/>
    <x v="108"/>
    <x v="1"/>
    <s v="HomeTheater,TV&amp;Video"/>
    <s v="Televisions"/>
    <s v="SmartTelevisions"/>
    <n v="30990"/>
    <n v="49990"/>
    <x v="16"/>
    <n v="0"/>
    <x v="4"/>
    <n v="0"/>
    <x v="0"/>
    <n v="5916.8"/>
    <n v="68786240"/>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r>
  <r>
    <s v="B0B4HKH19N"/>
    <s v="pTron Solero 331 3.4Amps Multifunction Fast Charging Cable, 3-in-1 USB Cable Micro USB/Type-C/iOS, Made in India, Durable &amp; Strong &amp; Tangle-free 118cm in Length (Black)"/>
    <x v="109"/>
    <x v="0"/>
    <s v="Accessories&amp;Peripherals"/>
    <s v="Cables&amp;Accessories"/>
    <s v="Cables"/>
    <n v="249"/>
    <n v="931"/>
    <x v="25"/>
    <n v="1"/>
    <x v="2"/>
    <n v="0"/>
    <x v="0"/>
    <n v="4192.5"/>
    <n v="1000825"/>
    <n v="107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r>
  <r>
    <s v="B08TGG316Z"/>
    <s v="10k 8k 4k HDMI Cable, Certified 48Gbps 1ms Ultra High Speed HDMI 2.1 Cable 4k 120Hz 144Hz 2k 165Hz 8k 60Hz Dynamic HDR ARC eARC DTS:X Compatible for Mac Gaming PC Soundbar TV Monitor Laptop PS5 4 Xbox"/>
    <x v="110"/>
    <x v="1"/>
    <s v="HomeTheater,TV&amp;Video"/>
    <s v="Accessories"/>
    <s v="Cables"/>
    <n v="999"/>
    <n v="2399"/>
    <x v="30"/>
    <n v="1"/>
    <x v="13"/>
    <n v="0"/>
    <x v="0"/>
    <n v="16854.399999999998"/>
    <n v="8789936"/>
    <n v="3664"/>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r>
  <r>
    <s v="B071VMP1Z4"/>
    <s v="LRIPL Compatible Sony Bravia LCD/led Remote Works with Almost All Sony led/LCD tv's"/>
    <x v="111"/>
    <x v="1"/>
    <s v="HomeTheater,TV&amp;Video"/>
    <s v="Accessories"/>
    <s v="RemoteControls"/>
    <n v="399"/>
    <n v="399"/>
    <x v="26"/>
    <n v="0"/>
    <x v="2"/>
    <n v="0"/>
    <x v="1"/>
    <n v="7608.9"/>
    <n v="778449"/>
    <n v="1951"/>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r>
  <r>
    <s v="B071SDRGWL"/>
    <s v="boAt Type-c A400 Type-c to USB A Cable for All Type C Phones (Lg nexus 5x), 1Mtr(Black)"/>
    <x v="112"/>
    <x v="0"/>
    <s v="Accessories&amp;Peripherals"/>
    <s v="Cables&amp;Accessories"/>
    <s v="Cables"/>
    <n v="349"/>
    <n v="699"/>
    <x v="8"/>
    <n v="1"/>
    <x v="4"/>
    <n v="0"/>
    <x v="0"/>
    <n v="89655"/>
    <n v="14574150"/>
    <n v="208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r>
  <r>
    <s v="B08PSQRW2T"/>
    <s v="Zoul Type C to Type C Fast Charging Cable 65W 2M/6ft USB C Nylon Braided Cord Compatible with MacBook Oneplus 9 9R Samsung Galaxy S21 Ultra S20+ (2M, Black)"/>
    <x v="113"/>
    <x v="0"/>
    <s v="Accessories&amp;Peripherals"/>
    <s v="Cables&amp;Accessories"/>
    <s v="Cables"/>
    <n v="399"/>
    <n v="1099"/>
    <x v="0"/>
    <n v="1"/>
    <x v="3"/>
    <n v="0"/>
    <x v="0"/>
    <n v="11008.499999999998"/>
    <n v="2950815"/>
    <n v="268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r>
  <r>
    <s v="B0859M539M"/>
    <s v="TP-LINK AC1300 Archer T3U Plus High Gain USB 3.0 Wi-Fi Dongle, Wireless Dual Band MU-MIMO WiFi Adapter with High Gain Antenna, Supports Windows 11/10/8.1/8/7/XP/MacOS"/>
    <x v="114"/>
    <x v="0"/>
    <s v="NetworkingDevices"/>
    <s v="NetworkAdapters"/>
    <s v="WirelessUSBAdapters"/>
    <n v="1699"/>
    <n v="2999"/>
    <x v="1"/>
    <n v="0"/>
    <x v="5"/>
    <n v="0"/>
    <x v="0"/>
    <n v="109032.00000000001"/>
    <n v="74315220"/>
    <n v="2478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r>
  <r>
    <s v="B08RX8G496"/>
    <s v="LRIPL Mi Remote Control with Netflix &amp; Prime Video Button Compatible for Mi 4X LED Android Smart TV 4A Remote Control (32&quot;/43&quot;) with Voice Command (Pairing Required)"/>
    <x v="115"/>
    <x v="1"/>
    <s v="HomeTheater,TV&amp;Video"/>
    <s v="Accessories"/>
    <s v="RemoteControls"/>
    <n v="655"/>
    <n v="1099"/>
    <x v="54"/>
    <n v="0"/>
    <x v="14"/>
    <n v="1"/>
    <x v="0"/>
    <n v="912"/>
    <n v="313215"/>
    <n v="28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r>
  <r>
    <s v="B002SZEOLG"/>
    <s v="TP-Link Nano USB WiFi Dongle 150Mbps High Gain Wireless Network Wi-Fi Adapter for PC Desktop and Laptops, Supports Windows 10/8.1/8/7/XP, Linux, Mac OS X (TL-WN722N)"/>
    <x v="116"/>
    <x v="0"/>
    <s v="NetworkingDevices"/>
    <s v="NetworkAdapters"/>
    <s v="WirelessUSBAdapters"/>
    <n v="749"/>
    <n v="1339"/>
    <x v="15"/>
    <n v="0"/>
    <x v="0"/>
    <n v="0"/>
    <x v="0"/>
    <n v="754706.4"/>
    <n v="240607588"/>
    <n v="179692"/>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r>
  <r>
    <s v="B08CS3BT4L"/>
    <s v="Kodak 80 cm (32 inches) HD Ready Certified Android LED TV 32HDX7XPRO (Black)"/>
    <x v="117"/>
    <x v="1"/>
    <s v="HomeTheater,TV&amp;Video"/>
    <s v="Televisions"/>
    <s v="SmartTelevisions"/>
    <n v="9999"/>
    <n v="12999"/>
    <x v="7"/>
    <n v="0"/>
    <x v="0"/>
    <n v="0"/>
    <x v="0"/>
    <n v="25569.600000000002"/>
    <n v="79137912"/>
    <n v="6088"/>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r>
  <r>
    <s v="B00RFWNJMC"/>
    <s v="Airtel DigitalTV DTH Remote SD/HD/HD Recording Compatible for Television (Shining Black )"/>
    <x v="51"/>
    <x v="1"/>
    <s v="HomeTheater,TV&amp;Video"/>
    <s v="Accessories"/>
    <s v="RemoteControls"/>
    <n v="195"/>
    <n v="499"/>
    <x v="4"/>
    <n v="1"/>
    <x v="7"/>
    <n v="0"/>
    <x v="1"/>
    <n v="5117.1000000000004"/>
    <n v="690117"/>
    <n v="1383"/>
    <s v="Compatible with SD and HD Recording"/>
    <s v="AGD2H2SMDLQK62MH7BFWQ2INBP2A,AELIUKITTHS3MSGTSB3B3YCAUMQQ,AHPYAYHRORO3DMJ7DSUHSGSBLDBQ,AENIRZYQ7D6LIUFYMTCNZ3E7ITMA,AH5WOB4H6TNTIVWLGHXDBTVBKZ3Q,AEEDBX6NJS6TW3AY6TG3DUN4TI5A,AG7BWK54SGYY2Z2QHMB5VD2JXDJQ,AFKOJLBHQLFZ3EZYM3QQRATTZ37A"/>
  </r>
  <r>
    <s v="B082T6GXS5"/>
    <s v="AmazonBasics New Release Nylon USB-A to Lightning Cable Cord, MFi Certified Charger for Apple iPhone, iPad, Silver, 6-Ft"/>
    <x v="45"/>
    <x v="0"/>
    <s v="Accessories&amp;Peripherals"/>
    <s v="Cables&amp;Accessories"/>
    <s v="Cables"/>
    <n v="999"/>
    <n v="2100"/>
    <x v="50"/>
    <n v="1"/>
    <x v="6"/>
    <n v="0"/>
    <x v="0"/>
    <n v="24714"/>
    <n v="11533200"/>
    <n v="5492"/>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r>
  <r>
    <s v="B09CMQRQM6"/>
    <s v="Ambrane Fast 100W Output Cable with Type-C to Type-C for Mobile, Laptop, Macbook &amp; Table Charging, 480mbps Data Sync Speed, Braided Cable, 1.5m Length (ABCC-100, Black-Grey)"/>
    <x v="118"/>
    <x v="0"/>
    <s v="Accessories&amp;Peripherals"/>
    <s v="Cables&amp;Accessories"/>
    <s v="Cables"/>
    <n v="499"/>
    <n v="899"/>
    <x v="15"/>
    <n v="0"/>
    <x v="0"/>
    <n v="1"/>
    <x v="0"/>
    <n v="3859.8"/>
    <n v="826181"/>
    <n v="919"/>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r>
  <r>
    <s v="B005LJQMCK"/>
    <s v="BlueRigger Digital Optical Audio Toslink Cable (3.3 Feet / 1 Meter) With 8 Channel (7.1) Audio Support (for Home Theatre, Xbox, Playstation etc.)"/>
    <x v="119"/>
    <x v="1"/>
    <s v="HomeTheater,TV&amp;Video"/>
    <s v="Accessories"/>
    <s v="Cables"/>
    <n v="416"/>
    <n v="599"/>
    <x v="39"/>
    <n v="0"/>
    <x v="0"/>
    <n v="0"/>
    <x v="0"/>
    <n v="126096.6"/>
    <n v="17983777"/>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r>
  <r>
    <s v="B09C6H53KH"/>
    <s v="Duracell Type-C To Micro 1.2M braided Sync &amp; Charge Cable, USB C to Micro Fast Charge Compatible for fast data transmission (Black)"/>
    <x v="120"/>
    <x v="0"/>
    <s v="Accessories&amp;Peripherals"/>
    <s v="Cables&amp;Accessories"/>
    <s v="Cables"/>
    <n v="368"/>
    <n v="699"/>
    <x v="41"/>
    <n v="0"/>
    <x v="0"/>
    <n v="1"/>
    <x v="0"/>
    <n v="1625.4"/>
    <n v="270513"/>
    <n v="387"/>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r>
  <r>
    <s v="B0BB3CBFBM"/>
    <s v="VU 138 cm (55 inches) Premium Series 4K Ultra HD Smart IPS LED TV 55UT (Black)"/>
    <x v="121"/>
    <x v="1"/>
    <s v="HomeTheater,TV&amp;Video"/>
    <s v="Televisions"/>
    <s v="SmartTelevisions"/>
    <n v="29990"/>
    <n v="65000"/>
    <x v="34"/>
    <n v="1"/>
    <x v="3"/>
    <n v="1"/>
    <x v="0"/>
    <n v="865.09999999999991"/>
    <n v="13715000"/>
    <n v="211"/>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r>
  <r>
    <s v="B08QSDKFGQ"/>
    <s v="Zoul USB Type C Fast Charging 3A Nylon Braided Data Cable Quick Charger Cable QC 3.0 for Samsung Galaxy M31s M30 S10 S9 S20 Plus, Note 10 9 8, A20e A40 A50 A70 (1M, Grey)"/>
    <x v="122"/>
    <x v="0"/>
    <s v="Accessories&amp;Peripherals"/>
    <s v="Cables&amp;Accessories"/>
    <s v="Cables"/>
    <n v="339"/>
    <n v="1099"/>
    <x v="12"/>
    <n v="1"/>
    <x v="4"/>
    <n v="1"/>
    <x v="0"/>
    <n v="4188.2"/>
    <n v="1070426"/>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r>
  <r>
    <s v="B08PV1X771"/>
    <s v="Samsung 80 cm (32 inches) Wondertainment Series HD Ready LED Smart TV UA32TE40AAKBXL (Titan Gray)"/>
    <x v="18"/>
    <x v="1"/>
    <s v="HomeTheater,TV&amp;Video"/>
    <s v="Televisions"/>
    <s v="SmartTelevisions"/>
    <n v="15490"/>
    <n v="20900"/>
    <x v="55"/>
    <n v="0"/>
    <x v="4"/>
    <n v="0"/>
    <x v="0"/>
    <n v="70085.7"/>
    <n v="340649100"/>
    <n v="1629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r>
  <r>
    <s v="B07YTNKVJQ"/>
    <s v="MI Xiaomi USB Type C HYperCharge Cable 6A 100cm Sturdy and Durable Black Supports 120W HyperCharging"/>
    <x v="123"/>
    <x v="0"/>
    <s v="Accessories&amp;Peripherals"/>
    <s v="Cables&amp;Accessories"/>
    <s v="Cables"/>
    <n v="499"/>
    <n v="1299"/>
    <x v="33"/>
    <n v="1"/>
    <x v="4"/>
    <n v="0"/>
    <x v="0"/>
    <n v="130767.29999999999"/>
    <n v="39503889"/>
    <n v="30411"/>
    <s v="Supports 120W Fast Charging|High Quality Design"/>
    <s v="AHW6E5LQ2BDYOIVLAJGDH45J5V5Q,AF74RSGCHPZITVFSZN76K6GKPICA,AHDD7ZNB47QA2JLYU53HD4ML3VNQ,AHV3ELGDSOWBYUQLXSPDCSHBQRHQ,AEJU4L3ZM2GTILSJZZSNSF6VUOIA,AFVD66VQMSHPDT3A6HBBBGKRXBZA,AELKHQXVSSG6NHXLFJLLNEFRQQUQ,AGYSMAC6V6RFJJOHG2FIRPOZ6CSQ"/>
  </r>
  <r>
    <s v="B0117H7GZ6"/>
    <s v="GENERIC Ultra-Mini Bluetooth CSR 4.0 USB Dongle Adapter for Windows Computer ( Black:Golden)"/>
    <x v="124"/>
    <x v="0"/>
    <s v="NetworkingDevices"/>
    <s v="NetworkAdapters"/>
    <s v="WirelessUSBAdapters"/>
    <n v="249"/>
    <n v="399"/>
    <x v="16"/>
    <n v="0"/>
    <x v="10"/>
    <n v="0"/>
    <x v="1"/>
    <n v="15782.8"/>
    <n v="1852158"/>
    <n v="4642"/>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r>
  <r>
    <s v="B09XJ1LM7R"/>
    <s v="7SEVEN¬Æ Compatible for Tata Sky Remote Original Set Top¬†HD Box and Suitable for SD Tata Play setup Box Remote Control"/>
    <x v="42"/>
    <x v="1"/>
    <s v="HomeTheater,TV&amp;Video"/>
    <s v="Accessories"/>
    <s v="RemoteControls"/>
    <n v="399"/>
    <n v="799"/>
    <x v="8"/>
    <n v="1"/>
    <x v="4"/>
    <n v="1"/>
    <x v="0"/>
    <n v="51.599999999999994"/>
    <n v="9588"/>
    <n v="12"/>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r>
  <r>
    <s v="B084N133Y7"/>
    <s v="Belkin Apple Certified Lightning To Type C Cable, Fast Charging For Iphone, Ipad, Air Pods, 3.3 Feet (1 Meters)    White"/>
    <x v="96"/>
    <x v="0"/>
    <s v="Accessories&amp;Peripherals"/>
    <s v="Cables&amp;Accessories"/>
    <s v="Cables"/>
    <n v="1499"/>
    <n v="1999"/>
    <x v="23"/>
    <n v="0"/>
    <x v="5"/>
    <n v="0"/>
    <x v="0"/>
    <n v="8584.4000000000015"/>
    <n v="3900049"/>
    <n v="1951"/>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r>
  <r>
    <s v="B088Z1YWBC"/>
    <s v="EGate i9 Pro-Max 1080p Native Full HD Projector 4k Support | 3600 L (330 ANSI ) | 150&quot; (381 cm) Large Screen | VGA, AV, HDMI, SD Card, USB, Audio Out | (E03i31 / E04i32) Black"/>
    <x v="125"/>
    <x v="1"/>
    <s v="HomeTheater,TV&amp;Video"/>
    <s v="Projectors"/>
    <m/>
    <n v="9490"/>
    <n v="15990"/>
    <x v="19"/>
    <n v="0"/>
    <x v="2"/>
    <n v="0"/>
    <x v="0"/>
    <n v="40872"/>
    <n v="167575200"/>
    <n v="1048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r>
  <r>
    <s v="B07VSG5SXZ"/>
    <s v="ZEBRONICS HAA2021 HDMI version 2.1 cable with 8K @ 60Hz, 4K @ 120Hz, eARC &amp; CEC support, 3D compatible, 2 meters length, 48Gbps max and Gold-plated connectors"/>
    <x v="126"/>
    <x v="1"/>
    <s v="HomeTheater,TV&amp;Video"/>
    <s v="Accessories"/>
    <s v="Cables"/>
    <n v="637"/>
    <n v="1499"/>
    <x v="30"/>
    <n v="1"/>
    <x v="3"/>
    <n v="1"/>
    <x v="0"/>
    <n v="98.399999999999991"/>
    <n v="35976"/>
    <n v="24"/>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r>
  <r>
    <s v="B08RWCZ6SY"/>
    <s v="7SEVEN¬Æ Compatible for Sony Bravia LCD LED UHD OLED QLED 4K Ultra HD TV remote control with YouTube and NETFLIX Hotkeys. Universal Replacement for Original Sony Smart Android tv Remote Control"/>
    <x v="42"/>
    <x v="1"/>
    <s v="HomeTheater,TV&amp;Video"/>
    <s v="Accessories"/>
    <s v="RemoteControls"/>
    <n v="399"/>
    <n v="899"/>
    <x v="37"/>
    <n v="1"/>
    <x v="2"/>
    <n v="1"/>
    <x v="0"/>
    <n v="990.6"/>
    <n v="228346"/>
    <n v="254"/>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r>
  <r>
    <s v="B07KSB1MLX"/>
    <s v="AmazonBasics Digital Optical Coax to Analog RCA Audio Converter Adapter with Fiber Cable"/>
    <x v="127"/>
    <x v="1"/>
    <s v="HomeTheater,TV&amp;Video"/>
    <s v="Accessories"/>
    <s v="Cables"/>
    <n v="1089"/>
    <n v="1600"/>
    <x v="44"/>
    <n v="0"/>
    <x v="1"/>
    <n v="0"/>
    <x v="0"/>
    <n v="14260"/>
    <n v="5704000"/>
    <n v="3565"/>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r>
  <r>
    <s v="B081FG1QYX"/>
    <s v="Wayona Type C Cable Nylon Braided USB C QC 3.0 Fast Charging Short Power Bank Cable for Samsung Galaxy S10e/S10+/S10/S9/S9+/Note 9/S8/Note 8, LG G7 G5 G6, Moto G6 G7 (0.25M, Black)"/>
    <x v="81"/>
    <x v="0"/>
    <s v="Accessories&amp;Peripherals"/>
    <s v="Cables&amp;Accessories"/>
    <s v="Cables"/>
    <n v="339"/>
    <n v="999"/>
    <x v="46"/>
    <n v="1"/>
    <x v="4"/>
    <n v="0"/>
    <x v="0"/>
    <n v="26896.5"/>
    <n v="6248745"/>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r>
  <r>
    <s v="B08R69WBN7"/>
    <s v="Pinnaclz Original Combo of 2 USB Type C Fast Charging Cable, USB C Data Cable for Charging and Data Transfer Smart Phones White 1.2 Meter Made in India (Pack of 2)"/>
    <x v="61"/>
    <x v="0"/>
    <s v="Accessories&amp;Peripherals"/>
    <s v="Cables&amp;Accessories"/>
    <s v="Cables"/>
    <n v="149"/>
    <n v="499"/>
    <x v="20"/>
    <n v="1"/>
    <x v="1"/>
    <n v="0"/>
    <x v="1"/>
    <n v="30928"/>
    <n v="3858268"/>
    <n v="7732"/>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r>
  <r>
    <s v="B0B3RHX6B6"/>
    <s v="Ambrane BCL-15 Lightning Cable for Smartphone (1.5m Black)"/>
    <x v="128"/>
    <x v="0"/>
    <s v="Accessories&amp;Peripherals"/>
    <s v="Cables&amp;Accessories"/>
    <s v="Cables"/>
    <n v="149"/>
    <n v="399"/>
    <x v="11"/>
    <n v="1"/>
    <x v="2"/>
    <n v="1"/>
    <x v="1"/>
    <n v="222.29999999999998"/>
    <n v="22743"/>
    <n v="57"/>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r>
  <r>
    <s v="B084N18QZY"/>
    <s v="Belkin USB C to USB-C Fast Charging Type C Cable, 60W PD, 3.3 feet (1 meter) for Laptop, Personal Computer, Tablet, Smartphone - Black, USB-IF Certified"/>
    <x v="129"/>
    <x v="0"/>
    <s v="Accessories&amp;Peripherals"/>
    <s v="Cables&amp;Accessories"/>
    <s v="Cables"/>
    <n v="599"/>
    <n v="849"/>
    <x v="56"/>
    <n v="0"/>
    <x v="6"/>
    <n v="1"/>
    <x v="0"/>
    <n v="2596.5"/>
    <n v="489873"/>
    <n v="577"/>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r>
  <r>
    <s v="B081NHWT6Z"/>
    <s v="LOHAYA Television Remote Compatible with Samsung Smart LED/LCD/HD TV Remote Control [ Compatible for All Samsung Tv Remote Control ]"/>
    <x v="130"/>
    <x v="1"/>
    <s v="HomeTheater,TV&amp;Video"/>
    <s v="Accessories"/>
    <s v="RemoteControls"/>
    <n v="299"/>
    <n v="1199"/>
    <x v="43"/>
    <n v="1"/>
    <x v="2"/>
    <n v="0"/>
    <x v="0"/>
    <n v="4652.7"/>
    <n v="1430407"/>
    <n v="1193"/>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r>
  <r>
    <s v="B07JPJJZ2H"/>
    <s v="Wayona Nylon Braided Lightning USB Data Sync &amp; 3A Charging Cable for iPhones, iPad Air, iPad Mini, iPod Nano and iPod Touch (3 FT Pack of 1, Grey)"/>
    <x v="0"/>
    <x v="0"/>
    <s v="Accessories&amp;Peripherals"/>
    <s v="Cables&amp;Accessories"/>
    <s v="Cables"/>
    <n v="399"/>
    <n v="1299"/>
    <x v="12"/>
    <n v="1"/>
    <x v="0"/>
    <n v="0"/>
    <x v="0"/>
    <n v="55104"/>
    <n v="17042880"/>
    <n v="1312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r>
  <r>
    <s v="B09JKNF147"/>
    <s v="Electvision Remote Control Compatible with Kodak/Thomson Smart led tv (Without Voice) Before Placing Order for verification Contact Our coustmer Care 7738090464"/>
    <x v="92"/>
    <x v="1"/>
    <s v="HomeTheater,TV&amp;Video"/>
    <s v="Accessories"/>
    <s v="RemoteControls"/>
    <n v="339"/>
    <n v="1999"/>
    <x v="57"/>
    <n v="1"/>
    <x v="1"/>
    <n v="1"/>
    <x v="0"/>
    <n v="1372"/>
    <n v="685657"/>
    <n v="343"/>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r>
  <r>
    <s v="B0B9959XF3"/>
    <s v="Acer 80 cm (32 inches) S Series HD Ready Android Smart LED TV AR32AR2841HDSB (Black)"/>
    <x v="20"/>
    <x v="1"/>
    <s v="HomeTheater,TV&amp;Video"/>
    <s v="Televisions"/>
    <s v="SmartTelevisions"/>
    <n v="12499"/>
    <n v="22990"/>
    <x v="18"/>
    <n v="0"/>
    <x v="4"/>
    <n v="0"/>
    <x v="0"/>
    <n v="6927.2999999999993"/>
    <n v="37036890"/>
    <n v="1611"/>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r>
  <r>
    <s v="B09PNR6F8Q"/>
    <s v="realme 10W Fast Charging Micro-USB Cable (Braided, Black)"/>
    <x v="131"/>
    <x v="0"/>
    <s v="Accessories&amp;Peripherals"/>
    <s v="Cables&amp;Accessories"/>
    <s v="Cables"/>
    <n v="249"/>
    <n v="399"/>
    <x v="16"/>
    <n v="0"/>
    <x v="1"/>
    <n v="0"/>
    <x v="1"/>
    <n v="26232"/>
    <n v="2616642"/>
    <n v="6558"/>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r>
  <r>
    <s v="B07M69276N"/>
    <s v="TP-Link AC1300 USB WiFi Adapter (Archer T3U) - 2.4G/5G Dual Band Mini Wireless Network Adapter for PC Desktop, MU-MIMO Wi-Fi Dongle, USB 3.0, Supports Windows 11,10, 8.1, 8, 7, XP/Mac OS 10.15 and earlier"/>
    <x v="132"/>
    <x v="0"/>
    <s v="NetworkingDevices"/>
    <s v="NetworkAdapters"/>
    <s v="WirelessUSBAdapters"/>
    <n v="1399"/>
    <n v="2499"/>
    <x v="15"/>
    <n v="0"/>
    <x v="5"/>
    <n v="0"/>
    <x v="0"/>
    <n v="101943.6"/>
    <n v="57899331"/>
    <n v="23169"/>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r>
  <r>
    <s v="B0B1YZ9CB8"/>
    <s v="Acer 139 cm (55 inches) I Series 4K Ultra HD Android Smart LED TV AR55AR2851UDFL (Black)"/>
    <x v="133"/>
    <x v="1"/>
    <s v="HomeTheater,TV&amp;Video"/>
    <s v="Televisions"/>
    <s v="SmartTelevisions"/>
    <n v="32999"/>
    <n v="47990"/>
    <x v="39"/>
    <n v="0"/>
    <x v="4"/>
    <n v="0"/>
    <x v="0"/>
    <n v="20222.899999999998"/>
    <n v="225696970"/>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r>
  <r>
    <s v="B09YLYB9PB"/>
    <s v="Ambrane 60W / 3A Fast Charging Output Cable with Micro to USB for Mobile, Neckband, True Wireless Earphone Charging, 480mbps Data Sync Speed, 1m Length (ACM - AZ1, Black)"/>
    <x v="27"/>
    <x v="0"/>
    <s v="Accessories&amp;Peripherals"/>
    <s v="Cables&amp;Accessories"/>
    <s v="Cables"/>
    <n v="149"/>
    <n v="399"/>
    <x v="11"/>
    <n v="1"/>
    <x v="1"/>
    <n v="0"/>
    <x v="1"/>
    <n v="5692"/>
    <n v="567777"/>
    <n v="1423"/>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r>
  <r>
    <s v="B08CTNJ985"/>
    <s v="Wayona USB Type C 65W Fast Charging 2M/6Ft Long Flash Charge Cable 3A QC 3.0 Data Cable Compatible with Samsung Galaxy S21 S10 S9 S8, iQOO Z3, Vivo, Note 10 9 8, A20e A40 A50 A70, Moto G7 G8 (2M, Grey)"/>
    <x v="70"/>
    <x v="0"/>
    <s v="Accessories&amp;Peripherals"/>
    <s v="Cables&amp;Accessories"/>
    <s v="Cables"/>
    <n v="325"/>
    <n v="999"/>
    <x v="29"/>
    <n v="1"/>
    <x v="4"/>
    <n v="0"/>
    <x v="0"/>
    <n v="11399.3"/>
    <n v="2648349"/>
    <n v="2651"/>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r>
  <r>
    <s v="B0BP7XLX48"/>
    <s v="Syncwire LTG to USB Cable for Fast Charging Compatible with Phone 5/ 5C/ 5S/ 6/ 6S/ 7/8/ X/XR/XS Max/ 11/12/ 13 Series and Pad Air/Mini, Pod &amp; Other Devices (1.1 Meter, White)"/>
    <x v="134"/>
    <x v="0"/>
    <s v="Accessories&amp;Peripherals"/>
    <s v="Cables&amp;Accessories"/>
    <s v="Cables"/>
    <n v="399"/>
    <n v="1999"/>
    <x v="27"/>
    <n v="1"/>
    <x v="15"/>
    <n v="1"/>
    <x v="0"/>
    <n v="25"/>
    <n v="9995"/>
    <n v="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r>
  <r>
    <s v="B09LHXNZLR"/>
    <s v="Skadioo WiFi Adapter for pc | Car Accessories, WiFi Dongle for pc | USB WiFi Adapter for pc | Wi-Fi Receiver 2.4GHz, 802.11b/g/n UNano Size WiFi Dongle Compatible Adapter,WiFi dongle for pc"/>
    <x v="135"/>
    <x v="0"/>
    <s v="NetworkingDevices"/>
    <s v="NetworkAdapters"/>
    <s v="WirelessUSBAdapters"/>
    <n v="199"/>
    <n v="499"/>
    <x v="13"/>
    <n v="1"/>
    <x v="7"/>
    <n v="1"/>
    <x v="1"/>
    <n v="2264.4"/>
    <n v="305388"/>
    <n v="612"/>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r>
  <r>
    <s v="B0B3N8VG24"/>
    <s v="FLiX (Beetel USB to Type C PVC Data Sync &amp; 15W(3A) TPE Fast Charging Cable, Made in India, 480Mbps Data Sync, 1 Meter Long cable for all Andriod &amp; all Type C Devices (Black)(XCD - FPC02)"/>
    <x v="38"/>
    <x v="0"/>
    <s v="Accessories&amp;Peripherals"/>
    <s v="Cables&amp;Accessories"/>
    <s v="Cables"/>
    <n v="88"/>
    <n v="299"/>
    <x v="58"/>
    <n v="1"/>
    <x v="1"/>
    <n v="0"/>
    <x v="1"/>
    <n v="37512"/>
    <n v="2804022"/>
    <n v="9378"/>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r>
  <r>
    <s v="B08PSVBB2X"/>
    <s v="Zoul USB C to USB C Fast Charging Cable 65W Type C to Type C Nylon Braided Cord Compatible with Macbook Oneplus 9 10R Samsung Galaxy S22 S21 Ultra Z Flip3 Macbook Air/Pro M1 Google Pixel 11'' iPad Pro 2020/2018 (2M, Grey)"/>
    <x v="28"/>
    <x v="0"/>
    <s v="Accessories&amp;Peripherals"/>
    <s v="Cables&amp;Accessories"/>
    <s v="Cables"/>
    <n v="399"/>
    <n v="1099"/>
    <x v="0"/>
    <n v="1"/>
    <x v="3"/>
    <n v="0"/>
    <x v="0"/>
    <n v="11008.499999999998"/>
    <n v="2950815"/>
    <n v="268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r>
  <r>
    <s v="B0B3MQXNFB"/>
    <s v="FLiX (Beetel Flow USB to Micro USB PVC Data Sync &amp; 12W(2.4A) Fast Charging Cable,Made in India,480Mbps Data Sync,Solid Cable,1 Meter Long cable for all Andriod &amp; Micro USB Devices (Black)(XCD-FPM01)"/>
    <x v="136"/>
    <x v="0"/>
    <s v="Accessories&amp;Peripherals"/>
    <s v="Cables&amp;Accessories"/>
    <s v="Cables"/>
    <n v="57.89"/>
    <n v="199"/>
    <x v="58"/>
    <n v="1"/>
    <x v="1"/>
    <n v="0"/>
    <x v="2"/>
    <n v="37512"/>
    <n v="1866222"/>
    <n v="9378"/>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r>
  <r>
    <s v="B08XMSKKMM"/>
    <s v="7SEVEN¬Æ Bluetooth Voice Command Remote for Xiaomi Redmi Mi Smart TV with Netflix &amp; Prime Video Hot Keys XMRM-00A"/>
    <x v="137"/>
    <x v="1"/>
    <s v="HomeTheater,TV&amp;Video"/>
    <s v="Accessories"/>
    <s v="RemoteControls"/>
    <n v="799"/>
    <n v="1999"/>
    <x v="13"/>
    <n v="1"/>
    <x v="8"/>
    <n v="1"/>
    <x v="0"/>
    <n v="1900.8"/>
    <n v="1151424"/>
    <n v="576"/>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r>
  <r>
    <s v="B09L8DT7D6"/>
    <s v="Sony TV - Remote Compatible for Sony LED Remote Control Works with Sony LED TV by Trend Trail Speed tech &amp; Remote hi Remote &amp; REO India only"/>
    <x v="138"/>
    <x v="1"/>
    <s v="HomeTheater,TV&amp;Video"/>
    <s v="Accessories"/>
    <s v="RemoteControls"/>
    <n v="205"/>
    <n v="499"/>
    <x v="53"/>
    <n v="1"/>
    <x v="11"/>
    <n v="1"/>
    <x v="1"/>
    <n v="1189.3999999999999"/>
    <n v="156187"/>
    <n v="313"/>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r>
  <r>
    <s v="B00GE55L22"/>
    <s v="Storite USB 3.0 Cable A to Micro B high Speed Upto 5 Gbps Data Transfer Cable for Portable External Hard Drive - (20cm), Black"/>
    <x v="139"/>
    <x v="0"/>
    <s v="Accessories&amp;Peripherals"/>
    <s v="Cables&amp;Accessories"/>
    <s v="Cables"/>
    <n v="299"/>
    <n v="699"/>
    <x v="48"/>
    <n v="1"/>
    <x v="3"/>
    <n v="0"/>
    <x v="0"/>
    <n v="12123.699999999999"/>
    <n v="2066943"/>
    <n v="2957"/>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r>
  <r>
    <s v="B0162K34H2"/>
    <s v="boAt LTG 500 Apple MFI Certified for iPhone, iPad and iPod 2Mtr Data Cable(Space Grey)"/>
    <x v="140"/>
    <x v="0"/>
    <s v="Accessories&amp;Peripherals"/>
    <s v="Cables&amp;Accessories"/>
    <s v="Cables"/>
    <n v="849"/>
    <n v="999"/>
    <x v="59"/>
    <n v="0"/>
    <x v="3"/>
    <n v="0"/>
    <x v="0"/>
    <n v="27617.599999999999"/>
    <n v="6729264"/>
    <n v="6736"/>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r>
  <r>
    <s v="B0B8SRZ5SV"/>
    <s v="AmazonBasics USB C to Lightning Aluminum with Nylon Braided MFi Certified Charging Cable (Grey, 1.2 meter)"/>
    <x v="141"/>
    <x v="0"/>
    <s v="Accessories&amp;Peripherals"/>
    <s v="Cables&amp;Accessories"/>
    <s v="Cables"/>
    <n v="949"/>
    <n v="1999"/>
    <x v="3"/>
    <n v="1"/>
    <x v="5"/>
    <n v="0"/>
    <x v="0"/>
    <n v="59628.800000000003"/>
    <n v="27090448"/>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r>
  <r>
    <s v="B07CWNJLPC"/>
    <s v="AmazonBasics Double Braided Nylon USB Type-C to Type-C 2.0 Cable Smartphone (Dark Grey, 3 feet)"/>
    <x v="142"/>
    <x v="0"/>
    <s v="Accessories&amp;Peripherals"/>
    <s v="Cables&amp;Accessories"/>
    <s v="Cables"/>
    <n v="499"/>
    <n v="1200"/>
    <x v="30"/>
    <n v="1"/>
    <x v="4"/>
    <n v="0"/>
    <x v="0"/>
    <n v="23439.3"/>
    <n v="6541200"/>
    <n v="5451"/>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r>
  <r>
    <s v="B00NH12R1O"/>
    <s v="Amazon Basics USB 3.0 Cable - A Male to Micro B - 6 Feet (1.8 Meters), Black"/>
    <x v="57"/>
    <x v="0"/>
    <s v="Accessories&amp;Peripherals"/>
    <s v="Cables&amp;Accessories"/>
    <s v="Cables"/>
    <n v="299"/>
    <n v="485"/>
    <x v="16"/>
    <n v="0"/>
    <x v="4"/>
    <n v="0"/>
    <x v="1"/>
    <n v="46917.299999999996"/>
    <n v="5291835"/>
    <n v="10911"/>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r>
  <r>
    <s v="B0B8SSC5D9"/>
    <s v="AmazonBasics USB C to Lightning Aluminum with Nylon Braided MFi Certified Charging Cable (Grey, 1.8 meter)"/>
    <x v="141"/>
    <x v="0"/>
    <s v="Accessories&amp;Peripherals"/>
    <s v="Cables&amp;Accessories"/>
    <s v="Cables"/>
    <n v="949"/>
    <n v="1999"/>
    <x v="3"/>
    <n v="1"/>
    <x v="5"/>
    <n v="0"/>
    <x v="0"/>
    <n v="59628.800000000003"/>
    <n v="27090448"/>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r>
  <r>
    <s v="B08WKG2MWT"/>
    <s v="Wayona Usb C 65W Fast Charging Cable Compatible For Tablets Samsung S22 S20 S10 S20Fe S21 S21 Ultra A70 A51 A71 A50S M31 M51 M31S M53 5G (1M, Black)"/>
    <x v="143"/>
    <x v="0"/>
    <s v="Accessories&amp;Peripherals"/>
    <s v="Cables&amp;Accessories"/>
    <s v="Cables"/>
    <n v="379"/>
    <n v="1099"/>
    <x v="46"/>
    <n v="1"/>
    <x v="4"/>
    <n v="0"/>
    <x v="0"/>
    <n v="12065.8"/>
    <n v="3083794"/>
    <n v="2806"/>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r>
  <r>
    <s v="B0B466C3G4"/>
    <s v="Karbonn 80 cm (32 inches) Millenium Bezel-Less Series HD Ready Smart LED TV KJW32SKHD (Phantom Black)"/>
    <x v="144"/>
    <x v="1"/>
    <s v="HomeTheater,TV&amp;Video"/>
    <s v="Televisions"/>
    <s v="SmartTelevisions"/>
    <n v="8990"/>
    <n v="18990"/>
    <x v="3"/>
    <n v="1"/>
    <x v="2"/>
    <n v="1"/>
    <x v="0"/>
    <n v="1365"/>
    <n v="6646500"/>
    <n v="35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r>
  <r>
    <s v="B005LJQMZC"/>
    <s v="BlueRigger Digital Optical Audio Toslink Cable (6 Feet / 1.8 Meter) With 8 Channel (7.1) Audio Support (for Home Theatre, Xbox, Playstation etc.)"/>
    <x v="119"/>
    <x v="1"/>
    <s v="HomeTheater,TV&amp;Video"/>
    <s v="Accessories"/>
    <s v="Cables"/>
    <n v="486"/>
    <n v="1999"/>
    <x v="60"/>
    <n v="1"/>
    <x v="0"/>
    <n v="0"/>
    <x v="0"/>
    <n v="126096.6"/>
    <n v="60015977"/>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r>
  <r>
    <s v="B07MDRGHWQ"/>
    <s v="VW 60 cm (24 inches) Premium Series HD Ready LED TV VW24A (Black)"/>
    <x v="145"/>
    <x v="1"/>
    <s v="HomeTheater,TV&amp;Video"/>
    <s v="Televisions"/>
    <s v="StandardTelevisions"/>
    <n v="5699"/>
    <n v="11000"/>
    <x v="61"/>
    <n v="0"/>
    <x v="0"/>
    <n v="0"/>
    <x v="0"/>
    <n v="16812.600000000002"/>
    <n v="44033000"/>
    <n v="4003"/>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r>
  <r>
    <s v="B07DC4RZPY"/>
    <s v="Amazon Basics USB A to Lightning MFi Certified Charging Cable (White, 1.2 meter)"/>
    <x v="57"/>
    <x v="0"/>
    <s v="Accessories&amp;Peripherals"/>
    <s v="Cables&amp;Accessories"/>
    <s v="Cables"/>
    <n v="709"/>
    <n v="1999"/>
    <x v="6"/>
    <n v="1"/>
    <x v="3"/>
    <n v="0"/>
    <x v="0"/>
    <n v="733149.7"/>
    <n v="357455183"/>
    <n v="178817"/>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r>
  <r>
    <s v="B0B15GSPQW"/>
    <s v="Samsung 138 cm (55 inches) Crystal 4K Neo Series Ultra HD Smart LED TV UA55AUE65AKXXL (Black)"/>
    <x v="146"/>
    <x v="1"/>
    <s v="HomeTheater,TV&amp;Video"/>
    <s v="Televisions"/>
    <s v="SmartTelevisions"/>
    <n v="47990"/>
    <n v="70900"/>
    <x v="44"/>
    <n v="0"/>
    <x v="4"/>
    <n v="0"/>
    <x v="0"/>
    <n v="30568.699999999997"/>
    <n v="504028100"/>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r>
  <r>
    <s v="B08GJNM9N7"/>
    <s v="LOHAYA Television Remote Compatible for VU LED LCD HD Tv Remote Control Model No :- EN2B27V"/>
    <x v="130"/>
    <x v="1"/>
    <s v="HomeTheater,TV&amp;Video"/>
    <s v="Accessories"/>
    <s v="RemoteControls"/>
    <n v="299"/>
    <n v="1199"/>
    <x v="43"/>
    <n v="1"/>
    <x v="7"/>
    <n v="1"/>
    <x v="0"/>
    <n v="1813"/>
    <n v="587510"/>
    <n v="49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r>
  <r>
    <s v="B09C6FML9B"/>
    <s v="Duracell Micro USB 3A Braided Sync &amp; Fast Charging Cable, 3.9 Feet (1.2M). Supports QC 2.0/3.0 Charging, High Speed Data Transmission - Black"/>
    <x v="147"/>
    <x v="0"/>
    <s v="Accessories&amp;Peripherals"/>
    <s v="Cables&amp;Accessories"/>
    <s v="Cables"/>
    <n v="320"/>
    <n v="599"/>
    <x v="41"/>
    <n v="0"/>
    <x v="3"/>
    <n v="1"/>
    <x v="0"/>
    <n v="2013.1"/>
    <n v="294109"/>
    <n v="491"/>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r>
  <r>
    <s v="B0B65MJ45G"/>
    <s v="Zebronics CU3100V Fast charging Type C cable with QC 18W support, 3A max capacity, 1 meter braided cable, Data transfer and Superior durability (Braided Black + White)"/>
    <x v="148"/>
    <x v="0"/>
    <s v="Accessories&amp;Peripherals"/>
    <s v="Cables&amp;Accessories"/>
    <s v="Cables"/>
    <n v="139"/>
    <n v="549"/>
    <x v="43"/>
    <n v="1"/>
    <x v="2"/>
    <n v="1"/>
    <x v="0"/>
    <n v="237.9"/>
    <n v="33489"/>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r>
  <r>
    <s v="B08P9RYPLR"/>
    <s v="FLiX (Beetel) USB to iPhone Lightning Textured Pattern Data Sync &amp; 2A Fast Charging Cable, Made in India, 480Mbps Data Sync, Tough Cable, 1 Meter Long USB Cable for Apple Devices (Black)(XCD-L102)"/>
    <x v="67"/>
    <x v="0"/>
    <s v="Accessories&amp;Peripherals"/>
    <s v="Cables&amp;Accessories"/>
    <s v="Cables"/>
    <n v="129"/>
    <n v="249"/>
    <x v="61"/>
    <n v="0"/>
    <x v="1"/>
    <n v="0"/>
    <x v="1"/>
    <n v="37512"/>
    <n v="2335122"/>
    <n v="9378"/>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r>
  <r>
    <s v="B0B6F8HHR6"/>
    <s v="MI 108 cm (43 inches) 5A Series Full HD Smart Android LED TV L43M7-EAIN (Black)"/>
    <x v="36"/>
    <x v="1"/>
    <s v="HomeTheater,TV&amp;Video"/>
    <s v="Televisions"/>
    <s v="SmartTelevisions"/>
    <n v="24999"/>
    <n v="35999"/>
    <x v="39"/>
    <n v="0"/>
    <x v="0"/>
    <n v="0"/>
    <x v="0"/>
    <n v="137928"/>
    <n v="1182207160"/>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r>
  <r>
    <s v="B084MZXJN6"/>
    <s v="Belkin Apple Certified Lightning to USB Charge and Sync Cable for iPhone, iPad, Air Pods, 39.6 inch (100cm) ‚Äì Black"/>
    <x v="96"/>
    <x v="0"/>
    <s v="Accessories&amp;Peripherals"/>
    <s v="Cables&amp;Accessories"/>
    <s v="Cables"/>
    <n v="999"/>
    <n v="1699"/>
    <x v="19"/>
    <n v="0"/>
    <x v="5"/>
    <n v="0"/>
    <x v="0"/>
    <n v="32199.200000000004"/>
    <n v="12433282"/>
    <n v="7318"/>
    <s v="Usb-A To Lightning Cable"/>
    <s v="AHWC76VEMF5NNLUBQCANCBHLBRNQ,AEYYU3KIHUOI2TXTTMFGIGSO7Q6A,AGHDAMFVW6VIKXBXTJQO532AMIDQ,AEMWRPIH6QNSF63L73AYAG4BO74Q,AHF7VQLRU5JXP6RK73TKZND6LRXQ,AE4CY6H2MUWSFJ66OVTV6RBJCC3Q,AEZ3L5FPOTNXXQQKXUFH4PMJMXSA,AE7R6PIVOLTXM6HWGKPKBI7NBIVQ"/>
  </r>
  <r>
    <s v="B08XMG618K"/>
    <s v="Time Office Scanner Replacement Cable for Startek FM220U (Type C) Ivory"/>
    <x v="149"/>
    <x v="0"/>
    <s v="Accessories&amp;Peripherals"/>
    <s v="Cables&amp;Accessories"/>
    <s v="Cables"/>
    <n v="225"/>
    <n v="499"/>
    <x v="10"/>
    <n v="1"/>
    <x v="3"/>
    <n v="1"/>
    <x v="1"/>
    <n v="3234.8999999999996"/>
    <n v="393711"/>
    <n v="789"/>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r>
  <r>
    <s v="B0BCKWZ884"/>
    <s v="Caldipree Silicone Case Cover Compatible for 2022 Samsung Smart TV Remote QLED TV BN68-13897A TM2280E (2022-BLACK)"/>
    <x v="150"/>
    <x v="1"/>
    <s v="HomeTheater,TV&amp;Video"/>
    <s v="Accessories"/>
    <s v="RemoteControls"/>
    <n v="547"/>
    <n v="2999"/>
    <x v="62"/>
    <n v="1"/>
    <x v="4"/>
    <n v="1"/>
    <x v="0"/>
    <n v="1750.1"/>
    <n v="1220593"/>
    <n v="40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r>
  <r>
    <s v="B00GGGOYEK"/>
    <s v="Storite USB 2.0 A to Mini 5 pin B Cable for External HDDS/Camera/Card Readers 35cm"/>
    <x v="151"/>
    <x v="0"/>
    <s v="Accessories&amp;Peripherals"/>
    <s v="Cables&amp;Accessories"/>
    <s v="Cables"/>
    <n v="259"/>
    <n v="699"/>
    <x v="11"/>
    <n v="1"/>
    <x v="11"/>
    <n v="0"/>
    <x v="0"/>
    <n v="9116.1999999999989"/>
    <n v="1676901"/>
    <n v="2399"/>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r>
  <r>
    <s v="B07ZR4S1G4"/>
    <s v="Universal Remote Control for All Sony TV for All LCD LED and Bravia TVs Remote"/>
    <x v="152"/>
    <x v="1"/>
    <s v="HomeTheater,TV&amp;Video"/>
    <s v="Accessories"/>
    <s v="RemoteControls"/>
    <n v="239"/>
    <n v="699"/>
    <x v="46"/>
    <n v="1"/>
    <x v="5"/>
    <n v="0"/>
    <x v="0"/>
    <n v="11616.000000000002"/>
    <n v="1845360"/>
    <n v="264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r>
  <r>
    <s v="B09C635BMM"/>
    <s v="Cotbolt Silicone Case Cover Compatible for Samsung BN59-01312A QLED 8K 4K Smart TV Remote Shockproof Protective Remote Cover (Black)"/>
    <x v="153"/>
    <x v="1"/>
    <s v="HomeTheater,TV&amp;Video"/>
    <s v="Accessories"/>
    <s v="RemoteControls"/>
    <n v="349"/>
    <n v="999"/>
    <x v="6"/>
    <n v="1"/>
    <x v="1"/>
    <n v="1"/>
    <x v="0"/>
    <n v="3356"/>
    <n v="838161"/>
    <n v="839"/>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r>
  <r>
    <s v="B00GG59HU2"/>
    <s v="BlueRigger High Speed HDMI Cable with Ethernet - Supports 3D, 4K 60Hz and Audio Return - Latest Version (3 Feet / 0.9 Meter)"/>
    <x v="154"/>
    <x v="1"/>
    <s v="HomeTheater,TV&amp;Video"/>
    <s v="Accessories"/>
    <s v="Cables"/>
    <n v="467"/>
    <n v="599"/>
    <x v="47"/>
    <n v="0"/>
    <x v="5"/>
    <n v="0"/>
    <x v="0"/>
    <n v="193837.6"/>
    <n v="26388346"/>
    <n v="44054"/>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r>
  <r>
    <s v="B00RGLI0ZS"/>
    <s v="Amkette 30 Pin to USB Charging &amp; Data Sync Cable for iPhone 3G/3GS/4/4s/iPad 1/2/3, iPod Nano 5th/6th Gen and iPod Touch 3rd/4th Gen -1.5m (Black)"/>
    <x v="155"/>
    <x v="0"/>
    <s v="Accessories&amp;Peripherals"/>
    <s v="Cables&amp;Accessories"/>
    <s v="Cables"/>
    <n v="449"/>
    <n v="599"/>
    <x v="23"/>
    <n v="0"/>
    <x v="1"/>
    <n v="0"/>
    <x v="0"/>
    <n v="12924"/>
    <n v="1935369"/>
    <n v="3231"/>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r>
  <r>
    <s v="B09ZPJT8B2"/>
    <s v="TCL 80 cm (32 inches) HD Ready Certified Android Smart LED TV 32S615 (Black)"/>
    <x v="63"/>
    <x v="1"/>
    <s v="HomeTheater,TV&amp;Video"/>
    <s v="Televisions"/>
    <s v="SmartTelevisions"/>
    <n v="11990"/>
    <n v="31990"/>
    <x v="11"/>
    <n v="1"/>
    <x v="0"/>
    <n v="1"/>
    <x v="0"/>
    <n v="268.8"/>
    <n v="2047360"/>
    <n v="64"/>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r>
  <r>
    <s v="B07HZ2QCGR"/>
    <s v="POPIO Type C Dash Charging USB Data Cable for OnePlus Devices"/>
    <x v="156"/>
    <x v="0"/>
    <s v="Accessories&amp;Peripherals"/>
    <s v="Cables&amp;Accessories"/>
    <s v="Cables"/>
    <n v="350"/>
    <n v="599"/>
    <x v="21"/>
    <n v="0"/>
    <x v="2"/>
    <n v="0"/>
    <x v="0"/>
    <n v="32424.6"/>
    <n v="4980086"/>
    <n v="8314"/>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r>
  <r>
    <s v="B095244Q22"/>
    <s v="MYVN LTG to USB for¬†Fast Charging &amp; Data Sync USB Cable Compatible for iPhone 5/5s/6/6S/7/7+/8/8+/10/11, iPad Air/Mini, iPod and iOS Devices (1 M)"/>
    <x v="157"/>
    <x v="0"/>
    <s v="Accessories&amp;Peripherals"/>
    <s v="Cables&amp;Accessories"/>
    <s v="Cables"/>
    <n v="252"/>
    <n v="999"/>
    <x v="43"/>
    <n v="1"/>
    <x v="7"/>
    <n v="0"/>
    <x v="0"/>
    <n v="8321.3000000000011"/>
    <n v="2246751"/>
    <n v="2249"/>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r>
  <r>
    <s v="B08CKW1KH9"/>
    <s v="Tata Sky Universal Remote Compatible for SD/HD"/>
    <x v="48"/>
    <x v="1"/>
    <s v="HomeTheater,TV&amp;Video"/>
    <s v="Accessories"/>
    <s v="RemoteControls"/>
    <n v="204"/>
    <n v="599"/>
    <x v="46"/>
    <n v="1"/>
    <x v="9"/>
    <n v="1"/>
    <x v="0"/>
    <n v="1220.4000000000001"/>
    <n v="203061"/>
    <n v="339"/>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r>
  <r>
    <s v="B0BLV1GNLN"/>
    <s v="WZATCO Pixel | Portable LED Projector | Native 720p with Full HD 1080P Support | 2000 Lumens (200 ANSI) | 176&quot; Large Screen | Projector for Home and Outdoor | Compatible with TV Stick, PC, PS4"/>
    <x v="158"/>
    <x v="1"/>
    <s v="HomeTheater,TV&amp;Video"/>
    <s v="Projectors"/>
    <m/>
    <n v="6490"/>
    <n v="9990"/>
    <x v="31"/>
    <n v="0"/>
    <x v="1"/>
    <n v="1"/>
    <x v="0"/>
    <n v="108"/>
    <n v="269730"/>
    <n v="27"/>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r>
  <r>
    <s v="B08RHPDNVV"/>
    <s v="7SEVEN¬Æ Compatible Tata Sky Remote Control Replacement of Original dth SD HD tata Play Set top Box Remote - IR Learning Universal Remote for Any Brand TV - Pairing Must"/>
    <x v="159"/>
    <x v="1"/>
    <s v="HomeTheater,TV&amp;Video"/>
    <s v="Accessories"/>
    <s v="RemoteControls"/>
    <n v="235"/>
    <n v="599"/>
    <x v="4"/>
    <n v="1"/>
    <x v="12"/>
    <n v="1"/>
    <x v="0"/>
    <n v="689.5"/>
    <n v="118003"/>
    <n v="197"/>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r>
  <r>
    <s v="B00NH13Q8W"/>
    <s v="AmazonBasics USB 2.0 Extension Cable for Personal Computer, Printer, 2-Pack - A-Male to A-Female - 3.3 Feet (1 Meter, Black)"/>
    <x v="26"/>
    <x v="0"/>
    <s v="Accessories&amp;Peripherals"/>
    <s v="Cables&amp;Accessories"/>
    <s v="Cables"/>
    <n v="299"/>
    <n v="800"/>
    <x v="11"/>
    <n v="1"/>
    <x v="6"/>
    <n v="0"/>
    <x v="0"/>
    <n v="337396.5"/>
    <n v="59981600"/>
    <n v="74977"/>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r>
  <r>
    <s v="B0B8SSZ76F"/>
    <s v="Amazon Basics USB C to Lightning TPE MFi Certified Charging Cable (White, 1.2 meter)"/>
    <x v="57"/>
    <x v="0"/>
    <s v="Accessories&amp;Peripherals"/>
    <s v="Cables&amp;Accessories"/>
    <s v="Cables"/>
    <n v="799"/>
    <n v="1999"/>
    <x v="13"/>
    <n v="1"/>
    <x v="0"/>
    <n v="0"/>
    <x v="0"/>
    <n v="36048.6"/>
    <n v="17157417"/>
    <n v="8583"/>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r>
  <r>
    <s v="B0841KQR1Z"/>
    <s v="Crypo‚Ñ¢ Universal Remote Compatible with Tata Sky Universal HD &amp; SD Set top Box (Also Works with All TV)"/>
    <x v="160"/>
    <x v="1"/>
    <s v="HomeTheater,TV&amp;Video"/>
    <s v="Accessories"/>
    <s v="RemoteControls"/>
    <n v="299"/>
    <n v="999"/>
    <x v="20"/>
    <n v="1"/>
    <x v="11"/>
    <n v="1"/>
    <x v="0"/>
    <n v="3526.3999999999996"/>
    <n v="927072"/>
    <n v="928"/>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r>
  <r>
    <s v="B0B467CCB9"/>
    <s v="Karbonn 80 cm (32 Inches) Millennium Series HD Ready LED TV KJW32NSHDF (Phantom Black) with Bezel-Less Design"/>
    <x v="144"/>
    <x v="1"/>
    <s v="HomeTheater,TV&amp;Video"/>
    <s v="Televisions"/>
    <s v="StandardTelevisions"/>
    <n v="6999"/>
    <n v="16990"/>
    <x v="53"/>
    <n v="1"/>
    <x v="11"/>
    <n v="1"/>
    <x v="0"/>
    <n v="418"/>
    <n v="1868900"/>
    <n v="11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r>
  <r>
    <s v="B095JQVC7N"/>
    <s v="OnePlus 138.7 cm (55 inches) U Series 4K LED Smart Android TV 55U1S (Black)"/>
    <x v="161"/>
    <x v="1"/>
    <s v="HomeTheater,TV&amp;Video"/>
    <s v="Televisions"/>
    <s v="SmartTelevisions"/>
    <n v="42999"/>
    <n v="59999"/>
    <x v="28"/>
    <n v="0"/>
    <x v="3"/>
    <n v="0"/>
    <x v="0"/>
    <n v="27687.3"/>
    <n v="405173247"/>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r>
  <r>
    <s v="B08PPHFXG3"/>
    <s v="Posh 1.5 Meter High Speed Gold Plated HDMI Male to Female Extension Cable (Black)"/>
    <x v="162"/>
    <x v="1"/>
    <s v="HomeTheater,TV&amp;Video"/>
    <s v="Accessories"/>
    <s v="Cables"/>
    <n v="173"/>
    <n v="999"/>
    <x v="57"/>
    <n v="1"/>
    <x v="4"/>
    <n v="0"/>
    <x v="0"/>
    <n v="5319.0999999999995"/>
    <n v="1235763"/>
    <n v="1237"/>
    <s v="perfect|100 % compatible"/>
    <s v="AFGN6I3CNM2SKJXVEEVVXF2DPB5A,AFTMO6CVOY66R3ZORYEHYHDDHL3A,AFQ7YB2KKQJBIXOR2MDT73LJC7AA,AEZVWJFOSHCPWTVTIC7FYUU3YRVQ,AFOPZ6WMCGGEECOXSDATEOFTCUWA,AGYWWYHWWVCHRHGGPXCY2L5IDBRA,AFAZ2MPQWPMDM2OHEIKV7I5JA63A,AHVDHPDYTIGZ2AHWP3IYEBWBNTTA"/>
  </r>
  <r>
    <s v="B06XR9PR5X"/>
    <s v="Amazon Basics HDMI Coupler,Black"/>
    <x v="163"/>
    <x v="1"/>
    <s v="HomeAudio"/>
    <s v="Accessories"/>
    <s v="Adapters"/>
    <n v="209"/>
    <n v="600"/>
    <x v="6"/>
    <n v="1"/>
    <x v="5"/>
    <n v="0"/>
    <x v="0"/>
    <n v="83036.800000000003"/>
    <n v="11323200"/>
    <n v="18872"/>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r>
  <r>
    <s v="B09JSW16QD"/>
    <s v="boAt LTG 550v3 Lightning Apple MFi Certified Cable with Spaceship Grade Aluminium Housing,Stress Resistance, Rapid 2.4A Charging &amp; 480mbps Data Sync, 1m Length &amp; 10000+ Bends Lifespan(Mercurial Black)"/>
    <x v="164"/>
    <x v="0"/>
    <s v="Accessories&amp;Peripherals"/>
    <s v="Cables&amp;Accessories"/>
    <s v="Cables"/>
    <n v="848.99"/>
    <n v="1490"/>
    <x v="1"/>
    <n v="0"/>
    <x v="2"/>
    <n v="1"/>
    <x v="0"/>
    <n v="1388.3999999999999"/>
    <n v="530440"/>
    <n v="356"/>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r>
  <r>
    <s v="B07JH1CBGW"/>
    <s v="Wayona Nylon Braided Usb Syncing And Charging Cable Sync And Charging Cable For Iphone, Ipad (3 Ft, Black) - Pack Of 2"/>
    <x v="0"/>
    <x v="0"/>
    <s v="Accessories&amp;Peripherals"/>
    <s v="Cables&amp;Accessories"/>
    <s v="Cables"/>
    <n v="649"/>
    <n v="1999"/>
    <x v="45"/>
    <n v="1"/>
    <x v="0"/>
    <n v="0"/>
    <x v="0"/>
    <n v="101929.8"/>
    <n v="48513731"/>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r>
  <r>
    <s v="B09127FZCK"/>
    <s v="Astigo Compatible Remote for Airtel Digital Set Top Box (Pairing Required with TV Remote)"/>
    <x v="165"/>
    <x v="1"/>
    <s v="HomeTheater,TV&amp;Video"/>
    <s v="Accessories"/>
    <s v="RemoteControls"/>
    <n v="299"/>
    <n v="899"/>
    <x v="29"/>
    <n v="1"/>
    <x v="11"/>
    <n v="1"/>
    <x v="0"/>
    <n v="1615"/>
    <n v="382075"/>
    <n v="42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r>
  <r>
    <s v="B083GQGT3Z"/>
    <s v="Caprigo Heavy Duty TV Wall Mount Stand for 12 to 27 inches LED/LCD/Monitor Screen's, Full Motion Rotatable Universal TV &amp; Monitor Wall Mount Bracket with Swivel &amp; Tilt Adjustments (Single Arm - M416)"/>
    <x v="166"/>
    <x v="1"/>
    <s v="HomeTheater,TV&amp;Video"/>
    <s v="Accessories"/>
    <s v="TVMounts,Stands&amp;Turntables"/>
    <n v="399"/>
    <n v="799"/>
    <x v="8"/>
    <n v="1"/>
    <x v="3"/>
    <n v="0"/>
    <x v="0"/>
    <n v="4760.0999999999995"/>
    <n v="927639"/>
    <n v="1161"/>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r>
  <r>
    <s v="B09Q8WQ5QJ"/>
    <s v="Portronics Konnect L 60W PD Type C to Type C Mobile Charging Cable, 1.2M, Fast Data Sync, Tangle Resistant, TPE+Nylon Braided(Grey)"/>
    <x v="4"/>
    <x v="0"/>
    <s v="Accessories&amp;Peripherals"/>
    <s v="Cables&amp;Accessories"/>
    <s v="Cables"/>
    <n v="249"/>
    <n v="499"/>
    <x v="8"/>
    <n v="1"/>
    <x v="3"/>
    <n v="0"/>
    <x v="1"/>
    <n v="6182.7999999999993"/>
    <n v="752492"/>
    <n v="1508"/>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r>
  <r>
    <s v="B07YZG8PPY"/>
    <s v="TATA SKY HD Connection with 1 month basic package and free installation"/>
    <x v="167"/>
    <x v="1"/>
    <s v="HomeTheater,TV&amp;Video"/>
    <s v="SatelliteEquipment"/>
    <s v="SatelliteReceivers"/>
    <n v="1249"/>
    <n v="2299"/>
    <x v="18"/>
    <n v="0"/>
    <x v="4"/>
    <n v="0"/>
    <x v="0"/>
    <n v="32834.799999999996"/>
    <n v="17555164"/>
    <n v="7636"/>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r>
  <r>
    <s v="B09H39KTTB"/>
    <s v="Remote Compatible for Samsung LED/LCD Remote Control Works with Samsung LED/LCD TV by Trend Trail"/>
    <x v="168"/>
    <x v="1"/>
    <s v="HomeTheater,TV&amp;Video"/>
    <s v="Accessories"/>
    <s v="RemoteControls"/>
    <n v="213"/>
    <n v="499"/>
    <x v="48"/>
    <n v="1"/>
    <x v="7"/>
    <n v="1"/>
    <x v="1"/>
    <n v="910.2"/>
    <n v="122754"/>
    <n v="246"/>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r>
  <r>
    <s v="B08DCVRW98"/>
    <s v="SoniVision SA-D10 SA-D100 SA-D40 Home Theater Systems Remote Compatible with Sony RM-ANU156"/>
    <x v="169"/>
    <x v="1"/>
    <s v="HomeTheater,TV&amp;Video"/>
    <s v="Accessories"/>
    <s v="RemoteControls"/>
    <n v="209"/>
    <n v="499"/>
    <x v="30"/>
    <n v="1"/>
    <x v="1"/>
    <n v="1"/>
    <x v="1"/>
    <n v="1916"/>
    <n v="239021"/>
    <n v="479"/>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r>
  <r>
    <s v="B0718ZN31Q"/>
    <s v="Rts‚Ñ¢ High Speed 3D Full HD 1080p Support (10 Meters) HDMI Male to HDMI Male Cable TV Lead 1.4V for All Hdmi Devices- Black (10M - 30 FEET)"/>
    <x v="170"/>
    <x v="1"/>
    <s v="HomeTheater,TV&amp;Video"/>
    <s v="Accessories"/>
    <s v="Cables"/>
    <n v="598"/>
    <n v="4999"/>
    <x v="51"/>
    <n v="1"/>
    <x v="0"/>
    <n v="1"/>
    <x v="0"/>
    <n v="3822"/>
    <n v="4549090"/>
    <n v="91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r>
  <r>
    <s v="B0162LYSFS"/>
    <s v="boAt LTG 500 Apple MFI Certified for iPhone, iPad and iPod 2Mtr Data Cable(Metallic Silver)"/>
    <x v="140"/>
    <x v="0"/>
    <s v="Accessories&amp;Peripherals"/>
    <s v="Cables&amp;Accessories"/>
    <s v="Cables"/>
    <n v="799"/>
    <n v="1749"/>
    <x v="34"/>
    <n v="1"/>
    <x v="3"/>
    <n v="0"/>
    <x v="0"/>
    <n v="23066.6"/>
    <n v="9839874"/>
    <n v="5626"/>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r>
  <r>
    <s v="B07PFJ5VQD"/>
    <s v="Agaro Blaze USBA to micro +Type C 2in1 Braided 1.2M Cable"/>
    <x v="171"/>
    <x v="0"/>
    <s v="Accessories&amp;Peripherals"/>
    <s v="Cables&amp;Accessories"/>
    <s v="Cables"/>
    <n v="159"/>
    <n v="595"/>
    <x v="25"/>
    <n v="1"/>
    <x v="4"/>
    <n v="0"/>
    <x v="0"/>
    <n v="60991.199999999997"/>
    <n v="8439480"/>
    <n v="14184"/>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r>
  <r>
    <s v="B01J8S6X2I"/>
    <s v="AmazonBasics 6 Feet DisplayPort to DisplayPort Cable - (Not HDMI Cable) (Gold)"/>
    <x v="172"/>
    <x v="0"/>
    <s v="Accessories&amp;Peripherals"/>
    <s v="Cables&amp;Accessories"/>
    <s v="Cables"/>
    <n v="499"/>
    <n v="1100"/>
    <x v="10"/>
    <n v="1"/>
    <x v="5"/>
    <n v="0"/>
    <x v="0"/>
    <n v="110778.8"/>
    <n v="27694700"/>
    <n v="25177"/>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r>
  <r>
    <s v="B09MJ77786"/>
    <s v="MI 108 cm (43 inches) 5X Series 4K Ultra HD LED Smart Android TV L43M6-ES (Grey)"/>
    <x v="36"/>
    <x v="1"/>
    <s v="HomeTheater,TV&amp;Video"/>
    <s v="Televisions"/>
    <s v="SmartTelevisions"/>
    <n v="31999"/>
    <n v="49999"/>
    <x v="63"/>
    <n v="0"/>
    <x v="4"/>
    <n v="0"/>
    <x v="0"/>
    <n v="91383.599999999991"/>
    <n v="1062578748"/>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r>
  <r>
    <s v="B09NNGHG22"/>
    <s v="Sansui 140cm (55 inches) 4K Ultra HD Certified Android LED TV with Dolby Audio &amp; Dolby Vision JSW55ASUHD (Mystique Black)"/>
    <x v="173"/>
    <x v="1"/>
    <s v="HomeTheater,TV&amp;Video"/>
    <s v="Televisions"/>
    <s v="SmartTelevisions"/>
    <n v="32990"/>
    <n v="56790"/>
    <x v="21"/>
    <n v="0"/>
    <x v="4"/>
    <n v="1"/>
    <x v="0"/>
    <n v="2438.1"/>
    <n v="32199930"/>
    <n v="56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r>
  <r>
    <s v="B07V5YF4ND"/>
    <s v="LOHAYA LCD/LED Remote Compatible for Sony Bravia Smart LCD LED UHD OLED QLED 4K Ultra HD TV Remote Control with YouTube &amp; Netflix Function [ Compatible for Sony Tv Remote Control ]"/>
    <x v="174"/>
    <x v="1"/>
    <s v="HomeTheater,TV&amp;Video"/>
    <s v="Accessories"/>
    <s v="RemoteControls"/>
    <n v="299"/>
    <n v="1199"/>
    <x v="43"/>
    <n v="1"/>
    <x v="12"/>
    <n v="1"/>
    <x v="0"/>
    <n v="1631"/>
    <n v="558734"/>
    <n v="466"/>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r>
  <r>
    <s v="B0B65P827P"/>
    <s v="Zebronics CU3100V Fast charging Type C cable with QC 18W support, 3A max capacity, 1 meter braided cable, Data transfer and Superior durability (Braided Black )"/>
    <x v="148"/>
    <x v="0"/>
    <s v="Accessories&amp;Peripherals"/>
    <s v="Cables&amp;Accessories"/>
    <s v="Cables"/>
    <n v="128.31"/>
    <n v="549"/>
    <x v="36"/>
    <n v="1"/>
    <x v="2"/>
    <n v="1"/>
    <x v="0"/>
    <n v="237.9"/>
    <n v="33489"/>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r>
  <r>
    <s v="B084MZYBTV"/>
    <s v="Belkin USB C to USB-C Fast Charging Type C Cable, 60W PD, 3.3 feet (1 meter) for Laptop, Personal Computer, Tablet, Smartphone - White, USB-IF Certified"/>
    <x v="129"/>
    <x v="0"/>
    <s v="Accessories&amp;Peripherals"/>
    <s v="Cables&amp;Accessories"/>
    <s v="Cables"/>
    <n v="599"/>
    <n v="849"/>
    <x v="56"/>
    <n v="0"/>
    <x v="6"/>
    <n v="1"/>
    <x v="0"/>
    <n v="2133"/>
    <n v="402426"/>
    <n v="474"/>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r>
  <r>
    <s v="B097ZQTDVZ"/>
    <s v="7SEVEN¬Æ TCL Remote Control Smart TV RC802V Remote Compatible for TCL TV Remote Original 55EP680 40A325 49S6500 55P8S 55P8 50P8 65P8 40S6500 43S6500FS 49S6800FS 49S6800 49S6510FS(Without Voice Function/Google Assistant and Non-Bluetooth remote)"/>
    <x v="175"/>
    <x v="1"/>
    <s v="HomeTheater,TV&amp;Video"/>
    <s v="Accessories"/>
    <s v="RemoteControls"/>
    <n v="399"/>
    <n v="899"/>
    <x v="37"/>
    <n v="1"/>
    <x v="10"/>
    <n v="1"/>
    <x v="0"/>
    <n v="1465.3999999999999"/>
    <n v="387469"/>
    <n v="431"/>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r>
  <r>
    <s v="B0B5F3YZY4"/>
    <s v="Wayona 3in1 Nylon Braided 66W USB Fast Charging Cable with Type C, Lightening and Micro USB Port, Compatible with iPhone, iPad, Samsung Galaxy, OnePlus, Mi, Oppo, Vivo, iQOO, Xiaomi (1M, Black)"/>
    <x v="176"/>
    <x v="0"/>
    <s v="Accessories&amp;Peripherals"/>
    <s v="Cables&amp;Accessories"/>
    <s v="Cables"/>
    <n v="449"/>
    <n v="1099"/>
    <x v="53"/>
    <n v="1"/>
    <x v="1"/>
    <n v="1"/>
    <x v="0"/>
    <n v="968"/>
    <n v="265958"/>
    <n v="242"/>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r>
  <r>
    <s v="B09G5TSGXV"/>
    <s v="Hi-Mobiler iPhone Charger Lightning Cable,2 Pack Apple MFi Certified USB iPhone Fast Chargering Cord,Data Sync Transfer for 13/12/11 Pro Max Xs X XR 8 7 6 5 5s iPad iPod More Model Cell Phone Cables"/>
    <x v="177"/>
    <x v="0"/>
    <s v="Accessories&amp;Peripherals"/>
    <s v="Cables&amp;Accessories"/>
    <s v="Cables"/>
    <n v="254"/>
    <n v="799"/>
    <x v="45"/>
    <n v="1"/>
    <x v="1"/>
    <n v="0"/>
    <x v="0"/>
    <n v="11620"/>
    <n v="2321095"/>
    <n v="290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r>
  <r>
    <s v="B006LW0WDQ"/>
    <s v="Amazon Basics 16-Gauge Speaker Wire - 50 Feet"/>
    <x v="178"/>
    <x v="1"/>
    <s v="HomeTheater,TV&amp;Video"/>
    <s v="Accessories"/>
    <s v="Cables"/>
    <n v="399"/>
    <n v="795"/>
    <x v="8"/>
    <n v="1"/>
    <x v="5"/>
    <n v="0"/>
    <x v="0"/>
    <n v="53200.4"/>
    <n v="9612345"/>
    <n v="12091"/>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r>
  <r>
    <s v="B09YLX91QR"/>
    <s v="Ambrane 60W / 3A Fast Charging Output Cable with Type-C to USB for Mobile, Neckband, True Wireless Earphone Charging, 480mbps Data Sync Speed, 1m Length (ACT - AZ10, White)"/>
    <x v="27"/>
    <x v="0"/>
    <s v="Accessories&amp;Peripherals"/>
    <s v="Cables&amp;Accessories"/>
    <s v="Cables"/>
    <n v="179"/>
    <n v="399"/>
    <x v="10"/>
    <n v="1"/>
    <x v="1"/>
    <n v="0"/>
    <x v="1"/>
    <n v="5692"/>
    <n v="567777"/>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r>
  <r>
    <s v="B081FJWN52"/>
    <s v="Wayona Usb Type C To Usb Nylon Braided Quick Charger Fast Charging Short Cable For Smartphone (Samsung Galaxy S21/S20/S10/S9/S9+/Note 9/S8/Note 8, Lg G7 G5 G6, Moto G6 G7) (0.25M,Grey)"/>
    <x v="70"/>
    <x v="0"/>
    <s v="Accessories&amp;Peripherals"/>
    <s v="Cables&amp;Accessories"/>
    <s v="Cables"/>
    <n v="339"/>
    <n v="999"/>
    <x v="46"/>
    <n v="1"/>
    <x v="4"/>
    <n v="0"/>
    <x v="0"/>
    <n v="26896.5"/>
    <n v="6248745"/>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r>
  <r>
    <s v="B0758F7KK7"/>
    <s v="Caprigo Heavy Duty TV Wall Mount Bracket for 14 to 32 Inch LED/HD/Smart TV‚Äôs, Universal Fixed TV Wall Mount Stand (M452)"/>
    <x v="166"/>
    <x v="1"/>
    <s v="HomeTheater,TV&amp;Video"/>
    <s v="Accessories"/>
    <s v="TVMounts,Stands&amp;Turntables"/>
    <n v="399"/>
    <n v="999"/>
    <x v="13"/>
    <n v="1"/>
    <x v="1"/>
    <n v="0"/>
    <x v="0"/>
    <n v="4944"/>
    <n v="1234764"/>
    <n v="1236"/>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r>
  <r>
    <s v="B09L835C3V"/>
    <s v="Smashtronics¬Æ - Case for Firetv Remote, Fire Stick Remote Cover Case, Silicone Cover for TV Firestick 4K/TV 2nd Gen(3rd Gen) Remote Control - Light Weight/Anti Slip/Shockproof (Black)"/>
    <x v="179"/>
    <x v="1"/>
    <s v="HomeTheater,TV&amp;Video"/>
    <s v="Accessories"/>
    <s v="RemoteControls"/>
    <n v="199"/>
    <n v="399"/>
    <x v="8"/>
    <n v="1"/>
    <x v="0"/>
    <n v="0"/>
    <x v="1"/>
    <n v="5607"/>
    <n v="532665"/>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r>
  <r>
    <s v="B098TV3L96"/>
    <s v="Electvision Remote Control for led Smart tv Compatible with VU Smart Led (Without Voice)"/>
    <x v="92"/>
    <x v="1"/>
    <s v="HomeTheater,TV&amp;Video"/>
    <s v="Accessories"/>
    <s v="RemoteControls"/>
    <n v="349"/>
    <n v="1999"/>
    <x v="57"/>
    <n v="1"/>
    <x v="11"/>
    <n v="1"/>
    <x v="0"/>
    <n v="748.59999999999991"/>
    <n v="393803"/>
    <n v="197"/>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r>
  <r>
    <s v="B08NCKT9FG"/>
    <s v="Boat A 350 Type C Cable 1.5m(Jet Black)"/>
    <x v="69"/>
    <x v="0"/>
    <s v="Accessories&amp;Peripherals"/>
    <s v="Cables&amp;Accessories"/>
    <s v="Cables"/>
    <n v="299"/>
    <n v="798"/>
    <x v="11"/>
    <n v="1"/>
    <x v="5"/>
    <n v="0"/>
    <x v="0"/>
    <n v="126680.40000000001"/>
    <n v="22975218"/>
    <n v="28791"/>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r>
  <r>
    <s v="B0B4T6MR8N"/>
    <s v="pTron Solero M241 2.4A Micro USB Data &amp; Charging Cable, Made in India, 480Mbps Data Sync, Durable 1-Meter Long USB Cable for Micro USB Devices (White)"/>
    <x v="180"/>
    <x v="0"/>
    <s v="Accessories&amp;Peripherals"/>
    <s v="Cables&amp;Accessories"/>
    <s v="Cables"/>
    <n v="89"/>
    <n v="800"/>
    <x v="64"/>
    <n v="1"/>
    <x v="2"/>
    <n v="0"/>
    <x v="0"/>
    <n v="4192.5"/>
    <n v="860000"/>
    <n v="1075"/>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r>
  <r>
    <s v="B01GGKZ4NU"/>
    <s v="AmazonBasics USB Type-C to USB Type-C 2.0 Cable for Charging Adapter, Smartphone - 9 Feet (2.7 Meters) - White"/>
    <x v="54"/>
    <x v="0"/>
    <s v="Accessories&amp;Peripherals"/>
    <s v="Cables&amp;Accessories"/>
    <s v="Cables"/>
    <n v="549"/>
    <n v="995"/>
    <x v="32"/>
    <n v="0"/>
    <x v="0"/>
    <n v="0"/>
    <x v="0"/>
    <n v="124933.20000000001"/>
    <n v="29597270"/>
    <n v="29746"/>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r>
  <r>
    <s v="B09BW2GP18"/>
    <s v="Croma 3A Fast charge 1m Type-C to All Type-C Phones sync and charge cable, Made in India, 480Mbps Data transfer rate, Tested Durability with 8000+ bends (12 months warranty) - CRCMA0106sTC10, Black"/>
    <x v="181"/>
    <x v="0"/>
    <s v="Accessories&amp;Peripherals"/>
    <s v="Cables&amp;Accessories"/>
    <s v="Cables"/>
    <n v="129"/>
    <n v="1000"/>
    <x v="65"/>
    <n v="1"/>
    <x v="2"/>
    <n v="1"/>
    <x v="0"/>
    <n v="1150.5"/>
    <n v="295000"/>
    <n v="295"/>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r>
  <r>
    <s v="B09WN3SRC7"/>
    <s v="Sony Bravia 164 cm (65 inches) 4K Ultra HD Smart LED Google TV KD-65X74K (Black)"/>
    <x v="182"/>
    <x v="1"/>
    <s v="HomeTheater,TV&amp;Video"/>
    <s v="Televisions"/>
    <s v="SmartTelevisions"/>
    <n v="77990"/>
    <n v="139900"/>
    <x v="15"/>
    <n v="0"/>
    <x v="16"/>
    <n v="0"/>
    <x v="0"/>
    <n v="27894.5"/>
    <n v="830306500"/>
    <n v="5935"/>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r>
  <r>
    <s v="B09B125CFJ"/>
    <s v="7SEVEN¬Æ Compatible for Mi tv Remote Control Original Suitable with Smart Android 4K LED Non Voice Command Xiaomi Redmi Remote of 4A Model 32 43 55 65 inches"/>
    <x v="42"/>
    <x v="1"/>
    <s v="HomeTheater,TV&amp;Video"/>
    <s v="Accessories"/>
    <s v="RemoteControls"/>
    <n v="349"/>
    <n v="799"/>
    <x v="37"/>
    <n v="1"/>
    <x v="9"/>
    <n v="1"/>
    <x v="0"/>
    <n v="1162.8"/>
    <n v="258077"/>
    <n v="323"/>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r>
  <r>
    <s v="B09RQRZW2X"/>
    <s v="7SEVEN¬Æ Compatible Vu Smart Tv Remote Control Suitable for Original 4K Android LED Ultra HD UHD Vu Tv Remote with Non Voice Feature without google assistant"/>
    <x v="183"/>
    <x v="1"/>
    <s v="HomeTheater,TV&amp;Video"/>
    <s v="Accessories"/>
    <s v="RemoteControls"/>
    <n v="499"/>
    <n v="899"/>
    <x v="15"/>
    <n v="0"/>
    <x v="7"/>
    <n v="1"/>
    <x v="0"/>
    <n v="684.5"/>
    <n v="166315"/>
    <n v="18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r>
  <r>
    <s v="B07924P3C5"/>
    <s v="Storite High Speed Micro USB 3.0 Cable A to Micro B for External &amp; Desktop Hard Drives 45cm"/>
    <x v="184"/>
    <x v="0"/>
    <s v="Accessories&amp;Peripherals"/>
    <s v="Cables&amp;Accessories"/>
    <s v="Cables"/>
    <n v="299"/>
    <n v="799"/>
    <x v="11"/>
    <n v="1"/>
    <x v="0"/>
    <n v="0"/>
    <x v="0"/>
    <n v="8891.4"/>
    <n v="1691483"/>
    <n v="2117"/>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r>
  <r>
    <s v="B08N1WL9XW"/>
    <s v="FLiX (Beetel) 3in1 (Type C|Micro|Iphone Lightening) Textured Pattern 3A Fast Charging Cable with QC &amp; PD Support for Type C,Micro USB &amp; Lightning Iphone Cable,Made in India,1.5 Meter Long Cable(T101)"/>
    <x v="185"/>
    <x v="0"/>
    <s v="Accessories&amp;Peripherals"/>
    <s v="Cables&amp;Accessories"/>
    <s v="Cables"/>
    <n v="182"/>
    <n v="599"/>
    <x v="20"/>
    <n v="1"/>
    <x v="1"/>
    <n v="0"/>
    <x v="0"/>
    <n v="37512"/>
    <n v="5617422"/>
    <n v="9378"/>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r>
  <r>
    <s v="B07VVXJ2P5"/>
    <s v="SVM Products Unbreakable Set Top Box Stand with Dual Remote Holder (Black)"/>
    <x v="186"/>
    <x v="1"/>
    <s v="HomeTheater,TV&amp;Video"/>
    <s v="Accessories"/>
    <s v="TVMounts,Stands&amp;Turntables"/>
    <n v="96"/>
    <n v="399"/>
    <x v="60"/>
    <n v="1"/>
    <x v="9"/>
    <n v="0"/>
    <x v="1"/>
    <n v="6465.6"/>
    <n v="716604"/>
    <n v="1796"/>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r>
  <r>
    <s v="B0BC8BQ432"/>
    <s v="VU 164 cm (65 inches) The GloLED Series 4K Smart LED Google TV 65GloLED (Grey)"/>
    <x v="187"/>
    <x v="1"/>
    <s v="HomeTheater,TV&amp;Video"/>
    <s v="Televisions"/>
    <s v="SmartTelevisions"/>
    <n v="54990"/>
    <n v="85000"/>
    <x v="31"/>
    <n v="0"/>
    <x v="4"/>
    <n v="0"/>
    <x v="0"/>
    <n v="15424.099999999999"/>
    <n v="304895000"/>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r>
  <r>
    <s v="B06XFTHCNY"/>
    <s v="CableCreation RCA to 3.5mm Male Audio Cable, 3.5mm to 2RCA Cable Male RCA Cable,Y Splitter Stereo Jack Cable for Home Theater,Subwoofer, Receiver, Speakers and More (3Feet/0.9Meter,Black)"/>
    <x v="188"/>
    <x v="1"/>
    <s v="HomeTheater,TV&amp;Video"/>
    <s v="Accessories"/>
    <s v="Cables"/>
    <n v="439"/>
    <n v="758"/>
    <x v="21"/>
    <n v="0"/>
    <x v="0"/>
    <n v="0"/>
    <x v="0"/>
    <n v="18043.2"/>
    <n v="3256368"/>
    <n v="4296"/>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r>
  <r>
    <s v="B08CT62BM1"/>
    <s v="Wayona USB Type C Fast Charging Cable Charger Cord 3A QC 3.0 Data Cable Compatible with Samsung Galaxy S10e S10 S9 S8 S20 Plus, Note 10 9 8, M51 A40 A50 A70, Moto G7 G8 (1M, Grey)"/>
    <x v="70"/>
    <x v="0"/>
    <s v="Accessories&amp;Peripherals"/>
    <s v="Cables&amp;Accessories"/>
    <s v="Cables"/>
    <n v="299"/>
    <n v="999"/>
    <x v="20"/>
    <n v="1"/>
    <x v="4"/>
    <n v="0"/>
    <x v="0"/>
    <n v="11399.3"/>
    <n v="2648349"/>
    <n v="2651"/>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r>
  <r>
    <s v="B07CRL2GY6"/>
    <s v="boAt Rugged V3 Braided Micro USB Cable (Pearl White)"/>
    <x v="9"/>
    <x v="0"/>
    <s v="Accessories&amp;Peripherals"/>
    <s v="Cables&amp;Accessories"/>
    <s v="Cables"/>
    <n v="299"/>
    <n v="799"/>
    <x v="11"/>
    <n v="1"/>
    <x v="0"/>
    <n v="0"/>
    <x v="0"/>
    <n v="396324.60000000003"/>
    <n v="75396037"/>
    <n v="94363"/>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r>
  <r>
    <s v="B07DWFX9YS"/>
    <s v="Amazon Basics USB A to Lightning PVC Molded Nylon MFi Certified Charging Cable (Black, 1.2 meter)"/>
    <x v="57"/>
    <x v="0"/>
    <s v="Accessories&amp;Peripherals"/>
    <s v="Cables&amp;Accessories"/>
    <s v="Cables"/>
    <n v="789"/>
    <n v="1999"/>
    <x v="4"/>
    <n v="1"/>
    <x v="0"/>
    <n v="0"/>
    <x v="0"/>
    <n v="145068"/>
    <n v="69045460"/>
    <n v="3454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r>
  <r>
    <s v="B01D5H90L4"/>
    <s v="AmazonBasics - High-Speed Male to Female HDMI Extension Cable - 6 Feet"/>
    <x v="189"/>
    <x v="1"/>
    <s v="HomeTheater,TV&amp;Video"/>
    <s v="Accessories"/>
    <s v="Cables"/>
    <n v="299"/>
    <n v="700"/>
    <x v="48"/>
    <n v="1"/>
    <x v="5"/>
    <n v="0"/>
    <x v="0"/>
    <n v="38341.600000000006"/>
    <n v="6099800"/>
    <n v="871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r>
  <r>
    <s v="B07F1P8KNV"/>
    <s v="Wayona Nylon Braided Usb Type C 3Ft 1M 3A Fast Charger Cable For Samsung Galaxy S9 S8 (Wc3Cb1, Black)"/>
    <x v="0"/>
    <x v="0"/>
    <s v="Accessories&amp;Peripherals"/>
    <s v="Cables&amp;Accessories"/>
    <s v="Cables"/>
    <n v="325"/>
    <n v="1099"/>
    <x v="20"/>
    <n v="1"/>
    <x v="0"/>
    <n v="0"/>
    <x v="0"/>
    <n v="44419.200000000004"/>
    <n v="11623024"/>
    <n v="10576"/>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r>
  <r>
    <s v="B084N1BM9L"/>
    <s v="Belkin Apple Certified Lightning to USB Charge and Sync Tough Braided Cable for iPhone, iPad, Air Pods, 3.3 feet (1 meters) ‚Äì Black"/>
    <x v="96"/>
    <x v="0"/>
    <s v="Accessories&amp;Peripherals"/>
    <s v="Cables&amp;Accessories"/>
    <s v="Cables"/>
    <n v="1299"/>
    <n v="1999"/>
    <x v="31"/>
    <n v="0"/>
    <x v="5"/>
    <n v="0"/>
    <x v="0"/>
    <n v="32199.200000000004"/>
    <n v="14628682"/>
    <n v="7318"/>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r>
  <r>
    <s v="B09F6D21BY"/>
    <s v="7SEVEN Compatible LG TV Remote Suitable for LG Non Magic Smart tv Remote Control (Mouse &amp; Voice Non-Support) MR20GA Prime Video and Netflix Hotkeys"/>
    <x v="190"/>
    <x v="1"/>
    <s v="HomeTheater,TV&amp;Video"/>
    <s v="Accessories"/>
    <s v="RemoteControls"/>
    <n v="790"/>
    <n v="1999"/>
    <x v="13"/>
    <n v="1"/>
    <x v="17"/>
    <n v="1"/>
    <x v="0"/>
    <n v="309"/>
    <n v="205897"/>
    <n v="103"/>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r>
  <r>
    <s v="B09LQQYNZQ"/>
    <s v="Realme Smart TV Stick 4K"/>
    <x v="191"/>
    <x v="1"/>
    <s v="HomeAudio"/>
    <s v="MediaStreamingDevices"/>
    <s v="StreamingClients"/>
    <n v="4699"/>
    <n v="4699"/>
    <x v="26"/>
    <n v="0"/>
    <x v="6"/>
    <n v="1"/>
    <x v="0"/>
    <n v="1008"/>
    <n v="1052576"/>
    <n v="224"/>
    <s v="Type: HDMI|Power Requirement: DC 5 V|Number of Devices Supported: 1"/>
    <s v="AGIZGHZQQHZLE5L3CHVG7RHBP32Q,AEQ6N6MXEZYWGKZZIWZW2I75WFGQ,AEFAY7OKZJMR544YASL7AUXA7ZOQ,AG2XLW3HTVW2IH3H6AVNZMR3HQYQ"/>
  </r>
  <r>
    <s v="B0BC9BW512"/>
    <s v="Acer 100 cm (40 inches) P Series Full HD Android Smart LED TV AR40AR2841FDFL (Black)"/>
    <x v="192"/>
    <x v="1"/>
    <s v="HomeTheater,TV&amp;Video"/>
    <s v="Televisions"/>
    <s v="SmartTelevisions"/>
    <n v="18999"/>
    <n v="24990"/>
    <x v="66"/>
    <n v="0"/>
    <x v="4"/>
    <n v="0"/>
    <x v="0"/>
    <n v="20218.599999999999"/>
    <n v="117502980"/>
    <n v="4702"/>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r>
  <r>
    <s v="B0B61HYR92"/>
    <s v="Lapster usb 2.0 mantra cable, mantra mfs 100 data cable (black)"/>
    <x v="193"/>
    <x v="0"/>
    <s v="Accessories&amp;Peripherals"/>
    <s v="Cables&amp;Accessories"/>
    <s v="Cables"/>
    <n v="199"/>
    <n v="999"/>
    <x v="27"/>
    <n v="1"/>
    <x v="0"/>
    <n v="1"/>
    <x v="0"/>
    <n v="357"/>
    <n v="84915"/>
    <n v="8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r>
  <r>
    <s v="B075ZTJ9XR"/>
    <s v="AmazonBasics High-Speed Braided HDMI Cable - 3 Feet - Supports Ethernet, 3D, 4K and Audio Return (Black)"/>
    <x v="194"/>
    <x v="1"/>
    <s v="HomeTheater,TV&amp;Video"/>
    <s v="Accessories"/>
    <s v="Cables"/>
    <n v="269"/>
    <n v="650"/>
    <x v="53"/>
    <n v="1"/>
    <x v="5"/>
    <n v="0"/>
    <x v="0"/>
    <n v="157858.80000000002"/>
    <n v="23320050"/>
    <n v="35877"/>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r>
  <r>
    <s v="B0978V2CP6"/>
    <s v="Cubetek 3 in 1 LCD Display V5.0 Bluetooth Transmitter Receiver, Bypass Audio Adapter with Aux, Optical, Dual Link Support for TV, Home Stereo, PC, Headphones, Speakers, Model: CB-BT27"/>
    <x v="195"/>
    <x v="1"/>
    <s v="HomeTheater,TV&amp;Video"/>
    <s v="AVReceivers&amp;Amplifiers"/>
    <m/>
    <n v="1990"/>
    <n v="3100"/>
    <x v="63"/>
    <n v="0"/>
    <x v="1"/>
    <n v="1"/>
    <x v="0"/>
    <n v="3588"/>
    <n v="2780700"/>
    <n v="897"/>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r>
  <r>
    <s v="B09LRZYBH1"/>
    <s v="KRISONS Thunder Speaker, Multimedia Home Theatre, Floor Standing Speaker, LED Display with Bluetooth, FM, USB, Micro SD Card, AUX Connectivity"/>
    <x v="196"/>
    <x v="1"/>
    <s v="HomeAudio"/>
    <s v="Speakers"/>
    <s v="TowerSpeakers"/>
    <n v="2299"/>
    <n v="3999"/>
    <x v="1"/>
    <n v="0"/>
    <x v="11"/>
    <n v="1"/>
    <x v="0"/>
    <n v="1071.5999999999999"/>
    <n v="1127718"/>
    <n v="282"/>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r>
  <r>
    <s v="B0B997FBZT"/>
    <s v="Acer 139 cm (55 inches) H Series 4K Ultra HD Android Smart LED TV AR55AR2851UDPRO (Black)"/>
    <x v="133"/>
    <x v="1"/>
    <s v="HomeTheater,TV&amp;Video"/>
    <s v="Televisions"/>
    <s v="SmartTelevisions"/>
    <n v="35999"/>
    <n v="49990"/>
    <x v="28"/>
    <n v="0"/>
    <x v="4"/>
    <n v="0"/>
    <x v="0"/>
    <n v="6927.2999999999993"/>
    <n v="80533890"/>
    <n v="1611"/>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r>
  <r>
    <s v="B098LCVYPW"/>
    <s v="Dealfreez Case Compatible for Fire TV Stick 4K All Alexa Voice Remote Shockproof Silicone Anti-Lost Cover with Loop (C-Black)"/>
    <x v="82"/>
    <x v="1"/>
    <s v="HomeTheater,TV&amp;Video"/>
    <s v="Accessories"/>
    <s v="RemoteControls"/>
    <n v="349"/>
    <n v="999"/>
    <x v="6"/>
    <n v="1"/>
    <x v="0"/>
    <n v="1"/>
    <x v="0"/>
    <n v="2154.6"/>
    <n v="512487"/>
    <n v="513"/>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r>
  <r>
    <s v="B09HV71RL1"/>
    <s v="Wayona Type C to Lightning MFI Certified 20W Fast charging Nylon Braided USB C Cable for iPhone 14 Pro, 14 Pro Max, 14, 14 Plus, 13, 13 Pro, 13 Pro Max, 13 Mini, 12, 12 Pro, 11, 11 Pro Max, iPhone 12 Mini (2M, Black)"/>
    <x v="81"/>
    <x v="0"/>
    <s v="Accessories&amp;Peripherals"/>
    <s v="Cables&amp;Accessories"/>
    <s v="Cables"/>
    <n v="719"/>
    <n v="1499"/>
    <x v="50"/>
    <n v="1"/>
    <x v="3"/>
    <n v="0"/>
    <x v="0"/>
    <n v="4284.5"/>
    <n v="1566455"/>
    <n v="104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r>
  <r>
    <s v="B08PZ6HZLT"/>
    <s v="VW 80 cm (32 inches) HD Ready Android Smart LED TV VW32PRO (Black)"/>
    <x v="46"/>
    <x v="1"/>
    <s v="HomeTheater,TV&amp;Video"/>
    <s v="Televisions"/>
    <s v="SmartTelevisions"/>
    <n v="8999"/>
    <n v="18999"/>
    <x v="3"/>
    <n v="1"/>
    <x v="1"/>
    <n v="0"/>
    <x v="0"/>
    <n v="25388"/>
    <n v="120586653"/>
    <n v="6347"/>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r>
  <r>
    <s v="B075TJHWVC"/>
    <s v="Airtel Digital TV HD Set Top Box with 1 Month Basic Pack with Recording + Free Standard Installation"/>
    <x v="197"/>
    <x v="1"/>
    <s v="HomeTheater,TV&amp;Video"/>
    <s v="SatelliteEquipment"/>
    <s v="SatelliteReceivers"/>
    <n v="917"/>
    <n v="2299"/>
    <x v="13"/>
    <n v="1"/>
    <x v="0"/>
    <n v="0"/>
    <x v="0"/>
    <n v="13860"/>
    <n v="7586700"/>
    <n v="33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r>
  <r>
    <s v="B09LV13JFB"/>
    <s v="LOHAYA Voice Assistant Remote Compatible for Airtel Xstream Set-Top Box Remote Control with Netflix Function (Black) (Non - Voice)"/>
    <x v="198"/>
    <x v="1"/>
    <s v="HomeTheater,TV&amp;Video"/>
    <s v="Accessories"/>
    <s v="RemoteControls"/>
    <n v="399"/>
    <n v="999"/>
    <x v="13"/>
    <n v="1"/>
    <x v="8"/>
    <n v="1"/>
    <x v="0"/>
    <n v="75.899999999999991"/>
    <n v="22977"/>
    <n v="23"/>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r>
  <r>
    <s v="B092BL5DCX"/>
    <s v="Samsung 138 cm (55 inches) Crystal 4K Series Ultra HD Smart LED TV UA55AUE60AKLXL (Black)"/>
    <x v="146"/>
    <x v="1"/>
    <s v="HomeTheater,TV&amp;Video"/>
    <s v="Televisions"/>
    <s v="SmartTelevisions"/>
    <n v="45999"/>
    <n v="69900"/>
    <x v="67"/>
    <n v="0"/>
    <x v="4"/>
    <n v="0"/>
    <x v="0"/>
    <n v="30568.699999999997"/>
    <n v="496919100"/>
    <n v="7109"/>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r>
  <r>
    <s v="B09VH568H7"/>
    <s v="Amazon Brand - Solimo 3A Fast Charging Tough Type C USB Data Cable¬† ‚Äì 1 Meter"/>
    <x v="199"/>
    <x v="0"/>
    <s v="Accessories&amp;Peripherals"/>
    <s v="Cables&amp;Accessories"/>
    <s v="Cables"/>
    <n v="119"/>
    <n v="299"/>
    <x v="13"/>
    <n v="1"/>
    <x v="11"/>
    <n v="1"/>
    <x v="1"/>
    <n v="193.79999999999998"/>
    <n v="15249"/>
    <n v="5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r>
  <r>
    <s v="B09HQSV46W"/>
    <s v="Mi 100 cm (40 inches) Horizon Edition Full HD Android LED TV 4A | L40M6-EI (Black)"/>
    <x v="85"/>
    <x v="1"/>
    <s v="HomeTheater,TV&amp;Video"/>
    <s v="Televisions"/>
    <s v="SmartTelevisions"/>
    <n v="21999"/>
    <n v="29999"/>
    <x v="35"/>
    <n v="0"/>
    <x v="0"/>
    <n v="0"/>
    <x v="0"/>
    <n v="137928"/>
    <n v="985167160"/>
    <n v="3284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r>
  <r>
    <s v="B08TZD7FQN"/>
    <s v="Astigo Compatible Remote Control for Mi Smart LED 4A (43&quot;/32&quot;)"/>
    <x v="165"/>
    <x v="1"/>
    <s v="HomeTheater,TV&amp;Video"/>
    <s v="Accessories"/>
    <s v="RemoteControls"/>
    <n v="299"/>
    <n v="599"/>
    <x v="8"/>
    <n v="1"/>
    <x v="7"/>
    <n v="1"/>
    <x v="0"/>
    <n v="2619.6"/>
    <n v="424092"/>
    <n v="708"/>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r>
  <r>
    <s v="B0B21XL94T"/>
    <s v="Toshiba 108 cm (43 inches) V Series Full HD Smart Android LED TV 43V35KP (Silver)"/>
    <x v="200"/>
    <x v="1"/>
    <s v="HomeTheater,TV&amp;Video"/>
    <s v="Televisions"/>
    <s v="SmartTelevisions"/>
    <n v="21990"/>
    <n v="34990"/>
    <x v="42"/>
    <n v="0"/>
    <x v="4"/>
    <n v="0"/>
    <x v="0"/>
    <n v="7125.0999999999995"/>
    <n v="57978430"/>
    <n v="1657"/>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r>
  <r>
    <s v="B09PTT8DZF"/>
    <s v="Lenovo USB A to Type-C Tangle-free¬†¬†Aramid fiber braided¬†1.2m cable with 4A Fast charging &amp; 480 MBPS data transmission, certified 10000+ bend lifespan, Metallic Grey"/>
    <x v="201"/>
    <x v="0"/>
    <s v="Accessories&amp;Peripherals"/>
    <s v="Cables&amp;Accessories"/>
    <s v="Cables"/>
    <n v="417.44"/>
    <n v="670"/>
    <x v="16"/>
    <n v="0"/>
    <x v="2"/>
    <n v="1"/>
    <x v="0"/>
    <n v="2039.7"/>
    <n v="350410"/>
    <n v="523"/>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r>
  <r>
    <s v="B0B94JPY2N"/>
    <s v="Amazon Brand - Solimo 65W Fast Charging Braided Type C to C Data Cable | Suitable For All Supported Mobile Phones (1 Meter, Black)"/>
    <x v="199"/>
    <x v="0"/>
    <s v="Accessories&amp;Peripherals"/>
    <s v="Cables&amp;Accessories"/>
    <s v="Cables"/>
    <n v="199"/>
    <n v="999"/>
    <x v="27"/>
    <n v="1"/>
    <x v="17"/>
    <n v="1"/>
    <x v="0"/>
    <n v="0"/>
    <n v="0"/>
    <n v="0"/>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r>
  <r>
    <s v="B0B3XXSB1K"/>
    <s v="LG 139 cm (55 inches) 4K Ultra HD Smart LED TV 55UQ7500PSF (Ceramic Black)"/>
    <x v="202"/>
    <x v="1"/>
    <s v="HomeTheater,TV&amp;Video"/>
    <s v="Televisions"/>
    <s v="SmartTelevisions"/>
    <n v="47990"/>
    <n v="79990"/>
    <x v="54"/>
    <n v="0"/>
    <x v="4"/>
    <n v="0"/>
    <x v="0"/>
    <n v="5916.8"/>
    <n v="110066240"/>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r>
  <r>
    <s v="B08RZ12GKR"/>
    <s v="Tata Sky Digital TV HD Setup Box Remote"/>
    <x v="203"/>
    <x v="1"/>
    <s v="HomeTheater,TV&amp;Video"/>
    <s v="Accessories"/>
    <s v="RemoteControls"/>
    <n v="215"/>
    <n v="499"/>
    <x v="48"/>
    <n v="1"/>
    <x v="12"/>
    <n v="1"/>
    <x v="1"/>
    <n v="423.5"/>
    <n v="60379"/>
    <n v="121"/>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r>
  <r>
    <s v="B0B4T8RSJ1"/>
    <s v="pTron Solero T241 2.4A Type-C Data &amp; Charging USB Cable, Made in India, 480Mbps Data Sync, Durable 1-Meter Long USB Cable for Smartphone, Type-C USB Devices (White)"/>
    <x v="88"/>
    <x v="0"/>
    <s v="Accessories&amp;Peripherals"/>
    <s v="Cables&amp;Accessories"/>
    <s v="Cables"/>
    <n v="99"/>
    <n v="800"/>
    <x v="51"/>
    <n v="1"/>
    <x v="2"/>
    <n v="0"/>
    <x v="0"/>
    <n v="4192.5"/>
    <n v="860000"/>
    <n v="1075"/>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r>
  <r>
    <s v="B0B7B9V9QP"/>
    <s v="VU 108 cm (43 inches) Premium Series Full HD Smart LED TV 43GA (Black)"/>
    <x v="204"/>
    <x v="1"/>
    <s v="HomeTheater,TV&amp;Video"/>
    <s v="Televisions"/>
    <s v="SmartTelevisions"/>
    <n v="18999"/>
    <n v="35000"/>
    <x v="18"/>
    <n v="0"/>
    <x v="1"/>
    <n v="0"/>
    <x v="0"/>
    <n v="4004"/>
    <n v="35035000"/>
    <n v="1001"/>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r>
  <r>
    <s v="B08XXVXP3J"/>
    <s v="Storite Super Speed USB 3.0 Male to Male Cable for Hard Drive Enclosures, Laptop Cooling Pad, DVD Players(60cm,Black)"/>
    <x v="205"/>
    <x v="0"/>
    <s v="Accessories&amp;Peripherals"/>
    <s v="Cables&amp;Accessories"/>
    <s v="Cables"/>
    <n v="249"/>
    <n v="999"/>
    <x v="43"/>
    <n v="1"/>
    <x v="4"/>
    <n v="1"/>
    <x v="0"/>
    <n v="481.59999999999997"/>
    <n v="111888"/>
    <n v="112"/>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r>
  <r>
    <s v="B06XGWRKYT"/>
    <s v="Kodak 80 cm (32 Inches) HD Ready LED TV Kodak 32HDX900S (Black)"/>
    <x v="117"/>
    <x v="1"/>
    <s v="HomeTheater,TV&amp;Video"/>
    <s v="Televisions"/>
    <s v="StandardTelevisions"/>
    <n v="7999"/>
    <n v="15999"/>
    <x v="8"/>
    <n v="1"/>
    <x v="11"/>
    <n v="0"/>
    <x v="0"/>
    <n v="11483.6"/>
    <n v="48348978"/>
    <n v="3022"/>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r>
  <r>
    <s v="B07CWDX49D"/>
    <s v="AmazonBasics Double Braided Nylon USB Type-C to Type-C 2.0 Cable, Charging Adapter, Smartphone 6 feet, Dark Grey"/>
    <x v="142"/>
    <x v="0"/>
    <s v="Accessories&amp;Peripherals"/>
    <s v="Cables&amp;Accessories"/>
    <s v="Cables"/>
    <n v="649"/>
    <n v="1600"/>
    <x v="53"/>
    <n v="1"/>
    <x v="4"/>
    <n v="0"/>
    <x v="0"/>
    <n v="23439.3"/>
    <n v="8721600"/>
    <n v="5451"/>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r>
  <r>
    <s v="B09TY4MSH3"/>
    <s v="Firestick Remote"/>
    <x v="65"/>
    <x v="1"/>
    <s v="HomeTheater,TV&amp;Video"/>
    <s v="Accessories"/>
    <s v="RemoteControls"/>
    <n v="1289"/>
    <n v="2499"/>
    <x v="61"/>
    <n v="0"/>
    <x v="8"/>
    <n v="1"/>
    <x v="0"/>
    <n v="240.89999999999998"/>
    <n v="182427"/>
    <n v="73"/>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r>
  <r>
    <s v="B07RY2X9MP"/>
    <s v="AmazonBasics 10.2 Gbps High-Speed 4K HDMI Cable with Braided Cord (10-Foot, Dark Grey)"/>
    <x v="206"/>
    <x v="1"/>
    <s v="HomeTheater,TV&amp;Video"/>
    <s v="Accessories"/>
    <s v="Cables"/>
    <n v="609"/>
    <n v="1500"/>
    <x v="53"/>
    <n v="1"/>
    <x v="6"/>
    <n v="0"/>
    <x v="0"/>
    <n v="4630.5"/>
    <n v="1543500"/>
    <n v="1029"/>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r>
  <r>
    <s v="B0B2C5MJN6"/>
    <s v="Hisense 126 cm (50 inches) Bezelless Series 4K Ultra HD Smart LED Google TV 50A6H (Black)"/>
    <x v="207"/>
    <x v="1"/>
    <s v="HomeTheater,TV&amp;Video"/>
    <s v="Televisions"/>
    <s v="SmartTelevisions"/>
    <n v="32990"/>
    <n v="54990"/>
    <x v="54"/>
    <n v="0"/>
    <x v="3"/>
    <n v="0"/>
    <x v="0"/>
    <n v="6375.4999999999991"/>
    <n v="85509450"/>
    <n v="1555"/>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r>
  <r>
    <s v="B0BBMGLQDW"/>
    <s v="Tuarso 8K HDMI 2.1 Cable 48Gbps , 1.5 Meter High-Speed Braided HDMI Cable ( 8K@60HZ„ÄÅ4K@120HZ„ÄÅ2K@240HZ ) HDMI 2.1 Cable Compatible with Monitors , Television , Laptops , Projectors , Game Consoles and more with HDMI Ports Device"/>
    <x v="208"/>
    <x v="1"/>
    <s v="HomeTheater,TV&amp;Video"/>
    <s v="Accessories"/>
    <s v="Cables"/>
    <n v="599"/>
    <n v="1999"/>
    <x v="20"/>
    <n v="1"/>
    <x v="0"/>
    <n v="1"/>
    <x v="0"/>
    <n v="197.4"/>
    <n v="93953"/>
    <n v="47"/>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r>
  <r>
    <s v="B01LONQBDG"/>
    <s v="AmazonBasics USB Type-C to Micro-B 2.0 Cable - 6 Inches (15.2 Centimeters) - White"/>
    <x v="54"/>
    <x v="0"/>
    <s v="Accessories&amp;Peripherals"/>
    <s v="Cables&amp;Accessories"/>
    <s v="Cables"/>
    <n v="349"/>
    <n v="899"/>
    <x v="4"/>
    <n v="1"/>
    <x v="3"/>
    <n v="0"/>
    <x v="0"/>
    <n v="61073.599999999991"/>
    <n v="13391504"/>
    <n v="14896"/>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r>
  <r>
    <s v="B08XXF5V6G"/>
    <s v="Kodak 139 cm (55 inches) 4K Ultra HD Smart LED TV 55CA0909 (Black)"/>
    <x v="209"/>
    <x v="1"/>
    <s v="HomeTheater,TV&amp;Video"/>
    <s v="Televisions"/>
    <s v="SmartTelevisions"/>
    <n v="29999"/>
    <n v="50999"/>
    <x v="19"/>
    <n v="0"/>
    <x v="5"/>
    <n v="0"/>
    <x v="0"/>
    <n v="7532.8"/>
    <n v="87310288"/>
    <n v="1712"/>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r>
  <r>
    <s v="B09HK9JH4F"/>
    <s v="Smashtronics¬Æ - Case for Firetv Remote, Fire Stick Remote Cover Case, Silicone Cover for TV Firestick 4K/TV 2nd Gen(3rd Gen) Remote Control - Light Weight/Anti Slip/Shockproof (Black)"/>
    <x v="179"/>
    <x v="1"/>
    <s v="HomeTheater,TV&amp;Video"/>
    <s v="Accessories"/>
    <s v="RemoteControls"/>
    <n v="199"/>
    <n v="399"/>
    <x v="8"/>
    <n v="1"/>
    <x v="0"/>
    <n v="0"/>
    <x v="1"/>
    <n v="5607"/>
    <n v="532665"/>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r>
  <r>
    <s v="B09MMD1FDN"/>
    <s v="7SEVEN¬Æ Suitable Sony Tv Remote Original Bravia for Smart Android Television Compatible for Any Model of LCD LED OLED UHD 4K Universal Sony Remote Control"/>
    <x v="210"/>
    <x v="1"/>
    <s v="HomeTheater,TV&amp;Video"/>
    <s v="Accessories"/>
    <s v="RemoteControls"/>
    <n v="349"/>
    <n v="699"/>
    <x v="8"/>
    <n v="1"/>
    <x v="2"/>
    <n v="1"/>
    <x v="0"/>
    <n v="834.6"/>
    <n v="149586"/>
    <n v="214"/>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r>
  <r>
    <s v="B09HN7LD5L"/>
    <s v="PROLEGEND¬Æ PL-T002 Universal TV Stand Table Top for Most 22 to 65 inch LCD Flat Screen TV, VESA up to 800 by 400mm"/>
    <x v="211"/>
    <x v="1"/>
    <s v="HomeTheater,TV&amp;Video"/>
    <s v="Accessories"/>
    <s v="TVMounts,Stands&amp;Turntables"/>
    <n v="1850"/>
    <n v="4500"/>
    <x v="53"/>
    <n v="1"/>
    <x v="1"/>
    <n v="1"/>
    <x v="0"/>
    <n v="736"/>
    <n v="828000"/>
    <n v="184"/>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r>
  <r>
    <s v="B0BNDD9TN6"/>
    <s v="WANBO X1 Pro (Upgraded) | Native 1080P Full HD | Android 9 | Projector for Home | LED Cinema | 350ANSI | 3900 lumens | WiFi Bluetooth | HDMI ARC | Dolby DTS | 4D Keystone Correction (Global Version)"/>
    <x v="212"/>
    <x v="1"/>
    <s v="HomeTheater,TV&amp;Video"/>
    <s v="Projectors"/>
    <m/>
    <n v="13990"/>
    <n v="28900"/>
    <x v="50"/>
    <n v="1"/>
    <x v="6"/>
    <n v="1"/>
    <x v="0"/>
    <n v="31.5"/>
    <n v="202300"/>
    <n v="7"/>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r>
  <r>
    <s v="B0941392C8"/>
    <s v="Lava Charging Adapter Elements D3 2A Fast Charging Speed Usb Type C Data Cable, White"/>
    <x v="213"/>
    <x v="0"/>
    <s v="Accessories&amp;Peripherals"/>
    <s v="Cables&amp;Accessories"/>
    <s v="Cables"/>
    <n v="129"/>
    <n v="449"/>
    <x v="58"/>
    <n v="1"/>
    <x v="7"/>
    <n v="1"/>
    <x v="1"/>
    <n v="151.70000000000002"/>
    <n v="18409"/>
    <n v="4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r>
  <r>
    <s v="B01M5967SY"/>
    <s v="TIZUM High Speed HDMI Cable Aura -Gold Plated-High Speed Data 10.2Gbps, 3D, 4K, HD 1080P (10 Ft/ 3 M)"/>
    <x v="21"/>
    <x v="1"/>
    <s v="HomeTheater,TV&amp;Video"/>
    <s v="Accessories"/>
    <s v="Cables"/>
    <n v="379"/>
    <n v="999"/>
    <x v="33"/>
    <n v="1"/>
    <x v="0"/>
    <n v="0"/>
    <x v="0"/>
    <n v="51042.6"/>
    <n v="12140847"/>
    <n v="12153"/>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r>
  <r>
    <s v="B016MDK4F4"/>
    <s v="Technotech High Speed HDMI Cable 5 Meter V1.4 - Supports Full HD 1080p (Color May Vary)"/>
    <x v="214"/>
    <x v="1"/>
    <s v="HomeTheater,TV&amp;Video"/>
    <s v="Accessories"/>
    <s v="Cables"/>
    <n v="185"/>
    <n v="499"/>
    <x v="11"/>
    <n v="1"/>
    <x v="0"/>
    <n v="1"/>
    <x v="1"/>
    <n v="105"/>
    <n v="12475"/>
    <n v="2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r>
  <r>
    <s v="B08G43CCLC"/>
    <s v="NK STAR 950 Mbps USB WiFi Adapter Wireless Network Receiver Dongle for Desktop Laptop, (Support- Windows XP/7/8/10 &amp; MAC OS) NOt Support to DVR and HDTV"/>
    <x v="215"/>
    <x v="0"/>
    <s v="NetworkingDevices"/>
    <s v="NetworkAdapters"/>
    <s v="WirelessUSBAdapters"/>
    <n v="218"/>
    <n v="999"/>
    <x v="38"/>
    <n v="1"/>
    <x v="0"/>
    <n v="1"/>
    <x v="0"/>
    <n v="684.6"/>
    <n v="162837"/>
    <n v="163"/>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r>
  <r>
    <s v="B0B61GCHC1"/>
    <s v="LS LAPSTER Quality Assured USB 2.0 morpho cable, morpho device cable for Mso 1300 E3/E2/E Biometric Finger Print Scanner morpho USB cable (Black)"/>
    <x v="216"/>
    <x v="0"/>
    <s v="Accessories&amp;Peripherals"/>
    <s v="Cables&amp;Accessories"/>
    <s v="Cables"/>
    <n v="199"/>
    <n v="999"/>
    <x v="27"/>
    <n v="1"/>
    <x v="4"/>
    <n v="1"/>
    <x v="0"/>
    <n v="374.09999999999997"/>
    <n v="86913"/>
    <n v="87"/>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r>
  <r>
    <s v="B07RX14W1Q"/>
    <s v="Amazon Basics 10.2 Gbps High-Speed 4K HDMI Cable with Braided Cord, 1.8 Meter, Dark Grey"/>
    <x v="217"/>
    <x v="1"/>
    <s v="HomeTheater,TV&amp;Video"/>
    <s v="Accessories"/>
    <s v="Cables"/>
    <n v="499"/>
    <n v="900"/>
    <x v="32"/>
    <n v="0"/>
    <x v="5"/>
    <n v="0"/>
    <x v="0"/>
    <n v="9526"/>
    <n v="1948500"/>
    <n v="2165"/>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r>
  <r>
    <s v="B09PLD9TCD"/>
    <s v="Kodak 126 cm (50 inches) Bezel-Less Design Series 4K Ultra HD Smart Android LED TV 50UHDX7XPROBL (Black)"/>
    <x v="218"/>
    <x v="1"/>
    <s v="HomeTheater,TV&amp;Video"/>
    <s v="Televisions"/>
    <s v="SmartTelevisions"/>
    <n v="26999"/>
    <n v="42999"/>
    <x v="42"/>
    <n v="0"/>
    <x v="0"/>
    <n v="0"/>
    <x v="0"/>
    <n v="6342"/>
    <n v="64928490"/>
    <n v="151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r>
  <r>
    <s v="B0B8ZKWGKD"/>
    <s v="ZORBES¬Æ Wall Adapter Holder for Alexa Echo Dot 4th Generation,A Space-Saving Solution with Cord Management for Your Smart Home Speakers -White (Holder Only)"/>
    <x v="219"/>
    <x v="1"/>
    <s v="HomeTheater,TV&amp;Video"/>
    <s v="Accessories"/>
    <s v="TVMounts,Stands&amp;Turntables"/>
    <n v="893"/>
    <n v="1052"/>
    <x v="59"/>
    <n v="0"/>
    <x v="4"/>
    <n v="1"/>
    <x v="0"/>
    <n v="455.79999999999995"/>
    <n v="111512"/>
    <n v="106"/>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r>
  <r>
    <s v="B09NNJ9WYM"/>
    <s v="Sansui 80cm (32 inches) HD Ready Smart LED TV JSY32SKHD (BLACK) With Bezel-less Design"/>
    <x v="220"/>
    <x v="1"/>
    <s v="HomeTheater,TV&amp;Video"/>
    <s v="Televisions"/>
    <s v="SmartTelevisions"/>
    <n v="10990"/>
    <n v="19990"/>
    <x v="32"/>
    <n v="0"/>
    <x v="7"/>
    <n v="1"/>
    <x v="0"/>
    <n v="477.3"/>
    <n v="2578710"/>
    <n v="129"/>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r>
  <r>
    <s v="B08H5L8V1L"/>
    <s v="Synqe USB Type C Fast Charging Cable 2M Charger Cord Data Cable Compatible with Samsung Galaxy M51,Galaxy M31S, S10e S10 S9 S20 Plus, Note10 9 8,M40 A50 A70, Redmi Note 9, Moto G7, Poco F1 (2M, Grey)"/>
    <x v="221"/>
    <x v="0"/>
    <s v="Accessories&amp;Peripherals"/>
    <s v="Cables&amp;Accessories"/>
    <s v="Cables"/>
    <n v="379"/>
    <n v="1099"/>
    <x v="46"/>
    <n v="1"/>
    <x v="4"/>
    <n v="0"/>
    <x v="0"/>
    <n v="13110.699999999999"/>
    <n v="3350851"/>
    <n v="3049"/>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r>
  <r>
    <s v="B0B8CXTTG3"/>
    <s v="MI 80 cm (32 inches) HD Ready Smart Android LED TV 5A Pro | L32M7-EAIN (Black)"/>
    <x v="13"/>
    <x v="1"/>
    <s v="HomeTheater,TV&amp;Video"/>
    <s v="Televisions"/>
    <s v="SmartTelevisions"/>
    <n v="16999"/>
    <n v="25999"/>
    <x v="31"/>
    <n v="0"/>
    <x v="0"/>
    <n v="0"/>
    <x v="0"/>
    <n v="137928"/>
    <n v="853807160"/>
    <n v="3284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r>
  <r>
    <s v="B09HCH3JZG"/>
    <s v="Bestor ¬Æ 8K Hdmi 2.1 Cable 48Gbps 9.80Ft/Ultra High Speed Hdmi Braided Cord For Roku Tv/Ps5/Hdtv/Blu-Ray Projector, Laptop, Television, Personal Computer, Xbox, Ps4, Ps5, Ps4 Pro (1 M, Grey)"/>
    <x v="222"/>
    <x v="1"/>
    <s v="HomeTheater,TV&amp;Video"/>
    <s v="Accessories"/>
    <s v="Cables"/>
    <n v="699"/>
    <n v="1899"/>
    <x v="11"/>
    <n v="1"/>
    <x v="5"/>
    <n v="1"/>
    <x v="0"/>
    <n v="1716.0000000000002"/>
    <n v="740610"/>
    <n v="39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r>
  <r>
    <s v="B097JVLW3L"/>
    <s v="Irusu Play VR Plus Virtual Reality Headset with Headphones for Gaming (Black)"/>
    <x v="223"/>
    <x v="1"/>
    <s v="HomeTheater,TV&amp;Video"/>
    <s v="Accessories"/>
    <s v="3DGlasses"/>
    <n v="2699"/>
    <n v="3500"/>
    <x v="7"/>
    <n v="0"/>
    <x v="12"/>
    <n v="1"/>
    <x v="0"/>
    <n v="2173.5"/>
    <n v="2173500"/>
    <n v="621"/>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r>
  <r>
    <s v="B09SB6SJB4"/>
    <s v="Amazon Brand - Solimo Fast Charging Braided Type C Data Cable Seam, Suitable For All Supported Mobile Phones (1 Meter, Black)"/>
    <x v="199"/>
    <x v="0"/>
    <s v="Accessories&amp;Peripherals"/>
    <s v="Cables&amp;Accessories"/>
    <s v="Cables"/>
    <n v="129"/>
    <n v="599"/>
    <x v="38"/>
    <n v="1"/>
    <x v="3"/>
    <n v="1"/>
    <x v="0"/>
    <n v="1086.5"/>
    <n v="158735"/>
    <n v="26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r>
  <r>
    <s v="B08NW8GHCJ"/>
    <s v="Synqe USB C to USB C 60W Nylon Braided Fast Charging Type C to Type C Cable Compatible with Samsung Galaxy Note 20/Ultra, S20 S22 S21 S20 FE A73 A53 A33 (2M, Black)"/>
    <x v="224"/>
    <x v="0"/>
    <s v="Accessories&amp;Peripherals"/>
    <s v="Cables&amp;Accessories"/>
    <s v="Cables"/>
    <n v="389"/>
    <n v="999"/>
    <x v="4"/>
    <n v="1"/>
    <x v="4"/>
    <n v="1"/>
    <x v="0"/>
    <n v="3603.3999999999996"/>
    <n v="837162"/>
    <n v="838"/>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r>
  <r>
    <s v="B09YHLPQYT"/>
    <s v="Shopoflux Silicone Remote Cover for Mi Smart TV and Mi TV Stick/MI Box S / 3S / MI 4X / 4A Smart LED TV (Black)"/>
    <x v="225"/>
    <x v="1"/>
    <s v="HomeTheater,TV&amp;Video"/>
    <s v="Accessories"/>
    <s v="RemoteControls"/>
    <n v="246"/>
    <n v="600"/>
    <x v="53"/>
    <n v="1"/>
    <x v="0"/>
    <n v="1"/>
    <x v="0"/>
    <n v="600.6"/>
    <n v="85800"/>
    <n v="143"/>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r>
  <r>
    <s v="B08G1RW2Q3"/>
    <s v="EYNK Extra Long Micro USB Fast Charging USB Cable | Micro USB Data Cable | Quick Fast Charging Cable | Charger Sync Cable | High Speed Transfer Android Smartphones V8 Cable (2.4 Amp, 3m,) (White)"/>
    <x v="226"/>
    <x v="0"/>
    <s v="Accessories&amp;Peripherals"/>
    <s v="Cables&amp;Accessories"/>
    <s v="Cables"/>
    <n v="299"/>
    <n v="799"/>
    <x v="11"/>
    <n v="1"/>
    <x v="1"/>
    <n v="1"/>
    <x v="0"/>
    <n v="604"/>
    <n v="120649"/>
    <n v="151"/>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r>
  <r>
    <s v="B08YXJJW8H"/>
    <s v="LUNAGARIYA¬Æ, Protective Case Compatible with JIO Settop Box Remote Control,PU Leather Cover Holder (Before Placing Order,Please Compare The Dimensions of The Product with Your Remote)"/>
    <x v="227"/>
    <x v="1"/>
    <s v="HomeTheater,TV&amp;Video"/>
    <s v="Accessories"/>
    <s v="RemoteControls"/>
    <n v="247"/>
    <n v="399"/>
    <x v="16"/>
    <n v="0"/>
    <x v="2"/>
    <n v="1"/>
    <x v="1"/>
    <n v="780"/>
    <n v="79800"/>
    <n v="2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r>
  <r>
    <s v="B09P8M18QM"/>
    <s v="7SEVEN¬Æ Compatible with Fire Tv Stick Remote with Voice Command Feature Suitable for Second Generation Amazon Fire Tv Stick Remote Only - Pairing Must"/>
    <x v="228"/>
    <x v="1"/>
    <s v="HomeTheater,TV&amp;Video"/>
    <s v="Accessories"/>
    <s v="RemoteControls"/>
    <n v="1369"/>
    <n v="2999"/>
    <x v="34"/>
    <n v="1"/>
    <x v="8"/>
    <n v="1"/>
    <x v="0"/>
    <n v="749.09999999999991"/>
    <n v="680773"/>
    <n v="227"/>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r>
  <r>
    <s v="B08BG4M4N7"/>
    <s v="PRUSHTI COVER AND BAGS, Protective Case for Airtel Xstream settop Box Remote Remote Control Pouch Cover Holder PU Leather Cover Holder(only Cover for Selling Purpose)"/>
    <x v="229"/>
    <x v="1"/>
    <s v="HomeTheater,TV&amp;Video"/>
    <s v="Accessories"/>
    <s v="RemoteControls"/>
    <n v="199"/>
    <n v="499"/>
    <x v="13"/>
    <n v="1"/>
    <x v="11"/>
    <n v="1"/>
    <x v="1"/>
    <n v="2044.3999999999999"/>
    <n v="268462"/>
    <n v="538"/>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r>
  <r>
    <s v="B07VJ9ZTXS"/>
    <s v="Aine HDMI Male to VGA Female Video Converter Adapter Cable (Black)"/>
    <x v="230"/>
    <x v="1"/>
    <s v="HomeTheater,TV&amp;Video"/>
    <s v="Accessories"/>
    <s v="Cables"/>
    <n v="299"/>
    <n v="599"/>
    <x v="8"/>
    <n v="1"/>
    <x v="1"/>
    <n v="1"/>
    <x v="0"/>
    <n v="684"/>
    <n v="102429"/>
    <n v="17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r>
  <r>
    <s v="B084872DQY"/>
    <s v="Mi 80 cm (32 inches) HD Ready Android Smart LED TV 4A PRO | L32M5-AL (Black)"/>
    <x v="13"/>
    <x v="1"/>
    <s v="HomeTheater,TV&amp;Video"/>
    <s v="Televisions"/>
    <s v="SmartTelevisions"/>
    <n v="14999"/>
    <n v="14999"/>
    <x v="26"/>
    <n v="0"/>
    <x v="4"/>
    <n v="0"/>
    <x v="0"/>
    <n v="118284.4"/>
    <n v="412592492"/>
    <n v="27508"/>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r>
  <r>
    <s v="B00GGGOYEU"/>
    <s v="Storite USB 2.0 A to Mini 5 pin B Cable for External HDDS/Camera/Card Readers (150cm - 1.5M)"/>
    <x v="151"/>
    <x v="0"/>
    <s v="Accessories&amp;Peripherals"/>
    <s v="Cables&amp;Accessories"/>
    <s v="Cables"/>
    <n v="299"/>
    <n v="699"/>
    <x v="48"/>
    <n v="1"/>
    <x v="2"/>
    <n v="0"/>
    <x v="0"/>
    <n v="5670.5999999999995"/>
    <n v="1016346"/>
    <n v="1454"/>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r>
  <r>
    <s v="B08FD2VSD9"/>
    <s v="TCL 108 cm (43 inches) 4K Ultra HD Certified Android Smart LED TV 43P615 (Black)"/>
    <x v="231"/>
    <x v="1"/>
    <s v="HomeTheater,TV&amp;Video"/>
    <s v="Televisions"/>
    <s v="SmartTelevisions"/>
    <n v="24990"/>
    <n v="51990"/>
    <x v="50"/>
    <n v="1"/>
    <x v="0"/>
    <n v="0"/>
    <x v="0"/>
    <n v="12394.2"/>
    <n v="153422490"/>
    <n v="2951"/>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r>
  <r>
    <s v="B0BQRJ3C47"/>
    <s v="REDTECH USB-C to Lightning Cable 3.3FT, [Apple MFi Certified] Lightning to Type C Fast Charging Cord Compatible with iPhone 14/13/13 pro/Max/12/11/X/XS/XR/8, Supports Power Delivery - White"/>
    <x v="232"/>
    <x v="0"/>
    <s v="Accessories&amp;Peripherals"/>
    <s v="Cables&amp;Accessories"/>
    <s v="Cables"/>
    <n v="249"/>
    <n v="999"/>
    <x v="43"/>
    <n v="1"/>
    <x v="15"/>
    <n v="1"/>
    <x v="0"/>
    <n v="0"/>
    <n v="0"/>
    <n v="0"/>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r>
  <r>
    <s v="B095JPKPH3"/>
    <s v="OnePlus 163.8 cm (65 inches) U Series 4K LED Smart Android TV 65U1S (Black)"/>
    <x v="233"/>
    <x v="1"/>
    <s v="HomeTheater,TV&amp;Video"/>
    <s v="Televisions"/>
    <s v="SmartTelevisions"/>
    <n v="61999"/>
    <n v="69999"/>
    <x v="68"/>
    <n v="0"/>
    <x v="3"/>
    <n v="0"/>
    <x v="0"/>
    <n v="27687.3"/>
    <n v="472703247"/>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r>
  <r>
    <s v="B087JWLZ2K"/>
    <s v="AmazonBasics 108 cm (43 inches) 4K Ultra HD Smart LED Fire TV AB43U20PS (Black)"/>
    <x v="234"/>
    <x v="1"/>
    <s v="HomeTheater,TV&amp;Video"/>
    <s v="Televisions"/>
    <s v="SmartTelevisions"/>
    <n v="24499"/>
    <n v="50000"/>
    <x v="24"/>
    <n v="1"/>
    <x v="2"/>
    <n v="0"/>
    <x v="0"/>
    <n v="13720.199999999999"/>
    <n v="175900000"/>
    <n v="3518"/>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r>
  <r>
    <s v="B09DSXK8JX"/>
    <s v="Kodak 80 cm (32 inches) HD Ready Certified Android Smart LED TV 32HDX7XPROBL (Black)"/>
    <x v="117"/>
    <x v="1"/>
    <s v="HomeTheater,TV&amp;Video"/>
    <s v="Televisions"/>
    <s v="SmartTelevisions"/>
    <n v="10499"/>
    <n v="19499"/>
    <x v="18"/>
    <n v="0"/>
    <x v="0"/>
    <n v="0"/>
    <x v="0"/>
    <n v="6342"/>
    <n v="29443490"/>
    <n v="151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r>
  <r>
    <s v="B08V9C4B1J"/>
    <s v="Synqe Type C to Type C Short Fast Charging 60W Cable Compatible with Samsung Galaxy Z Fold3 5G, Z Flip3 5G, S22 5G, S22 Ultra, S21, S20, S20FE, A52, A73, A53 (0.25M, Black)"/>
    <x v="235"/>
    <x v="0"/>
    <s v="Accessories&amp;Peripherals"/>
    <s v="Cables&amp;Accessories"/>
    <s v="Cables"/>
    <n v="349"/>
    <n v="999"/>
    <x v="6"/>
    <n v="1"/>
    <x v="4"/>
    <n v="1"/>
    <x v="0"/>
    <n v="3603.3999999999996"/>
    <n v="837162"/>
    <n v="838"/>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r>
  <r>
    <s v="B08PKBMJKS"/>
    <s v="Airtel DigitalTV HD Setup Box Remote"/>
    <x v="236"/>
    <x v="1"/>
    <s v="HomeTheater,TV&amp;Video"/>
    <s v="Accessories"/>
    <s v="RemoteControls"/>
    <n v="197"/>
    <n v="499"/>
    <x v="4"/>
    <n v="1"/>
    <x v="11"/>
    <n v="1"/>
    <x v="1"/>
    <n v="516.79999999999995"/>
    <n v="67864"/>
    <n v="136"/>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r>
  <r>
    <s v="B0B8VQ7KDS"/>
    <s v="Airtel Digital TV HD Set Top Box with FTA Pack | Unlimited Entertainment + Recording Feature + Free Standard Installation (6 Months Pack)"/>
    <x v="197"/>
    <x v="1"/>
    <s v="HomeTheater,TV&amp;Video"/>
    <s v="SatelliteEquipment"/>
    <s v="SatelliteReceivers"/>
    <n v="1299"/>
    <n v="2499"/>
    <x v="61"/>
    <n v="0"/>
    <x v="4"/>
    <n v="1"/>
    <x v="0"/>
    <n v="1294.3"/>
    <n v="752199"/>
    <n v="301"/>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r>
  <r>
    <s v="B086JTMRYL"/>
    <s v="ESR USB C to Lightning Cable, 10 ft (3 m), MFi-Certified, Braided Nylon Power Delivery Fast Charging for iPhone 14/14 Plus/14 Pro/14 Pro Max, iPhone 13/12/11/X/8 Series, Use with Type-C Chargers, Black"/>
    <x v="237"/>
    <x v="0"/>
    <s v="Accessories&amp;Peripherals"/>
    <s v="Cables&amp;Accessories"/>
    <s v="Cables"/>
    <n v="1519"/>
    <n v="1899"/>
    <x v="52"/>
    <n v="0"/>
    <x v="5"/>
    <n v="0"/>
    <x v="0"/>
    <n v="86957.200000000012"/>
    <n v="37529937"/>
    <n v="19763"/>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r>
  <r>
    <s v="B09RWQ7YR6"/>
    <s v="MI 138.8 cm (55 inches) 5X Series 4K Ultra HD LED Smart Android TV L55M6-ES (Grey)"/>
    <x v="238"/>
    <x v="1"/>
    <s v="HomeTheater,TV&amp;Video"/>
    <s v="Televisions"/>
    <s v="SmartTelevisions"/>
    <n v="46999"/>
    <n v="69999"/>
    <x v="9"/>
    <n v="0"/>
    <x v="4"/>
    <n v="0"/>
    <x v="0"/>
    <n v="91383.599999999991"/>
    <n v="1487618748"/>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r>
  <r>
    <s v="B00OFM6PEO"/>
    <s v="Storite USB Extension Cable USB 3.0 Male to Female Extension Cable High Speed 5GBps Extension Cable Data Transfer for Keyboard, Mouse, Flash Drive, Hard Drive, Printer and More- 1.5M - Blue"/>
    <x v="239"/>
    <x v="0"/>
    <s v="Accessories&amp;Peripherals"/>
    <s v="Cables&amp;Accessories"/>
    <s v="Cables"/>
    <n v="299"/>
    <n v="799"/>
    <x v="11"/>
    <n v="1"/>
    <x v="4"/>
    <n v="0"/>
    <x v="0"/>
    <n v="8178.5999999999995"/>
    <n v="1519698"/>
    <n v="1902"/>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r>
  <r>
    <s v="B0BF57RN3K"/>
    <s v="Fire-Boltt Ninja Call Pro Plus 1.83&quot; Smart Watch with Bluetooth Calling, AI Voice Assistance, 100 Sports Modes IP67 Rating, 240*280 Pixel High Resolution"/>
    <x v="240"/>
    <x v="1"/>
    <s v="WearableTechnology"/>
    <s v="SmartWatches"/>
    <m/>
    <n v="1799"/>
    <n v="19999"/>
    <x v="69"/>
    <n v="1"/>
    <x v="0"/>
    <n v="0"/>
    <x v="0"/>
    <n v="58535.4"/>
    <n v="278726063"/>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r>
  <r>
    <s v="B0B3RRWSF6"/>
    <s v="Fire-Boltt Phoenix Smart Watch with Bluetooth Calling 1.3&quot;,120+ Sports Modes, 240*240 PX High Res with SpO2, Heart Rate Monitoring &amp; IP67 Rating"/>
    <x v="241"/>
    <x v="1"/>
    <s v="WearableTechnology"/>
    <s v="SmartWatches"/>
    <m/>
    <n v="1998"/>
    <n v="9999"/>
    <x v="27"/>
    <n v="1"/>
    <x v="4"/>
    <n v="0"/>
    <x v="0"/>
    <n v="119092.79999999999"/>
    <n v="276932304"/>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r>
  <r>
    <s v="B0B5B6PQCT"/>
    <s v="boAt Wave Call Smart Watch, Smart Talk with Advanced Dedicated Bluetooth Calling Chip, 1.69‚Äù HD Display with 550 NITS &amp; 70% Color Gamut, 150+ Watch Faces, Multi-Sport Modes,HR,SpO2, IP68(Active Black)"/>
    <x v="242"/>
    <x v="1"/>
    <s v="WearableTechnology"/>
    <s v="SmartWatches"/>
    <m/>
    <n v="1999"/>
    <n v="7990"/>
    <x v="43"/>
    <n v="1"/>
    <x v="11"/>
    <n v="0"/>
    <x v="0"/>
    <n v="67757.8"/>
    <n v="142469690"/>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r>
  <r>
    <s v="B08HV83HL3"/>
    <s v="MI Power Bank 3i 20000mAh Lithium Polymer 18W Fast Power Delivery Charging | Input- Type C | Micro USB| Triple Output | Sandstone Black"/>
    <x v="243"/>
    <x v="1"/>
    <s v="Mobiles&amp;Accessories"/>
    <s v="MobileAccessories"/>
    <s v="Chargers"/>
    <n v="2049"/>
    <n v="2199"/>
    <x v="70"/>
    <n v="0"/>
    <x v="4"/>
    <n v="0"/>
    <x v="0"/>
    <n v="769321.6"/>
    <n v="393427488"/>
    <n v="178912"/>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r>
  <r>
    <s v="B0BBN4DZBD"/>
    <s v="Redmi A1 (Light Blue, 2GB RAM, 32GB Storage) | Segment Best AI Dual Cam | 5000mAh Battery | Leather Texture Design | Android 12"/>
    <x v="244"/>
    <x v="1"/>
    <s v="Mobiles&amp;Accessories"/>
    <s v="Smartphones&amp;BasicMobiles"/>
    <s v="Smartphones"/>
    <n v="6499"/>
    <n v="8999"/>
    <x v="28"/>
    <n v="0"/>
    <x v="1"/>
    <n v="0"/>
    <x v="0"/>
    <n v="31228"/>
    <n v="70255193"/>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r>
  <r>
    <s v="B0B3CPQ5PF"/>
    <s v="OnePlus Nord 2T 5G (Jade Fog, 8GB RAM, 128GB Storage)"/>
    <x v="245"/>
    <x v="1"/>
    <s v="Mobiles&amp;Accessories"/>
    <s v="Smartphones&amp;BasicMobiles"/>
    <s v="Smartphones"/>
    <n v="28999"/>
    <n v="28999"/>
    <x v="26"/>
    <n v="0"/>
    <x v="4"/>
    <n v="0"/>
    <x v="0"/>
    <n v="74884.5"/>
    <n v="505017585"/>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r>
  <r>
    <s v="B0B3CQBRB4"/>
    <s v="OnePlus Nord 2T 5G (Gray Shadow, 8GB RAM, 128GB Storage)"/>
    <x v="245"/>
    <x v="1"/>
    <s v="Mobiles&amp;Accessories"/>
    <s v="Smartphones&amp;BasicMobiles"/>
    <s v="Smartphones"/>
    <n v="28999"/>
    <n v="28999"/>
    <x v="26"/>
    <n v="0"/>
    <x v="4"/>
    <n v="0"/>
    <x v="0"/>
    <n v="74884.5"/>
    <n v="505017585"/>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r>
  <r>
    <s v="B0BBN56J5H"/>
    <s v="Redmi A1 (Black, 2GB RAM, 32GB Storage) | Segment Best AI Dual Cam | 5000mAh Battery | Leather Texture Design | Android 12"/>
    <x v="246"/>
    <x v="1"/>
    <s v="Mobiles&amp;Accessories"/>
    <s v="Smartphones&amp;BasicMobiles"/>
    <s v="Smartphones"/>
    <n v="6499"/>
    <n v="8999"/>
    <x v="28"/>
    <n v="0"/>
    <x v="1"/>
    <n v="0"/>
    <x v="0"/>
    <n v="31228"/>
    <n v="70255193"/>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r>
  <r>
    <s v="B0BBN3WF7V"/>
    <s v="Redmi A1 (Light Green, 2GB RAM 32GB ROM) | Segment Best AI Dual Cam | 5000mAh Battery | Leather Texture Design | Android 12"/>
    <x v="244"/>
    <x v="1"/>
    <s v="Mobiles&amp;Accessories"/>
    <s v="Smartphones&amp;BasicMobiles"/>
    <s v="Smartphones"/>
    <n v="6499"/>
    <n v="8999"/>
    <x v="28"/>
    <n v="0"/>
    <x v="1"/>
    <n v="0"/>
    <x v="0"/>
    <n v="31228"/>
    <n v="70255193"/>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r>
  <r>
    <s v="B0BDRVFDKP"/>
    <s v="SanDisk Ultra¬Æ microSDXC‚Ñ¢ UHS-I Card, 64GB, 140MB/s R, 10 Y Warranty, for Smartphones"/>
    <x v="247"/>
    <x v="1"/>
    <s v="Accessories"/>
    <s v="MemoryCards"/>
    <s v="MicroSD"/>
    <n v="569"/>
    <n v="1000"/>
    <x v="1"/>
    <n v="0"/>
    <x v="5"/>
    <n v="0"/>
    <x v="0"/>
    <n v="295939.60000000003"/>
    <n v="67259000"/>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r>
  <r>
    <s v="B0B5LVS732"/>
    <s v="Noise Pulse Go Buzz Smart Watch Bluetooth Calling with 1.69&quot; Display, 550 NITS, 150+ Cloud Watch Face, SPo2, Heart Rate Tracking, 100 Sports Mode with Auto Detection, Longer Battery (Jet Black)"/>
    <x v="248"/>
    <x v="1"/>
    <s v="WearableTechnology"/>
    <s v="SmartWatches"/>
    <m/>
    <n v="1898"/>
    <n v="4999"/>
    <x v="33"/>
    <n v="1"/>
    <x v="3"/>
    <n v="0"/>
    <x v="0"/>
    <n v="43824.899999999994"/>
    <n v="53434311"/>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r>
  <r>
    <s v="B09V2Q4QVQ"/>
    <s v="Nokia 105 Single SIM, Keypad Mobile Phone with Wireless FM Radio | Charcoal"/>
    <x v="249"/>
    <x v="1"/>
    <s v="Mobiles&amp;Accessories"/>
    <s v="Smartphones&amp;BasicMobiles"/>
    <s v="BasicMobiles"/>
    <n v="1299"/>
    <n v="1599"/>
    <x v="71"/>
    <n v="0"/>
    <x v="1"/>
    <n v="0"/>
    <x v="0"/>
    <n v="513244"/>
    <n v="205169289"/>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r>
  <r>
    <s v="B09V12K8NT"/>
    <s v="boAt Wave Lite Smartwatch with 1.69&quot; HD Display, Sleek Metal Body, HR &amp; SpO2 Level Monitor, 140+ Watch Faces, Activity Tracker, Multiple Sports Modes, IP68 &amp; 7 Days Battery Life(Active Black)"/>
    <x v="250"/>
    <x v="1"/>
    <s v="WearableTechnology"/>
    <s v="SmartWatches"/>
    <m/>
    <n v="1499"/>
    <n v="6990"/>
    <x v="72"/>
    <n v="1"/>
    <x v="2"/>
    <n v="0"/>
    <x v="0"/>
    <n v="85004.4"/>
    <n v="152354040"/>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r>
  <r>
    <s v="B01DEWVZ2C"/>
    <s v="JBL C100SI Wired In Ear Headphones with Mic, JBL Pure Bass Sound, One Button Multi-function Remote, Angled Buds for Comfort fit (Black)"/>
    <x v="251"/>
    <x v="1"/>
    <s v="Headphones,Earbuds&amp;Accessories"/>
    <s v="Headphones"/>
    <s v="In-Ear"/>
    <n v="599"/>
    <n v="999"/>
    <x v="54"/>
    <n v="0"/>
    <x v="3"/>
    <n v="0"/>
    <x v="0"/>
    <n v="789618.99999999988"/>
    <n v="192397410"/>
    <n v="19259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r>
  <r>
    <s v="B0BMGB3CH9"/>
    <s v="Samsung Galaxy M04 Dark Blue, 4GB RAM, 64GB Storage | Upto 8GB RAM with RAM Plus | MediaTek Helio P35 | 5000 mAh Battery"/>
    <x v="252"/>
    <x v="1"/>
    <s v="Mobiles&amp;Accessories"/>
    <s v="Smartphones&amp;BasicMobiles"/>
    <s v="Smartphones"/>
    <n v="9499"/>
    <n v="11999"/>
    <x v="73"/>
    <n v="0"/>
    <x v="0"/>
    <n v="1"/>
    <x v="0"/>
    <n v="1192.8"/>
    <n v="3407716"/>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r>
  <r>
    <s v="B08D77XZX5"/>
    <s v="PTron Tangentbeat in-Ear Bluetooth 5.0 Wireless Headphones with Mic, Enhanced Bass, 10mm Drivers, Clear Calls, Snug-Fit, Fast Charging, Magnetic Buds, Voice Assistant &amp; IPX4 Wireless Neckband (Black)"/>
    <x v="253"/>
    <x v="1"/>
    <s v="Headphones,Earbuds&amp;Accessories"/>
    <s v="Headphones"/>
    <s v="In-Ear"/>
    <n v="599"/>
    <n v="2499"/>
    <x v="60"/>
    <n v="1"/>
    <x v="2"/>
    <n v="0"/>
    <x v="0"/>
    <n v="226831.8"/>
    <n v="145346838"/>
    <n v="58162"/>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r>
  <r>
    <s v="B09XB8GFBQ"/>
    <s v="Redmi 10A (Charcoal Black, 4GB RAM, 64GB Storage) | 2 Ghz Octa Core Helio G25 | 5000 mAh Battery | Finger Print Sensor | Upto 5GB RAM with RAM Booster"/>
    <x v="254"/>
    <x v="1"/>
    <s v="Mobiles&amp;Accessories"/>
    <s v="Smartphones&amp;BasicMobiles"/>
    <s v="Smartphones"/>
    <n v="8999"/>
    <n v="11999"/>
    <x v="23"/>
    <n v="0"/>
    <x v="1"/>
    <n v="0"/>
    <x v="0"/>
    <n v="51184"/>
    <n v="153539204"/>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r>
  <r>
    <s v="B07WG8PDCW"/>
    <s v="pTron Bullet Pro 36W PD Quick Charger, 3 Port Fast Car Charger Adapter - Compatible with All Smartphones &amp; Tablets (Black)"/>
    <x v="255"/>
    <x v="1"/>
    <s v="Mobiles&amp;Accessories"/>
    <s v="MobileAccessories"/>
    <s v="Chargers"/>
    <n v="349"/>
    <n v="1299"/>
    <x v="25"/>
    <n v="1"/>
    <x v="1"/>
    <n v="0"/>
    <x v="0"/>
    <n v="57128"/>
    <n v="18552318"/>
    <n v="14282"/>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r>
  <r>
    <s v="B07GPXXNNG"/>
    <s v="boAt Bassheads 100 in Ear Wired Earphones with Mic(Taffy Pink)"/>
    <x v="256"/>
    <x v="1"/>
    <s v="Headphones,Earbuds&amp;Accessories"/>
    <s v="Headphones"/>
    <s v="In-Ear"/>
    <n v="349"/>
    <n v="999"/>
    <x v="6"/>
    <n v="1"/>
    <x v="3"/>
    <n v="0"/>
    <x v="0"/>
    <n v="1491223.2999999998"/>
    <n v="363349287"/>
    <n v="363713"/>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r>
  <r>
    <s v="B0BDYVC5TD"/>
    <s v="SanDisk Ultra¬Æ microSDXC‚Ñ¢ UHS-I Card, 128GB, 140MB/s R, 10 Y Warranty, for Smartphones"/>
    <x v="247"/>
    <x v="1"/>
    <s v="Accessories"/>
    <s v="MemoryCards"/>
    <s v="MicroSD"/>
    <n v="959"/>
    <n v="1800"/>
    <x v="41"/>
    <n v="0"/>
    <x v="5"/>
    <n v="0"/>
    <x v="0"/>
    <n v="295939.60000000003"/>
    <n v="121066200"/>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r>
  <r>
    <s v="B0BMGB2TPR"/>
    <s v="Samsung Galaxy M04 Light Green, 4GB RAM, 64GB Storage | Upto 8GB RAM with RAM Plus | MediaTek Helio P35 | 5000 mAh Battery"/>
    <x v="252"/>
    <x v="1"/>
    <s v="Mobiles&amp;Accessories"/>
    <s v="Smartphones&amp;BasicMobiles"/>
    <s v="Smartphones"/>
    <n v="9499"/>
    <n v="11999"/>
    <x v="73"/>
    <n v="0"/>
    <x v="0"/>
    <n v="1"/>
    <x v="0"/>
    <n v="1192.8"/>
    <n v="3407716"/>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r>
  <r>
    <s v="B08MC57J31"/>
    <s v="MI 10000mAh Lithium Ion, Lithium Polymer Power Bank Pocket Pro with 22.5 Watt Fast Charging, Dual Input Ports(Micro-USB and Type C), Triple Output Ports, (Black)"/>
    <x v="257"/>
    <x v="1"/>
    <s v="Mobiles&amp;Accessories"/>
    <s v="MobileAccessories"/>
    <s v="Chargers"/>
    <n v="1499"/>
    <n v="2499"/>
    <x v="54"/>
    <n v="0"/>
    <x v="4"/>
    <n v="0"/>
    <x v="0"/>
    <n v="68671"/>
    <n v="39909030"/>
    <n v="1597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r>
  <r>
    <s v="B08HVL8QN3"/>
    <s v="Mi 10000mAH Li-Polymer, Micro-USB and Type C Input Port, Power Bank 3i with 18W Fast Charging (Midnight Black)"/>
    <x v="258"/>
    <x v="1"/>
    <s v="Mobiles&amp;Accessories"/>
    <s v="MobileAccessories"/>
    <s v="Chargers"/>
    <n v="1149"/>
    <n v="2199"/>
    <x v="61"/>
    <n v="0"/>
    <x v="4"/>
    <n v="0"/>
    <x v="0"/>
    <n v="769321.6"/>
    <n v="393427488"/>
    <n v="178912"/>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r>
  <r>
    <s v="B0746JGVDS"/>
    <s v="ELV Car Mount Adjustable Car Phone Holder Universal Long Arm, Windshield for Smartphones - Black"/>
    <x v="259"/>
    <x v="1"/>
    <s v="Mobiles&amp;Accessories"/>
    <s v="MobileAccessories"/>
    <s v="AutomobileAccessories"/>
    <n v="349"/>
    <n v="999"/>
    <x v="6"/>
    <n v="1"/>
    <x v="2"/>
    <n v="0"/>
    <x v="0"/>
    <n v="180956.1"/>
    <n v="46352601"/>
    <n v="46399"/>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r>
  <r>
    <s v="B08VFF6JQ8"/>
    <s v="Samsung 25W USB Travel Adapter for Cellular Phones - White"/>
    <x v="260"/>
    <x v="1"/>
    <s v="Mobiles&amp;Accessories"/>
    <s v="MobileAccessories"/>
    <s v="Chargers"/>
    <n v="1219"/>
    <n v="1699"/>
    <x v="28"/>
    <n v="0"/>
    <x v="5"/>
    <n v="0"/>
    <x v="0"/>
    <n v="39120.400000000001"/>
    <n v="15105809"/>
    <n v="8891"/>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r>
  <r>
    <s v="B09NVPSCQT"/>
    <s v="Noise ColorFit Pulse Grand Smart Watch with 1.69&quot;(4.29cm) HD Display, 60 Sports Modes, 150 Watch Faces, Fast Charge, Spo2, Stress, Sleep, Heart Rate Monitoring &amp; IP68 Waterproof (Jet Black)"/>
    <x v="261"/>
    <x v="1"/>
    <s v="WearableTechnology"/>
    <s v="SmartWatches"/>
    <m/>
    <n v="1599"/>
    <n v="3999"/>
    <x v="13"/>
    <n v="1"/>
    <x v="1"/>
    <n v="0"/>
    <x v="0"/>
    <n v="121016"/>
    <n v="120985746"/>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r>
  <r>
    <s v="B09YV4RG4D"/>
    <s v="Fire-Boltt Ninja 3 Smartwatch Full Touch 1.69 &amp; 60 Sports Modes with IP68, Sp02 Tracking, Over 100 Cloud based watch faces - Black"/>
    <x v="262"/>
    <x v="1"/>
    <s v="WearableTechnology"/>
    <s v="SmartWatches"/>
    <m/>
    <n v="1499"/>
    <n v="7999"/>
    <x v="74"/>
    <n v="1"/>
    <x v="0"/>
    <n v="0"/>
    <x v="0"/>
    <n v="95071.2"/>
    <n v="181065364"/>
    <n v="22636"/>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r>
  <r>
    <s v="B09TWHTBKQ"/>
    <s v="Samsung Galaxy M33 5G (Mystique Green, 8GB, 128GB Storage) | 6000mAh Battery | Upto 16GB RAM with RAM Plus | Travel Adapter to be Purchased Separately"/>
    <x v="263"/>
    <x v="1"/>
    <s v="Mobiles&amp;Accessories"/>
    <s v="Smartphones&amp;BasicMobiles"/>
    <s v="Smartphones"/>
    <n v="18499"/>
    <n v="25999"/>
    <x v="56"/>
    <n v="0"/>
    <x v="3"/>
    <n v="0"/>
    <x v="0"/>
    <n v="91503.799999999988"/>
    <n v="580245682"/>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r>
  <r>
    <s v="B08L5HMJVW"/>
    <s v="SanDisk Ultra microSD UHS-I Card 32GB, 120MB/s R"/>
    <x v="264"/>
    <x v="1"/>
    <s v="Accessories"/>
    <s v="MemoryCards"/>
    <s v="MicroSD"/>
    <n v="369"/>
    <n v="700"/>
    <x v="41"/>
    <n v="0"/>
    <x v="5"/>
    <n v="0"/>
    <x v="0"/>
    <n v="295939.60000000003"/>
    <n v="47081300"/>
    <n v="67259"/>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r>
  <r>
    <s v="B0B4F2XCK3"/>
    <s v="Samsung Galaxy M13 (Aqua Green, 6GB, 128GB Storage) | 6000mAh Battery | Upto 12GB RAM with RAM Plus"/>
    <x v="265"/>
    <x v="1"/>
    <s v="Mobiles&amp;Accessories"/>
    <s v="Smartphones&amp;BasicMobiles"/>
    <s v="Smartphones"/>
    <n v="12999"/>
    <n v="17999"/>
    <x v="28"/>
    <n v="0"/>
    <x v="3"/>
    <n v="0"/>
    <x v="0"/>
    <n v="77891.799999999988"/>
    <n v="341945002"/>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r>
  <r>
    <s v="B0BF54972T"/>
    <s v="Fire-Boltt Ninja Call Pro Plus 1.83&quot; Smart Watch with Bluetooth Calling, AI Voice Assistance, 100 Sports Modes IP67 Rating, 240*280 Pixel High Resolution"/>
    <x v="240"/>
    <x v="1"/>
    <s v="WearableTechnology"/>
    <s v="SmartWatches"/>
    <m/>
    <n v="1799"/>
    <n v="19999"/>
    <x v="69"/>
    <n v="1"/>
    <x v="0"/>
    <n v="0"/>
    <x v="0"/>
    <n v="58535.4"/>
    <n v="278726063"/>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r>
  <r>
    <s v="B09YV4MW2T"/>
    <s v="Fire-Boltt India's No 1 Smartwatch Brand Talk 2 Bluetooth Calling Smartwatch with Dual Button, Hands On Voice Assistance, 60 Sports Modes, in Built Mic &amp; Speaker with IP68 Rating"/>
    <x v="266"/>
    <x v="1"/>
    <s v="WearableTechnology"/>
    <s v="SmartWatches"/>
    <m/>
    <n v="2199"/>
    <n v="9999"/>
    <x v="38"/>
    <n v="1"/>
    <x v="0"/>
    <n v="0"/>
    <x v="0"/>
    <n v="123778.20000000001"/>
    <n v="294680529"/>
    <n v="29471"/>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r>
  <r>
    <s v="B09TWH8YHM"/>
    <s v="Samsung Galaxy M33 5G (Emerald Brown, 6GB, 128GB Storage) | 6000mAh Battery | Upto 12GB RAM with RAM Plus | Travel Adapter to be Purchased Separately"/>
    <x v="263"/>
    <x v="1"/>
    <s v="Mobiles&amp;Accessories"/>
    <s v="Smartphones&amp;BasicMobiles"/>
    <s v="Smartphones"/>
    <n v="16999"/>
    <n v="24999"/>
    <x v="44"/>
    <n v="0"/>
    <x v="3"/>
    <n v="0"/>
    <x v="0"/>
    <n v="91503.799999999988"/>
    <n v="557927682"/>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r>
  <r>
    <s v="B07WGMMQGP"/>
    <s v="iQOO vivo Z6 5G (Chromatic Blue, 6GB RAM, 128GB Storage) | Snapdragon 695-6nm Processor | 120Hz FHD+ Display | 5000mAh Battery"/>
    <x v="267"/>
    <x v="1"/>
    <s v="Mobiles&amp;Accessories"/>
    <s v="Smartphones&amp;BasicMobiles"/>
    <s v="Smartphones"/>
    <n v="16499"/>
    <n v="20999"/>
    <x v="73"/>
    <n v="0"/>
    <x v="1"/>
    <n v="0"/>
    <x v="0"/>
    <n v="85400"/>
    <n v="448328650"/>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r>
  <r>
    <s v="B0BF563HB4"/>
    <s v="Fire-Boltt Ninja Call Pro Plus 1.83&quot; Smart Watch with Bluetooth Calling, AI Voice Assistance, 100 Sports Modes IP67 Rating, 240*280 Pixel High Resolution"/>
    <x v="240"/>
    <x v="1"/>
    <s v="WearableTechnology"/>
    <s v="SmartWatches"/>
    <m/>
    <n v="1799"/>
    <n v="19999"/>
    <x v="69"/>
    <n v="1"/>
    <x v="0"/>
    <n v="0"/>
    <x v="0"/>
    <n v="58535.4"/>
    <n v="278726063"/>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r>
  <r>
    <s v="B09GFPVD9Y"/>
    <s v="Redmi 9 Activ (Carbon Black, 4GB RAM, 64GB Storage) | Octa-core Helio G35 | 5000 mAh Battery"/>
    <x v="268"/>
    <x v="1"/>
    <s v="Mobiles&amp;Accessories"/>
    <s v="Smartphones&amp;BasicMobiles"/>
    <s v="Smartphones"/>
    <n v="8499"/>
    <n v="10999"/>
    <x v="7"/>
    <n v="0"/>
    <x v="3"/>
    <n v="0"/>
    <x v="0"/>
    <n v="1286727.5999999999"/>
    <n v="3451882164"/>
    <n v="313836"/>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r>
  <r>
    <s v="B09GFLXVH9"/>
    <s v="Redmi 9A Sport (Coral Green, 2GB RAM, 32GB Storage) | 2GHz Octa-core Helio G25 Processor | 5000 mAh Battery"/>
    <x v="269"/>
    <x v="1"/>
    <s v="Mobiles&amp;Accessories"/>
    <s v="Smartphones&amp;BasicMobiles"/>
    <s v="Smartphones"/>
    <n v="6499"/>
    <n v="8499"/>
    <x v="66"/>
    <n v="0"/>
    <x v="3"/>
    <n v="0"/>
    <x v="0"/>
    <n v="1286727.5999999999"/>
    <n v="2667292164"/>
    <n v="313836"/>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r>
  <r>
    <s v="B0BF4YBLPX"/>
    <s v="Fire-Boltt Ninja Call Pro Plus 1.83&quot; Smart Watch with Bluetooth Calling, AI Voice Assistance, 100 Sports Modes IP67 Rating, 240*280 Pixel High Resolution"/>
    <x v="240"/>
    <x v="1"/>
    <s v="WearableTechnology"/>
    <s v="SmartWatches"/>
    <m/>
    <n v="1799"/>
    <n v="19999"/>
    <x v="69"/>
    <n v="1"/>
    <x v="0"/>
    <n v="0"/>
    <x v="0"/>
    <n v="58535.4"/>
    <n v="278726063"/>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r>
  <r>
    <s v="B09XB7DPW1"/>
    <s v="Redmi 10A (Sea Blue, 4GB RAM, 64GB Storage) | 2 Ghz Octa Core Helio G25 | 5000 mAh Battery | Finger Print Sensor | Upto 5GB RAM with RAM Booster"/>
    <x v="270"/>
    <x v="1"/>
    <s v="Mobiles&amp;Accessories"/>
    <s v="Smartphones&amp;BasicMobiles"/>
    <s v="Smartphones"/>
    <n v="8999"/>
    <n v="11999"/>
    <x v="23"/>
    <n v="0"/>
    <x v="1"/>
    <n v="0"/>
    <x v="0"/>
    <n v="51184"/>
    <n v="153539204"/>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r>
  <r>
    <s v="B07PFJ5W31"/>
    <s v="AGARO Blaze USB 3.0 to USB Type C OTG Adapter"/>
    <x v="271"/>
    <x v="1"/>
    <s v="Mobiles&amp;Accessories"/>
    <s v="MobileAccessories"/>
    <s v="Cables&amp;Adapters"/>
    <n v="139"/>
    <n v="495"/>
    <x v="22"/>
    <n v="1"/>
    <x v="4"/>
    <n v="0"/>
    <x v="1"/>
    <n v="60995.5"/>
    <n v="7021575"/>
    <n v="1418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r>
  <r>
    <s v="B0B3N7LR6K"/>
    <s v="Fire-Boltt Visionary 1.78&quot; AMOLED Bluetooth Calling Smartwatch with 368*448 Pixel Resolution 100+ Sports Mode, TWS Connection, Voice Assistance, SPO2 &amp; Heart Rate Monitoring"/>
    <x v="272"/>
    <x v="1"/>
    <s v="WearableTechnology"/>
    <s v="SmartWatches"/>
    <m/>
    <n v="3999"/>
    <n v="16999"/>
    <x v="60"/>
    <n v="1"/>
    <x v="4"/>
    <n v="0"/>
    <x v="0"/>
    <n v="73783.7"/>
    <n v="291685841"/>
    <n v="1715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r>
  <r>
    <s v="B09ZQK9X8G"/>
    <s v="Noise ColorFit Pro 4 Advanced Bluetooth Calling Smart Watch with 1.72&quot; TruView Display, Fully-Functional Digital Crown, 311 PPI, 60Hz Refresh Rate, 500 NITS Brightness (Charcoal Black)"/>
    <x v="273"/>
    <x v="1"/>
    <s v="WearableTechnology"/>
    <s v="SmartWatches"/>
    <m/>
    <n v="2998"/>
    <n v="5999"/>
    <x v="8"/>
    <n v="1"/>
    <x v="3"/>
    <n v="0"/>
    <x v="0"/>
    <n v="21233.899999999998"/>
    <n v="31068821"/>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r>
  <r>
    <s v="B07WJV6P1R"/>
    <s v="iQOO Z6 Lite 5G by vivo (Stellar Green, 6GB RAM, 128GB Storage) | World's First Snapdragon 4 Gen 1 | 120Hz Refresh Rate | 5000mAh Battery | Travel Adapter to be Purchased Separately"/>
    <x v="274"/>
    <x v="1"/>
    <s v="Mobiles&amp;Accessories"/>
    <s v="Smartphones&amp;BasicMobiles"/>
    <s v="Smartphones"/>
    <n v="15499"/>
    <n v="18999"/>
    <x v="75"/>
    <n v="0"/>
    <x v="3"/>
    <n v="0"/>
    <x v="0"/>
    <n v="78933.2"/>
    <n v="365768748"/>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r>
  <r>
    <s v="B0BF54LXW6"/>
    <s v="Fire-Boltt Ninja Call Pro Plus 1.83&quot; Smart Watch with Bluetooth Calling, AI Voice Assistance, 100 Sports Modes IP67 Rating, 240*280 Pixel High Resolution"/>
    <x v="240"/>
    <x v="1"/>
    <s v="WearableTechnology"/>
    <s v="SmartWatches"/>
    <m/>
    <n v="1799"/>
    <n v="19999"/>
    <x v="69"/>
    <n v="1"/>
    <x v="0"/>
    <n v="0"/>
    <x v="0"/>
    <n v="58535.4"/>
    <n v="278726063"/>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r>
  <r>
    <s v="B09XB7SRQ5"/>
    <s v="Redmi 10A (Slate Grey, 4GB RAM, 64GB Storage) | 2 Ghz Octa Core Helio G25 | 5000 mAh Battery | Finger Print Sensor | Upto 5GB RAM with RAM Booster"/>
    <x v="275"/>
    <x v="1"/>
    <s v="Mobiles&amp;Accessories"/>
    <s v="Smartphones&amp;BasicMobiles"/>
    <s v="Smartphones"/>
    <n v="8999"/>
    <n v="11999"/>
    <x v="23"/>
    <n v="0"/>
    <x v="1"/>
    <n v="0"/>
    <x v="0"/>
    <n v="51184"/>
    <n v="153539204"/>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r>
  <r>
    <s v="B09FFK1PQG"/>
    <s v="Duracell 38W Fast Car Charger Adapter with Dual Output. Quick Charge, Type C PD 20W &amp; Qualcomm Certified 3.0 Compatible for iPhone, All Smartphones, Tablets &amp; More (Copper &amp; Black)"/>
    <x v="276"/>
    <x v="1"/>
    <s v="Mobiles&amp;Accessories"/>
    <s v="MobileAccessories"/>
    <s v="Chargers"/>
    <n v="873"/>
    <n v="1699"/>
    <x v="76"/>
    <n v="0"/>
    <x v="5"/>
    <n v="0"/>
    <x v="0"/>
    <n v="7392.0000000000009"/>
    <n v="2854320"/>
    <n v="168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r>
  <r>
    <s v="B09RMQYHLH"/>
    <s v="realme narzo 50 (Speed Blue, 4GB RAM+64GB Storage) Helio G96 Processor | 50MP AI Triple Camera | 120Hz Ultra Smooth Display"/>
    <x v="277"/>
    <x v="1"/>
    <s v="Mobiles&amp;Accessories"/>
    <s v="Smartphones&amp;BasicMobiles"/>
    <s v="Smartphones"/>
    <n v="12999"/>
    <n v="15999"/>
    <x v="71"/>
    <n v="0"/>
    <x v="0"/>
    <n v="0"/>
    <x v="0"/>
    <n v="55633.200000000004"/>
    <n v="211922754"/>
    <n v="13246"/>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r>
  <r>
    <s v="B08ZN4B121"/>
    <s v="WeCool Bluetooth Extendable Selfie Sticks with Wireless Remote and Tripod Stand, 3-in-1 Multifunctional Selfie Stick with Tripod Stand Compatible with iPhone/OnePlus/Samsung/Oppo/Vivo and All Phones"/>
    <x v="278"/>
    <x v="1"/>
    <s v="Mobiles&amp;Accessories"/>
    <s v="MobileAccessories"/>
    <s v="Photo&amp;VideoAccessories"/>
    <n v="539"/>
    <n v="1599"/>
    <x v="46"/>
    <n v="1"/>
    <x v="11"/>
    <n v="0"/>
    <x v="0"/>
    <n v="55662.399999999994"/>
    <n v="23422152"/>
    <n v="14648"/>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r>
  <r>
    <s v="B0B3RSDSZ3"/>
    <s v="Fire-Boltt Phoenix Smart Watch with Bluetooth Calling 1.3&quot;,120+ Sports Modes, 240*240 PX High Res with SpO2, Heart Rate Monitoring &amp; IP67 Rating"/>
    <x v="241"/>
    <x v="1"/>
    <s v="WearableTechnology"/>
    <s v="SmartWatches"/>
    <m/>
    <n v="1999"/>
    <n v="9999"/>
    <x v="27"/>
    <n v="1"/>
    <x v="4"/>
    <n v="0"/>
    <x v="0"/>
    <n v="119092.79999999999"/>
    <n v="276932304"/>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r>
  <r>
    <s v="B08VB34KJ1"/>
    <s v="OPPO A74 5G (Fantastic Purple,6GB RAM,128GB Storage) with No Cost EMI/Additional Exchange Offers"/>
    <x v="279"/>
    <x v="1"/>
    <s v="Mobiles&amp;Accessories"/>
    <s v="Smartphones&amp;BasicMobiles"/>
    <s v="Smartphones"/>
    <n v="15490"/>
    <n v="20990"/>
    <x v="55"/>
    <n v="0"/>
    <x v="0"/>
    <n v="0"/>
    <x v="0"/>
    <n v="138247.20000000001"/>
    <n v="690906840"/>
    <n v="32916"/>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r>
  <r>
    <s v="B09T39K9YL"/>
    <s v="Redmi Note 11 Pro + 5G (Stealth Black, 6GB RAM, 128GB Storage) | 67W Turbo Charge | 120Hz Super AMOLED Display | Additional Exchange Offers | Charger Included"/>
    <x v="280"/>
    <x v="1"/>
    <s v="Mobiles&amp;Accessories"/>
    <s v="Smartphones&amp;BasicMobiles"/>
    <s v="Smartphones"/>
    <n v="19999"/>
    <n v="24999"/>
    <x v="52"/>
    <n v="0"/>
    <x v="2"/>
    <n v="0"/>
    <x v="0"/>
    <n v="100713.59999999999"/>
    <n v="645574176"/>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r>
  <r>
    <s v="B08VF8V79P"/>
    <s v="Samsung Original 25W USB Travel Lightning Adapter for Cellular Phones, Black"/>
    <x v="281"/>
    <x v="1"/>
    <s v="Mobiles&amp;Accessories"/>
    <s v="MobileAccessories"/>
    <s v="Chargers"/>
    <n v="1075"/>
    <n v="1699"/>
    <x v="42"/>
    <n v="0"/>
    <x v="5"/>
    <n v="0"/>
    <x v="0"/>
    <n v="32832.800000000003"/>
    <n v="12677938"/>
    <n v="7462"/>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r>
  <r>
    <s v="B08G28Z33M"/>
    <s v="realme Buds Classic Wired in Ear Earphones with Mic (Black)"/>
    <x v="282"/>
    <x v="1"/>
    <s v="Headphones,Earbuds&amp;Accessories"/>
    <s v="Headphones"/>
    <s v="In-Ear"/>
    <n v="399"/>
    <n v="699"/>
    <x v="1"/>
    <n v="0"/>
    <x v="1"/>
    <n v="0"/>
    <x v="0"/>
    <n v="151268"/>
    <n v="26434083"/>
    <n v="37817"/>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r>
  <r>
    <s v="B09PNKXSKF"/>
    <s v="Noise ColorFit Pulse Grand Smart Watch with 1.69&quot; HD Display, 60 Sports Modes, 150 Watch Faces, Spo2 Monitoring, Call Notification, Quick Replies to Text &amp; Calls (Rose Pink)"/>
    <x v="261"/>
    <x v="1"/>
    <s v="WearableTechnology"/>
    <s v="SmartWatches"/>
    <m/>
    <n v="1999"/>
    <n v="3990"/>
    <x v="8"/>
    <n v="1"/>
    <x v="1"/>
    <n v="0"/>
    <x v="0"/>
    <n v="121016"/>
    <n v="120713460"/>
    <n v="30254"/>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r>
  <r>
    <s v="B0B5DDJNH4"/>
    <s v="boAt Wave Call Smart Watch, Smart Talk with Advanced Dedicated Bluetooth Calling Chip, 1.69‚Äù HD Display with 550 NITS &amp; 70% Color Gamut, 150+ Watch Faces, Multi-Sport Modes, HR, SpO2, IP68(Mauve)"/>
    <x v="242"/>
    <x v="1"/>
    <s v="WearableTechnology"/>
    <s v="SmartWatches"/>
    <m/>
    <n v="1999"/>
    <n v="7990"/>
    <x v="43"/>
    <n v="1"/>
    <x v="11"/>
    <n v="0"/>
    <x v="0"/>
    <n v="67757.8"/>
    <n v="142469690"/>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r>
  <r>
    <s v="B07WDKLDRX"/>
    <s v="iQOO Neo 6 5G (Dark Nova, 8GB RAM, 128GB Storage) | Snapdragon¬Æ 870 5G | 80W FlashCharge"/>
    <x v="283"/>
    <x v="1"/>
    <s v="Mobiles&amp;Accessories"/>
    <s v="Smartphones&amp;BasicMobiles"/>
    <s v="Smartphones"/>
    <n v="28999"/>
    <n v="34999"/>
    <x v="49"/>
    <n v="0"/>
    <x v="5"/>
    <n v="0"/>
    <x v="0"/>
    <n v="89368.400000000009"/>
    <n v="710864689"/>
    <n v="20311"/>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r>
  <r>
    <s v="B09MQSCJQ1"/>
    <s v="boAt Xtend Smartwatch with Alexa Built-in, 1.69‚Äù HD Display, Multiple Watch Faces, Stress Monitor, Heart &amp; SpO2 Monitoring, 14 Sports Modes, Sleep Monitor, 5 ATM &amp; 7 Days Battery(Charcoal Black)"/>
    <x v="284"/>
    <x v="1"/>
    <s v="WearableTechnology"/>
    <s v="SmartWatches"/>
    <m/>
    <n v="2299"/>
    <n v="7990"/>
    <x v="58"/>
    <n v="1"/>
    <x v="0"/>
    <n v="0"/>
    <x v="0"/>
    <n v="292412.40000000002"/>
    <n v="556279780"/>
    <n v="6962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r>
  <r>
    <s v="B094YFFSMY"/>
    <s v="Tygot Bluetooth Extendable Selfie Sticks with Wireless Remote and Tripod Stand, 3-in-1 Multifunctional Selfie Stick with Tripod Stand Compatible with iPhone/OnePlus/Samsung/Oppo/Vivo and All Phones"/>
    <x v="285"/>
    <x v="1"/>
    <s v="Mobiles&amp;Accessories"/>
    <s v="MobileAccessories"/>
    <s v="Photo&amp;VideoAccessories"/>
    <n v="399"/>
    <n v="1999"/>
    <x v="27"/>
    <n v="1"/>
    <x v="1"/>
    <n v="0"/>
    <x v="0"/>
    <n v="13528"/>
    <n v="6760618"/>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r>
  <r>
    <s v="B09MT84WV5"/>
    <s v="Samsung EVO Plus 128GB microSDXC UHS-I U3 130MB/s Full HD &amp; 4K UHD Memory Card with Adapter (MB-MC128KA), Blue"/>
    <x v="286"/>
    <x v="1"/>
    <s v="Accessories"/>
    <s v="MemoryCards"/>
    <s v="MicroSD"/>
    <n v="1149"/>
    <n v="3999"/>
    <x v="58"/>
    <n v="1"/>
    <x v="4"/>
    <n v="0"/>
    <x v="0"/>
    <n v="602154.79999999993"/>
    <n v="560003964"/>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r>
  <r>
    <s v="B08VS3YLRK"/>
    <s v="Portronics Adapto 20 Type C 20W Fast PD/Type C Adapter Charger with Fast Charging for iPhone 12/12 Pro/12 Mini/12 Pro Max/11/XS/XR/X/8/Plus, iPad Pro/Air/Mini, Galaxy 10/9/8 (Adapter Only) White"/>
    <x v="287"/>
    <x v="1"/>
    <s v="Mobiles&amp;Accessories"/>
    <s v="MobileAccessories"/>
    <s v="Chargers"/>
    <n v="529"/>
    <n v="1499"/>
    <x v="6"/>
    <n v="1"/>
    <x v="3"/>
    <n v="0"/>
    <x v="0"/>
    <n v="35255.899999999994"/>
    <n v="12889901"/>
    <n v="8599"/>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r>
  <r>
    <s v="B0B4F3QNDM"/>
    <s v="Samsung Galaxy M13 5G (Aqua Green, 6GB, 128GB Storage) | 5000mAh Battery | Upto 12GB RAM with RAM Plus"/>
    <x v="265"/>
    <x v="1"/>
    <s v="Mobiles&amp;Accessories"/>
    <s v="Smartphones&amp;BasicMobiles"/>
    <s v="Smartphones"/>
    <n v="13999"/>
    <n v="19499"/>
    <x v="28"/>
    <n v="0"/>
    <x v="3"/>
    <n v="0"/>
    <x v="0"/>
    <n v="77891.799999999988"/>
    <n v="370442002"/>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r>
  <r>
    <s v="B07GQD4K6L"/>
    <s v="boAt Bassheads 100 in Ear Wired Earphones with Mic(Furious Red)"/>
    <x v="256"/>
    <x v="1"/>
    <s v="Headphones,Earbuds&amp;Accessories"/>
    <s v="Headphones"/>
    <s v="In-Ear"/>
    <n v="379"/>
    <n v="999"/>
    <x v="33"/>
    <n v="1"/>
    <x v="3"/>
    <n v="0"/>
    <x v="0"/>
    <n v="1491223.2999999998"/>
    <n v="363349287"/>
    <n v="363713"/>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r>
  <r>
    <s v="B07WDKLRM4"/>
    <s v="iQOO Z6 44W by vivo (Lumina Blue, 4GB RAM, 128GB Storage) | 6.44&quot; FHD+ AMOLED Display | 50% Charge in just 27 mins | in-Display Fingerprint Scanning"/>
    <x v="288"/>
    <x v="1"/>
    <s v="Mobiles&amp;Accessories"/>
    <s v="Smartphones&amp;BasicMobiles"/>
    <s v="Smartphones"/>
    <n v="13999"/>
    <n v="19999"/>
    <x v="77"/>
    <n v="0"/>
    <x v="3"/>
    <n v="0"/>
    <x v="0"/>
    <n v="78933.2"/>
    <n v="385020748"/>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r>
  <r>
    <s v="B0BP18W8TM"/>
    <s v="Fire-Boltt Gladiator 1.96&quot; Biggest Display Smart Watch with Bluetooth Calling, Voice Assistant &amp;123 Sports Modes, 8 Unique UI Interactions, SpO2, 24/7 Heart Rate Tracking"/>
    <x v="289"/>
    <x v="1"/>
    <s v="WearableTechnology"/>
    <s v="SmartWatches"/>
    <m/>
    <n v="3999"/>
    <n v="9999"/>
    <x v="13"/>
    <n v="1"/>
    <x v="5"/>
    <n v="1"/>
    <x v="0"/>
    <n v="321.20000000000005"/>
    <n v="729927"/>
    <n v="73"/>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r>
  <r>
    <s v="B07GXHC691"/>
    <s v="STRIFF PS2_01 Multi Angle Mobile/Tablet Tabletop Stand. Phone Holder for iPhone, Android, Samsung, OnePlus, Xiaomi. Portable, Foldable Cell Phone Stand. Perfect for Bed, Office, Home &amp; Desktop (Black)"/>
    <x v="290"/>
    <x v="1"/>
    <s v="Mobiles&amp;Accessories"/>
    <s v="MobileAccessories"/>
    <s v="Stands"/>
    <n v="99"/>
    <n v="499"/>
    <x v="27"/>
    <n v="1"/>
    <x v="4"/>
    <n v="0"/>
    <x v="1"/>
    <n v="183356.3"/>
    <n v="21277859"/>
    <n v="4264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r>
  <r>
    <s v="B08FN6WGDQ"/>
    <s v="Samsung Galaxy Buds Live Bluetooth Truly Wireless in Ear Earbuds with Mic, Upto 21 Hours Playtime, Mystic Black"/>
    <x v="291"/>
    <x v="1"/>
    <s v="Headphones,Earbuds&amp;Accessories"/>
    <s v="Headphones"/>
    <s v="In-Ear"/>
    <n v="4790"/>
    <n v="15990"/>
    <x v="20"/>
    <n v="1"/>
    <x v="1"/>
    <n v="0"/>
    <x v="0"/>
    <n v="17560"/>
    <n v="70196100"/>
    <n v="439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r>
  <r>
    <s v="B0B3D39RKV"/>
    <s v="OnePlus Nord 2T 5G (Jade Fog, 12GB RAM, 256GB Storage)"/>
    <x v="245"/>
    <x v="1"/>
    <s v="Mobiles&amp;Accessories"/>
    <s v="Smartphones&amp;BasicMobiles"/>
    <s v="Smartphones"/>
    <n v="33999"/>
    <n v="33999"/>
    <x v="26"/>
    <n v="0"/>
    <x v="4"/>
    <n v="0"/>
    <x v="0"/>
    <n v="74884.5"/>
    <n v="592092585"/>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r>
  <r>
    <s v="B085HY1DGR"/>
    <s v="Sounce Spiral Charger Cable Protector Data Cable Saver Charging Cord Protective Cable Cover Headphone MacBook Laptop Earphone Cell Phone Set of 3 (Cable Protector (12 Units))"/>
    <x v="292"/>
    <x v="0"/>
    <s v="Accessories&amp;Peripherals"/>
    <s v="Cables&amp;Accessories"/>
    <s v="CableConnectionProtectors"/>
    <n v="99"/>
    <n v="999"/>
    <x v="2"/>
    <n v="1"/>
    <x v="1"/>
    <n v="0"/>
    <x v="0"/>
    <n v="5584"/>
    <n v="1394604"/>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r>
  <r>
    <s v="B08D75R3Z1"/>
    <s v="PTron Boom Ultima 4D Dual Driver, in-Ear Gaming Wired Headphones with in-line Mic, Volume Control &amp; Passive Noise Cancelling Boom 3 Earphones - (Dark Blue)"/>
    <x v="293"/>
    <x v="1"/>
    <s v="Headphones,Earbuds&amp;Accessories"/>
    <s v="Headphones"/>
    <s v="In-Ear"/>
    <n v="299"/>
    <n v="1900"/>
    <x v="78"/>
    <n v="1"/>
    <x v="9"/>
    <n v="0"/>
    <x v="0"/>
    <n v="65527.200000000004"/>
    <n v="34583800"/>
    <n v="18202"/>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r>
  <r>
    <s v="B0B4F2TTTS"/>
    <s v="Samsung Galaxy M13 (Aqua Green, 4GB, 64GB Storage) | 6000mAh Battery | Upto 8GB RAM with RAM Plus"/>
    <x v="265"/>
    <x v="1"/>
    <s v="Mobiles&amp;Accessories"/>
    <s v="Smartphones&amp;BasicMobiles"/>
    <s v="Smartphones"/>
    <n v="10999"/>
    <n v="14999"/>
    <x v="35"/>
    <n v="0"/>
    <x v="3"/>
    <n v="0"/>
    <x v="0"/>
    <n v="77891.799999999988"/>
    <n v="284951002"/>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r>
  <r>
    <s v="B09WRMNJ9G"/>
    <s v="OnePlus 10R 5G (Forest Green, 8GB RAM, 128GB Storage, 80W SuperVOOC)"/>
    <x v="294"/>
    <x v="1"/>
    <s v="Mobiles&amp;Accessories"/>
    <s v="Smartphones&amp;BasicMobiles"/>
    <s v="Smartphones"/>
    <n v="34999"/>
    <n v="38999"/>
    <x v="79"/>
    <n v="0"/>
    <x v="0"/>
    <n v="0"/>
    <x v="0"/>
    <n v="46321.8"/>
    <n v="430119971"/>
    <n v="11029"/>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r>
  <r>
    <s v="B0B14MR9L1"/>
    <s v="Samsung Galaxy M33 5G (Emerald Brown, 6GB, 128GB Storage) | 6000mAh Battery | Upto 12GB RAM with RAM Plus | Travel Adapter to be Purchased Separately"/>
    <x v="263"/>
    <x v="1"/>
    <s v="Mobiles&amp;Accessories"/>
    <s v="Smartphones&amp;BasicMobiles"/>
    <s v="Smartphones"/>
    <n v="16999"/>
    <n v="24999"/>
    <x v="44"/>
    <n v="0"/>
    <x v="3"/>
    <n v="0"/>
    <x v="0"/>
    <n v="91503.799999999988"/>
    <n v="557927682"/>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r>
  <r>
    <s v="B09ZPL5VYM"/>
    <s v="Ambrane Mobile Holding Stand, 180¬∞ Perfect View, Height Adjustment, Wide Compatibility, Multipurpose, Anti-Skid Design (Twistand, Black)"/>
    <x v="295"/>
    <x v="1"/>
    <s v="Mobiles&amp;Accessories"/>
    <s v="MobileAccessories"/>
    <s v="Stands"/>
    <n v="199"/>
    <n v="499"/>
    <x v="13"/>
    <n v="1"/>
    <x v="3"/>
    <n v="0"/>
    <x v="1"/>
    <n v="7322.5999999999995"/>
    <n v="891214"/>
    <n v="1786"/>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r>
  <r>
    <s v="B0993BB11X"/>
    <s v="Ambrane 10000mAh Slim Power Bank, 20W Fast Charging, Dual Output, Type C PD (Input &amp; Output), Quick Charge, Li-Polymer, Multi-Layer Protection for iPhone, Anrdoid &amp; Other Devices (Stylo 10K, Black)"/>
    <x v="296"/>
    <x v="1"/>
    <s v="Mobiles&amp;Accessories"/>
    <s v="MobileAccessories"/>
    <s v="Chargers"/>
    <n v="999"/>
    <n v="1599"/>
    <x v="16"/>
    <n v="0"/>
    <x v="1"/>
    <n v="0"/>
    <x v="0"/>
    <n v="28888"/>
    <n v="11547978"/>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r>
  <r>
    <s v="B09V2PZDX8"/>
    <s v="Nokia 105 Single SIM, Keypad Mobile Phone with Wireless FM Radio | Blue"/>
    <x v="249"/>
    <x v="1"/>
    <s v="Mobiles&amp;Accessories"/>
    <s v="Smartphones&amp;BasicMobiles"/>
    <s v="BasicMobiles"/>
    <n v="1299"/>
    <n v="1599"/>
    <x v="71"/>
    <n v="0"/>
    <x v="1"/>
    <n v="0"/>
    <x v="0"/>
    <n v="513244"/>
    <n v="205169289"/>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r>
  <r>
    <s v="B085W8CFLH"/>
    <s v="PTron Tangent Lite Bluetooth 5.0 Earphones with Mic, Hi-Fi Stereo Sound Neckband, 8Hrs Playtime, Lightweight Snug-fit in-Ear Headphones, IPX4 Water Resistant, Fast Charge &amp; Voice Assistant (Black)"/>
    <x v="297"/>
    <x v="1"/>
    <s v="Headphones,Earbuds&amp;Accessories"/>
    <s v="Headphones"/>
    <s v="In-Ear"/>
    <n v="599"/>
    <n v="1800"/>
    <x v="29"/>
    <n v="1"/>
    <x v="12"/>
    <n v="0"/>
    <x v="0"/>
    <n v="293986"/>
    <n v="151192800"/>
    <n v="83996"/>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r>
  <r>
    <s v="B09MT6XSFW"/>
    <s v="Samsung EVO Plus 64GB microSDXC UHS-I U1 130MB/s Full HD &amp; 4K UHD Memory Card with Adapter (MB-MC64KA), Blue"/>
    <x v="286"/>
    <x v="1"/>
    <s v="Accessories"/>
    <s v="MemoryCards"/>
    <s v="MicroSD"/>
    <n v="599"/>
    <n v="1899"/>
    <x v="45"/>
    <n v="1"/>
    <x v="4"/>
    <n v="0"/>
    <x v="0"/>
    <n v="602154.79999999993"/>
    <n v="265928364"/>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r>
  <r>
    <s v="B07RD611Z8"/>
    <s v="Ambrane 20000mAh Power Bank with 20W Fast Charging, Triple Output, Power Delivery, Type C Input, Made in India, Multi-Layer Protection, Li-Polymer + Type C Cable (Stylo-20k, Black)"/>
    <x v="298"/>
    <x v="1"/>
    <s v="Mobiles&amp;Accessories"/>
    <s v="MobileAccessories"/>
    <s v="Chargers"/>
    <n v="1799"/>
    <n v="2499"/>
    <x v="28"/>
    <n v="0"/>
    <x v="3"/>
    <n v="0"/>
    <x v="0"/>
    <n v="76579.799999999988"/>
    <n v="46676322"/>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r>
  <r>
    <s v="B0B4F52B5X"/>
    <s v="Samsung Galaxy M13 (Midnight Blue, 4GB, 64GB Storage) | 6000mAh Battery | Upto 8GB RAM with RAM Plus"/>
    <x v="265"/>
    <x v="1"/>
    <s v="Mobiles&amp;Accessories"/>
    <s v="Smartphones&amp;BasicMobiles"/>
    <s v="Smartphones"/>
    <n v="10999"/>
    <n v="14999"/>
    <x v="35"/>
    <n v="0"/>
    <x v="3"/>
    <n v="0"/>
    <x v="0"/>
    <n v="77891.799999999988"/>
    <n v="284951002"/>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r>
  <r>
    <s v="B096VF5YYF"/>
    <s v="boAt Xtend Smartwatch with Alexa Built-in, 1.69‚Äù HD Display, Multiple Watch Faces, Stress Monitor, Heart &amp; SpO2 Monitoring, 14 Sports Modes, Sleep Monitor, 5 ATM &amp; 7 Days Battery(Pitch Black)"/>
    <x v="284"/>
    <x v="1"/>
    <s v="WearableTechnology"/>
    <s v="SmartWatches"/>
    <m/>
    <n v="2999"/>
    <n v="7990"/>
    <x v="33"/>
    <n v="1"/>
    <x v="3"/>
    <n v="0"/>
    <x v="0"/>
    <n v="198640.9"/>
    <n v="387107510"/>
    <n v="4844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r>
  <r>
    <s v="B0B5D39BCD"/>
    <s v="boAt Wave Call Smart Watch, Smart Talk with Advanced Dedicated Bluetooth Calling Chip, 1.69‚Äù HD Display with 550 NITS &amp; 70% Color Gamut, 150+ Watch Faces, Multi-Sport Modes, HR, SpO2, IP68(Deep Blue)"/>
    <x v="242"/>
    <x v="1"/>
    <s v="WearableTechnology"/>
    <s v="SmartWatches"/>
    <m/>
    <n v="1999"/>
    <n v="7990"/>
    <x v="43"/>
    <n v="1"/>
    <x v="11"/>
    <n v="0"/>
    <x v="0"/>
    <n v="67757.8"/>
    <n v="142469690"/>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r>
  <r>
    <s v="B09XBJ1CTN"/>
    <s v="MI Xiaomi 22.5W Fast USB Type C Charger Combo for Tablets - White"/>
    <x v="299"/>
    <x v="1"/>
    <s v="Mobiles&amp;Accessories"/>
    <s v="MobileAccessories"/>
    <s v="Chargers"/>
    <n v="649"/>
    <n v="999"/>
    <x v="31"/>
    <n v="0"/>
    <x v="0"/>
    <n v="0"/>
    <x v="0"/>
    <n v="5523"/>
    <n v="1313685"/>
    <n v="1315"/>
    <s v="22.5W Universal Fast Charging"/>
    <s v="AGAPGK7QBUJDHYEHVEZIJSSU6RXQ,AHIFRP4LVADODLWKJGA7DHAIPUJQ,AGB3OGP22I23IZANKYBMKYK6XQRQ,AHJ7766YC7CZ4ORPCHZLOOCANFNA,AGMV2R3JWUMMQLCUPBCLXPWI6PPQ,AHFDXAEDNPG522UV55PCCVEILKOA,AG6VORBMIHPIVWWIAD64NXGEHWAA,AEKYO3V2A6SECGKKZYSRLHFMMA6A"/>
  </r>
  <r>
    <s v="B0B4F5L738"/>
    <s v="Samsung Galaxy M13 5G (Aqua Green, 6GB, 128GB Storage) | 5000mAh Battery | Upto 12GB RAM with RAM Plus"/>
    <x v="265"/>
    <x v="1"/>
    <s v="Mobiles&amp;Accessories"/>
    <s v="Smartphones&amp;BasicMobiles"/>
    <s v="Smartphones"/>
    <n v="13999"/>
    <n v="19499"/>
    <x v="28"/>
    <n v="0"/>
    <x v="3"/>
    <n v="0"/>
    <x v="0"/>
    <n v="77891.799999999988"/>
    <n v="370442002"/>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r>
  <r>
    <s v="B08MTCKDYN"/>
    <s v="Gizga Essentials Spiral Cable Protector Cord Saver for Mac Charger, iPhone Charger, Wire Protector, Lightweight Durable Flexible Wire Winder for Charging Cables, Data Cables, Earphones, Pack of 10"/>
    <x v="300"/>
    <x v="1"/>
    <s v="Mobiles&amp;Accessories"/>
    <s v="MobileAccessories"/>
    <s v="D√©cor"/>
    <n v="119"/>
    <n v="299"/>
    <x v="13"/>
    <n v="1"/>
    <x v="3"/>
    <n v="0"/>
    <x v="1"/>
    <n v="24595.899999999998"/>
    <n v="1793701"/>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r>
  <r>
    <s v="B09QS8V5N8"/>
    <s v="Redmi Note 11 (Space Black, 4GB RAM, 64GB Storage)|90Hz FHD+ AMOLED Display | Qualcomm¬Æ Snapdragon‚Ñ¢ 680-6nm | 33W Charger Included"/>
    <x v="280"/>
    <x v="1"/>
    <s v="Mobiles&amp;Accessories"/>
    <s v="Smartphones&amp;BasicMobiles"/>
    <s v="Smartphones"/>
    <n v="12999"/>
    <n v="17999"/>
    <x v="28"/>
    <n v="0"/>
    <x v="3"/>
    <n v="0"/>
    <x v="0"/>
    <n v="208165.19999999998"/>
    <n v="913845228"/>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r>
  <r>
    <s v="B09T2WRLJJ"/>
    <s v="Redmi Note 11 Pro + 5G (Phantom White, 8GB RAM, 128GB Storage) | 67W Turbo Charge | 120Hz Super AMOLED Display | Additional Exchange Offers | Charger Included"/>
    <x v="280"/>
    <x v="1"/>
    <s v="Mobiles&amp;Accessories"/>
    <s v="Smartphones&amp;BasicMobiles"/>
    <s v="Smartphones"/>
    <n v="20999"/>
    <n v="26999"/>
    <x v="47"/>
    <n v="0"/>
    <x v="2"/>
    <n v="0"/>
    <x v="0"/>
    <n v="100713.59999999999"/>
    <n v="697222176"/>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r>
  <r>
    <s v="B089WB69Y1"/>
    <s v="USB Charger, Oraimo Elite Dual Port 5V/2.4A Wall Charger, USB Wall Charger Adapter for iPhone 11/Xs/XS Max/XR/X/8/7/6/Plus, iPad Pro/Air 2/Mini 3/Mini 4, Samsung S4/S5, and More"/>
    <x v="301"/>
    <x v="1"/>
    <s v="Mobiles&amp;Accessories"/>
    <s v="MobileAccessories"/>
    <s v="Chargers"/>
    <n v="249"/>
    <n v="649"/>
    <x v="33"/>
    <n v="1"/>
    <x v="1"/>
    <n v="0"/>
    <x v="0"/>
    <n v="57616"/>
    <n v="9348196"/>
    <n v="14404"/>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r>
  <r>
    <s v="B0116MIKKC"/>
    <s v="Goldmedal Curve Plus 202042 Plastic Spice 3-Pin 240V Universal Travel Adaptor (White)"/>
    <x v="302"/>
    <x v="1"/>
    <s v="Mobiles&amp;Accessories"/>
    <s v="MobileAccessories"/>
    <s v="Chargers"/>
    <n v="99"/>
    <n v="171"/>
    <x v="21"/>
    <n v="0"/>
    <x v="6"/>
    <n v="0"/>
    <x v="2"/>
    <n v="51025.5"/>
    <n v="1938969"/>
    <n v="1133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r>
  <r>
    <s v="B09P858DK8"/>
    <s v="WeCool C1 Car Mobile Holder with One Click Technology,360¬∞ Rotational, Strong Suction Cup,Compatible with 4 to 6 Inch Devices, Wildshield and Dashboard Mobile Holder for Car, and Use"/>
    <x v="303"/>
    <x v="1"/>
    <s v="Mobiles&amp;Accessories"/>
    <s v="MobileAccessories"/>
    <s v="AutomobileAccessories"/>
    <n v="489"/>
    <n v="1999"/>
    <x v="60"/>
    <n v="1"/>
    <x v="1"/>
    <n v="0"/>
    <x v="0"/>
    <n v="14504"/>
    <n v="7248374"/>
    <n v="3626"/>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r>
  <r>
    <s v="B07DJLFMPS"/>
    <s v="HP 32GB Class 10 MicroSD Memory Card (U1 TF Card¬†32GB)"/>
    <x v="304"/>
    <x v="1"/>
    <s v="Accessories"/>
    <s v="MemoryCards"/>
    <s v="MicroSD"/>
    <n v="369"/>
    <n v="1600"/>
    <x v="36"/>
    <n v="1"/>
    <x v="1"/>
    <n v="0"/>
    <x v="0"/>
    <n v="130500"/>
    <n v="52200000"/>
    <n v="32625"/>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r>
  <r>
    <s v="B07WHQWXL7"/>
    <s v="iQOO Z6 44W by vivo (Lumina Blue, 6GB RAM, 128GB Storage) | 6.44&quot; FHD+ AMOLED Display | 50% Charge in just 27 mins | in-Display Fingerprint Scanning"/>
    <x v="288"/>
    <x v="1"/>
    <s v="Mobiles&amp;Accessories"/>
    <s v="Smartphones&amp;BasicMobiles"/>
    <s v="Smartphones"/>
    <n v="15499"/>
    <n v="20999"/>
    <x v="55"/>
    <n v="0"/>
    <x v="3"/>
    <n v="0"/>
    <x v="0"/>
    <n v="78933.2"/>
    <n v="404272748"/>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r>
  <r>
    <s v="B07WDK3ZS6"/>
    <s v="iQOO Z6 Lite 5G by vivo (Mystic Night, 6GB RAM, 128GB Storage) | World's First Snapdragon 4 Gen 1 | 120Hz Refresh Rate | 5000mAh Battery | Travel Adapter to be Purchased Separately"/>
    <x v="274"/>
    <x v="1"/>
    <s v="Mobiles&amp;Accessories"/>
    <s v="Smartphones&amp;BasicMobiles"/>
    <s v="Smartphones"/>
    <n v="15499"/>
    <n v="18999"/>
    <x v="75"/>
    <n v="0"/>
    <x v="3"/>
    <n v="0"/>
    <x v="0"/>
    <n v="78933.2"/>
    <n v="365768748"/>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r>
  <r>
    <s v="B09T2S8X9C"/>
    <s v="Redmi Note 11 Pro + 5G (Stealth Black, 8GB RAM, 256GB Storage) | 67W Turbo Charge | 120Hz Super AMOLED Display | Additional Exchange Offers | Charger Included"/>
    <x v="280"/>
    <x v="1"/>
    <s v="Mobiles&amp;Accessories"/>
    <s v="Smartphones&amp;BasicMobiles"/>
    <s v="Smartphones"/>
    <n v="22999"/>
    <n v="28999"/>
    <x v="73"/>
    <n v="0"/>
    <x v="2"/>
    <n v="0"/>
    <x v="0"/>
    <n v="100713.59999999999"/>
    <n v="748870176"/>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r>
  <r>
    <s v="B07S9S86BF"/>
    <s v="boAt Bassheads 242 in Ear Wired Earphones with Mic(Active Black)"/>
    <x v="305"/>
    <x v="1"/>
    <s v="Headphones,Earbuds&amp;Accessories"/>
    <s v="Headphones"/>
    <s v="In-Ear"/>
    <n v="599"/>
    <n v="1490"/>
    <x v="13"/>
    <n v="1"/>
    <x v="3"/>
    <n v="0"/>
    <x v="0"/>
    <n v="662883.89999999991"/>
    <n v="240901710"/>
    <n v="161679"/>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r>
  <r>
    <s v="B07N8RQ6W7"/>
    <s v="Portronics MODESK POR-122 Universal Mobile Tabletop Holder (Black)"/>
    <x v="306"/>
    <x v="1"/>
    <s v="Mobiles&amp;Accessories"/>
    <s v="MobileAccessories"/>
    <s v="Stands"/>
    <n v="134"/>
    <n v="699"/>
    <x v="74"/>
    <n v="1"/>
    <x v="3"/>
    <n v="0"/>
    <x v="0"/>
    <n v="68408.5"/>
    <n v="11662815"/>
    <n v="1668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r>
  <r>
    <s v="B09FKDH6FS"/>
    <s v="realme narzo 50i (Mint Green, 2GB RAM+32GB Storage) Octa Core Processor | 6.5&quot; inch Large Display"/>
    <x v="307"/>
    <x v="1"/>
    <s v="Mobiles&amp;Accessories"/>
    <s v="Smartphones&amp;BasicMobiles"/>
    <s v="Smartphones"/>
    <n v="7499"/>
    <n v="7999"/>
    <x v="80"/>
    <n v="0"/>
    <x v="1"/>
    <n v="0"/>
    <x v="0"/>
    <n v="123628"/>
    <n v="247225093"/>
    <n v="30907"/>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r>
  <r>
    <s v="B08HVJCW95"/>
    <s v="MI 10000mAh 3i Lithium Polymer Power Bank Dual Input(Micro-USB and Type C) and Output Ports 18W Fast Charging (Metallic Blue)"/>
    <x v="308"/>
    <x v="1"/>
    <s v="Mobiles&amp;Accessories"/>
    <s v="MobileAccessories"/>
    <s v="Chargers"/>
    <n v="1149"/>
    <n v="2199"/>
    <x v="61"/>
    <n v="0"/>
    <x v="4"/>
    <n v="0"/>
    <x v="0"/>
    <n v="769321.6"/>
    <n v="393427488"/>
    <n v="178912"/>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r>
  <r>
    <s v="B09YDFDVNS"/>
    <s v="Nokia 105 Plus Single SIM, Keypad Mobile Phone with Wireless FM Radio, Memory Card Slot and MP3 Player | Red"/>
    <x v="309"/>
    <x v="1"/>
    <s v="Mobiles&amp;Accessories"/>
    <s v="Smartphones&amp;BasicMobiles"/>
    <s v="BasicMobiles"/>
    <n v="1324"/>
    <n v="1699"/>
    <x v="47"/>
    <n v="0"/>
    <x v="1"/>
    <n v="0"/>
    <x v="0"/>
    <n v="513244"/>
    <n v="218000389"/>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r>
  <r>
    <s v="B07WGPKTS4"/>
    <s v="iQOO Z6 44W by vivo (Raven Black, 4GB RAM, 128GB Storage) | 6.44&quot; FHD+ AMOLED Display | 50% Charge in just 27 mins | in-Display Fingerprint Scanning"/>
    <x v="288"/>
    <x v="1"/>
    <s v="Mobiles&amp;Accessories"/>
    <s v="Smartphones&amp;BasicMobiles"/>
    <s v="Smartphones"/>
    <n v="13999"/>
    <n v="19999"/>
    <x v="77"/>
    <n v="0"/>
    <x v="3"/>
    <n v="0"/>
    <x v="0"/>
    <n v="78933.2"/>
    <n v="385020748"/>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r>
  <r>
    <s v="B09MZCQYHZ"/>
    <s v="Ambrane 10000mAh Slim Power Bank, 20W Fast Charging, Dual Output, Type C PD (Input &amp; Output), Quick Charge, Li-Polymer, Multi-Layer Protection for iPhone, Anrdoid &amp; Other Devices (Stylo 10K, Green)"/>
    <x v="296"/>
    <x v="1"/>
    <s v="Mobiles&amp;Accessories"/>
    <s v="MobileAccessories"/>
    <s v="Chargers"/>
    <n v="999"/>
    <n v="1599"/>
    <x v="16"/>
    <n v="0"/>
    <x v="1"/>
    <n v="0"/>
    <x v="0"/>
    <n v="28888"/>
    <n v="11547978"/>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r>
  <r>
    <s v="B0B4F2ZWL3"/>
    <s v="Samsung Galaxy M13 (Stardust Brown, 6GB, 128GB Storage) | 6000mAh Battery | Upto 12GB RAM with RAM Plus"/>
    <x v="265"/>
    <x v="1"/>
    <s v="Mobiles&amp;Accessories"/>
    <s v="Smartphones&amp;BasicMobiles"/>
    <s v="Smartphones"/>
    <n v="12999"/>
    <n v="17999"/>
    <x v="28"/>
    <n v="0"/>
    <x v="3"/>
    <n v="0"/>
    <x v="0"/>
    <n v="77891.799999999988"/>
    <n v="341945002"/>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r>
  <r>
    <s v="B08VB2CMR3"/>
    <s v="OPPO A74 5G (Fluid Black, 6GB RAM, 128GB Storage) with No Cost EMI/Additional Exchange Offers"/>
    <x v="279"/>
    <x v="1"/>
    <s v="Mobiles&amp;Accessories"/>
    <s v="Smartphones&amp;BasicMobiles"/>
    <s v="Smartphones"/>
    <n v="15490"/>
    <n v="20990"/>
    <x v="55"/>
    <n v="0"/>
    <x v="0"/>
    <n v="0"/>
    <x v="0"/>
    <n v="138247.20000000001"/>
    <n v="690906840"/>
    <n v="32916"/>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r>
  <r>
    <s v="B095RTJH1M"/>
    <s v="Spigen EZ Fit Tempered Glass Screen Protector Guard for iPhone 14/13/13 Pro - 2 Pack"/>
    <x v="310"/>
    <x v="1"/>
    <s v="Mobiles&amp;Accessories"/>
    <s v="MobileAccessories"/>
    <s v="Maintenance,Upkeep&amp;Repairs"/>
    <n v="999"/>
    <n v="2899"/>
    <x v="46"/>
    <n v="1"/>
    <x v="13"/>
    <n v="0"/>
    <x v="0"/>
    <n v="122373.79999999999"/>
    <n v="77122097"/>
    <n v="26603"/>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r>
  <r>
    <s v="B097R25DP7"/>
    <s v="Noise ColorFit Pulse Smartwatch with 3.56 cm (1.4&quot;) Full Touch HD Display, SpO2, Heart Rate, Sleep Monitors &amp; 10-Day Battery - Jet Black"/>
    <x v="261"/>
    <x v="1"/>
    <s v="WearableTechnology"/>
    <s v="SmartWatches"/>
    <m/>
    <n v="1599"/>
    <n v="4999"/>
    <x v="45"/>
    <n v="1"/>
    <x v="1"/>
    <n v="0"/>
    <x v="0"/>
    <n v="271800"/>
    <n v="339682050"/>
    <n v="679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r>
  <r>
    <s v="B09YDFKJF8"/>
    <s v="Nokia 105 Plus Single SIM, Keypad Mobile Phone with Wireless FM Radio, Memory Card Slot and MP3 Player | Charcoal"/>
    <x v="309"/>
    <x v="1"/>
    <s v="Mobiles&amp;Accessories"/>
    <s v="Smartphones&amp;BasicMobiles"/>
    <s v="BasicMobiles"/>
    <n v="1324"/>
    <n v="1699"/>
    <x v="47"/>
    <n v="0"/>
    <x v="1"/>
    <n v="0"/>
    <x v="0"/>
    <n v="513244"/>
    <n v="218000389"/>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r>
  <r>
    <s v="B07WDK3ZS2"/>
    <s v="iQOO Z6 Pro 5G by vivo (Legion Sky, 8GB RAM, 128GB Storage) | Snapdragon 778G 5G | 66W FlashCharge | 1300 nits Peak Brightness | HDR10+"/>
    <x v="311"/>
    <x v="1"/>
    <s v="Mobiles&amp;Accessories"/>
    <s v="Smartphones&amp;BasicMobiles"/>
    <s v="Smartphones"/>
    <n v="20999"/>
    <n v="29990"/>
    <x v="77"/>
    <n v="0"/>
    <x v="4"/>
    <n v="0"/>
    <x v="0"/>
    <n v="40845.699999999997"/>
    <n v="284875010"/>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r>
  <r>
    <s v="B08RZ5K9YH"/>
    <s v="MI 33W SonicCharge 2.0 USB Charger for Cellular Phones - White"/>
    <x v="312"/>
    <x v="1"/>
    <s v="Mobiles&amp;Accessories"/>
    <s v="MobileAccessories"/>
    <s v="Chargers"/>
    <n v="999"/>
    <n v="1999"/>
    <x v="8"/>
    <n v="1"/>
    <x v="4"/>
    <n v="0"/>
    <x v="0"/>
    <n v="7641.0999999999995"/>
    <n v="3552223"/>
    <n v="1777"/>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r>
  <r>
    <s v="B08444S68L"/>
    <s v="OPPO A31 (Mystery Black, 6GB RAM, 128GB Storage) with No Cost EMI/Additional Exchange Offers"/>
    <x v="313"/>
    <x v="1"/>
    <s v="Mobiles&amp;Accessories"/>
    <s v="Smartphones&amp;BasicMobiles"/>
    <s v="Smartphones"/>
    <n v="12490"/>
    <n v="15990"/>
    <x v="47"/>
    <n v="0"/>
    <x v="0"/>
    <n v="0"/>
    <x v="0"/>
    <n v="245725.2"/>
    <n v="935510940"/>
    <n v="58506"/>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r>
  <r>
    <s v="B07WHQBZLS"/>
    <s v="iQOO vivo Z6 5G (Chromatic Blue, 8GB RAM, 128GB Storage) | Snapdragon 695-6nm Processor | 120Hz FHD+ Display | 5000mAh Battery"/>
    <x v="267"/>
    <x v="1"/>
    <s v="Mobiles&amp;Accessories"/>
    <s v="Smartphones&amp;BasicMobiles"/>
    <s v="Smartphones"/>
    <n v="17999"/>
    <n v="21990"/>
    <x v="75"/>
    <n v="0"/>
    <x v="1"/>
    <n v="0"/>
    <x v="0"/>
    <n v="85400"/>
    <n v="469486500"/>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r>
  <r>
    <s v="B09JS562TP"/>
    <s v="Motorola a10 Dual Sim keypad Mobile with 1750 mAh Battery, Expandable Storage Upto 32GB, Wireless FM with Recording - Rose Gold"/>
    <x v="314"/>
    <x v="1"/>
    <s v="Mobiles&amp;Accessories"/>
    <s v="Smartphones&amp;BasicMobiles"/>
    <s v="BasicMobiles"/>
    <n v="1399"/>
    <n v="1630"/>
    <x v="81"/>
    <n v="0"/>
    <x v="1"/>
    <n v="0"/>
    <x v="0"/>
    <n v="37512"/>
    <n v="15286140"/>
    <n v="9378"/>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r>
  <r>
    <s v="B09V17S2BG"/>
    <s v="boAt Wave Lite Smartwatch with 1.69&quot; HD Display, Heart Rate &amp; SpO2 Level Monitor, Multiple Watch Faces, Activity Tracker, Multiple Sports Modes &amp; IP68 (Deep Blue)"/>
    <x v="250"/>
    <x v="1"/>
    <s v="WearableTechnology"/>
    <s v="SmartWatches"/>
    <m/>
    <n v="1499"/>
    <n v="6990"/>
    <x v="72"/>
    <n v="1"/>
    <x v="2"/>
    <n v="0"/>
    <x v="0"/>
    <n v="85004.4"/>
    <n v="152354040"/>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r>
  <r>
    <s v="B0B5CGTBKV"/>
    <s v="boAt Wave Call Smart Watch, Smart Talk with Advanced Dedicated Bluetooth Calling Chip, 1.69‚Äù HD Display with 550 NITS &amp; 70% Color Gamut, 150+ Watch Faces, Multi-Sport Modes,HR,SpO2(Caribbean Green)"/>
    <x v="242"/>
    <x v="1"/>
    <s v="WearableTechnology"/>
    <s v="SmartWatches"/>
    <m/>
    <n v="1999"/>
    <n v="7990"/>
    <x v="43"/>
    <n v="1"/>
    <x v="11"/>
    <n v="0"/>
    <x v="0"/>
    <n v="67765.399999999994"/>
    <n v="142485670"/>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r>
  <r>
    <s v="B0B23LW7NV"/>
    <s v="Spigen EZ Fit Tempered Glass Screen Protector for iPhone 14 Pro Max - 2 Pack (Sensor Protection)"/>
    <x v="310"/>
    <x v="1"/>
    <s v="Mobiles&amp;Accessories"/>
    <s v="MobileAccessories"/>
    <s v="Maintenance,Upkeep&amp;Repairs"/>
    <n v="999"/>
    <n v="2899"/>
    <x v="46"/>
    <n v="1"/>
    <x v="16"/>
    <n v="0"/>
    <x v="0"/>
    <n v="36561.300000000003"/>
    <n v="22551321"/>
    <n v="7779"/>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r>
  <r>
    <s v="B09KGV7WSV"/>
    <s v="KINGONE Upgraded Stylus Pen, iPad Pencil, Ultra High Precision &amp; Sensitivity, Palm Rejection, Prevents False ON/Off Touch, Power Display, Tilt Sensitivity, Magnetic Adsorption for iPad 2018 and Later"/>
    <x v="315"/>
    <x v="1"/>
    <s v="Mobiles&amp;Accessories"/>
    <s v="MobileAccessories"/>
    <s v="StylusPens"/>
    <n v="2099"/>
    <n v="5999"/>
    <x v="6"/>
    <n v="1"/>
    <x v="4"/>
    <n v="0"/>
    <x v="0"/>
    <n v="73654.7"/>
    <n v="102756871"/>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r>
  <r>
    <s v="B0971DWFDT"/>
    <s v="Portronics CarPower Mini Car Charger with Dual Output, Fast Charging (Type C PD 18W + QC 3.0A) Compatible with All Smartphones(Black)"/>
    <x v="316"/>
    <x v="1"/>
    <s v="Mobiles&amp;Accessories"/>
    <s v="MobileAccessories"/>
    <s v="Chargers"/>
    <n v="337"/>
    <n v="699"/>
    <x v="50"/>
    <n v="1"/>
    <x v="0"/>
    <n v="0"/>
    <x v="0"/>
    <n v="20869.8"/>
    <n v="3473331"/>
    <n v="4969"/>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r>
  <r>
    <s v="B0BNV7JM5Y"/>
    <s v="boAt Newly Launched Wave Electra with 1.81&quot; HD Display, Smart Calling with Ultra-Seamless BT Calling Chip,20 Built-In Watch Faces,100 + Sports Modes,Menu Personalization,In-Built Games(Charcoal Black)"/>
    <x v="317"/>
    <x v="1"/>
    <s v="WearableTechnology"/>
    <s v="SmartWatches"/>
    <m/>
    <n v="2999"/>
    <n v="7990"/>
    <x v="33"/>
    <n v="1"/>
    <x v="3"/>
    <n v="1"/>
    <x v="0"/>
    <n v="631.4"/>
    <n v="1230460"/>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r>
  <r>
    <s v="B0B53QFZPY"/>
    <s v="PTron Newly Launched Force X10 Bluetooth Calling Smartwatch with 1.7&quot; Full Touch Color Display, Real Heart Rate Monitor, SpO2, Watch Faces, 5 Days Runtime, Fitness Trackers &amp; IP68 Waterproof (Pink)"/>
    <x v="318"/>
    <x v="1"/>
    <s v="WearableTechnology"/>
    <s v="SmartWatches"/>
    <m/>
    <n v="1299"/>
    <n v="5999"/>
    <x v="38"/>
    <n v="1"/>
    <x v="8"/>
    <n v="0"/>
    <x v="0"/>
    <n v="14569.5"/>
    <n v="26485585"/>
    <n v="441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r>
  <r>
    <s v="B07WJWRNVK"/>
    <s v="iQOO vivo Z6 5G (Dynamo Black, 6GB RAM, 128GB Storage) | Snapdragon 695-6nm Processor | 120Hz FHD+ Display | 5000mAh Battery"/>
    <x v="267"/>
    <x v="1"/>
    <s v="Mobiles&amp;Accessories"/>
    <s v="Smartphones&amp;BasicMobiles"/>
    <s v="Smartphones"/>
    <n v="16499"/>
    <n v="20990"/>
    <x v="73"/>
    <n v="0"/>
    <x v="1"/>
    <n v="0"/>
    <x v="0"/>
    <n v="85400"/>
    <n v="448136500"/>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r>
  <r>
    <s v="B01F25X6RQ"/>
    <s v="Samsung Ehs64 Ehs64Avfwecinu Hands-Free Wired In Ear Earphones With Mic With Remote Note (White)"/>
    <x v="319"/>
    <x v="1"/>
    <s v="Headphones,Earbuds&amp;Accessories"/>
    <s v="Headphones"/>
    <s v="In-Ear"/>
    <n v="499"/>
    <n v="499"/>
    <x v="26"/>
    <n v="0"/>
    <x v="0"/>
    <n v="0"/>
    <x v="1"/>
    <n v="132463.80000000002"/>
    <n v="15737961"/>
    <n v="31539"/>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r>
  <r>
    <s v="B0B244R4KB"/>
    <s v="Spigen EZ Fit Tempered Glass Screen Protector for iPhone 14 Pro - 2 Pack (Sensor Protection)"/>
    <x v="310"/>
    <x v="1"/>
    <s v="Mobiles&amp;Accessories"/>
    <s v="MobileAccessories"/>
    <s v="Maintenance,Upkeep&amp;Repairs"/>
    <n v="999"/>
    <n v="2899"/>
    <x v="46"/>
    <n v="1"/>
    <x v="13"/>
    <n v="0"/>
    <x v="0"/>
    <n v="28193.399999999998"/>
    <n v="17767971"/>
    <n v="612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r>
  <r>
    <s v="B0BMGG6NKT"/>
    <s v="Samsung Galaxy M04 Dark Blue, 4GB RAM, 128GB Storage | Upto 8GB RAM with RAM Plus | MediaTek Helio P35 | 5000 mAh Battery"/>
    <x v="252"/>
    <x v="1"/>
    <s v="Mobiles&amp;Accessories"/>
    <s v="Smartphones&amp;BasicMobiles"/>
    <s v="Smartphones"/>
    <n v="10499"/>
    <n v="13499"/>
    <x v="47"/>
    <n v="0"/>
    <x v="0"/>
    <n v="1"/>
    <x v="0"/>
    <n v="1192.8"/>
    <n v="3833716"/>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r>
  <r>
    <s v="B092JHPL72"/>
    <s v="SWAPKART Flexible Mobile Tabletop Stand, Metal Built, Heavy Duty Foldable Lazy Bracket Clip Mount Multi Angle Clamp for All Smartphones (Pack of 1), Multi Color"/>
    <x v="320"/>
    <x v="1"/>
    <s v="Mobiles&amp;Accessories"/>
    <s v="MobileAccessories"/>
    <s v="Mounts"/>
    <n v="251"/>
    <n v="999"/>
    <x v="43"/>
    <n v="1"/>
    <x v="7"/>
    <n v="0"/>
    <x v="0"/>
    <n v="11965.800000000001"/>
    <n v="3230766"/>
    <n v="3234"/>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r>
  <r>
    <s v="B09GFM8CGS"/>
    <s v="Redmi 9A Sport (Carbon Black, 2GB RAM, 32GB Storage) | 2GHz Octa-core Helio G25 Processor | 5000 mAh Battery"/>
    <x v="269"/>
    <x v="1"/>
    <s v="Mobiles&amp;Accessories"/>
    <s v="Smartphones&amp;BasicMobiles"/>
    <s v="Smartphones"/>
    <n v="6499"/>
    <n v="7999"/>
    <x v="71"/>
    <n v="0"/>
    <x v="3"/>
    <n v="0"/>
    <x v="0"/>
    <n v="1286711.2"/>
    <n v="2510342168"/>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r>
  <r>
    <s v="B0B3MWYCHQ"/>
    <s v="Fire-Boltt Ring 3 Smart Watch 1.8 Biggest Display with Advanced Bluetooth Calling Chip, Voice Assistance,118 Sports Modes, in Built Calculator &amp; Games, SpO2, Heart Rate Monitoring"/>
    <x v="321"/>
    <x v="1"/>
    <s v="WearableTechnology"/>
    <s v="SmartWatches"/>
    <m/>
    <n v="2999"/>
    <n v="9999"/>
    <x v="20"/>
    <n v="1"/>
    <x v="0"/>
    <n v="0"/>
    <x v="0"/>
    <n v="87691.8"/>
    <n v="208769121"/>
    <n v="20879"/>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r>
  <r>
    <s v="B09J2MM5C6"/>
    <s v="Amozo Ultra Hybrid Camera and Drop Protection Back Cover Case for iPhone 13 (TPU + Polycarbonate | Crystal Transparent)"/>
    <x v="322"/>
    <x v="1"/>
    <s v="Mobiles&amp;Accessories"/>
    <s v="MobileAccessories"/>
    <s v="Cases&amp;Covers"/>
    <n v="279"/>
    <n v="1499"/>
    <x v="74"/>
    <n v="1"/>
    <x v="0"/>
    <n v="0"/>
    <x v="0"/>
    <n v="11113.2"/>
    <n v="3966354"/>
    <n v="26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r>
  <r>
    <s v="B07Q4QV1DL"/>
    <s v="ELV Aluminum Adjustable Mobile Phone Foldable Tabletop Stand Dock Mount for All Smartphones, Tabs, Kindle, iPad (Black)"/>
    <x v="323"/>
    <x v="1"/>
    <s v="Mobiles&amp;Accessories"/>
    <s v="MobileAccessories"/>
    <s v="Stands"/>
    <n v="269"/>
    <n v="1499"/>
    <x v="62"/>
    <n v="1"/>
    <x v="6"/>
    <n v="0"/>
    <x v="0"/>
    <n v="130401"/>
    <n v="43438022"/>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r>
  <r>
    <s v="B0B56YRBNT"/>
    <s v="Tecno Spark 9 (Sky Mirror, 6GB RAM,128GB Storage) | 11GB Expandable RAM | Helio G37 Gaming Processor"/>
    <x v="324"/>
    <x v="1"/>
    <s v="Mobiles&amp;Accessories"/>
    <s v="Smartphones&amp;BasicMobiles"/>
    <s v="Smartphones"/>
    <n v="8999"/>
    <n v="13499"/>
    <x v="9"/>
    <n v="0"/>
    <x v="11"/>
    <n v="0"/>
    <x v="0"/>
    <n v="11951"/>
    <n v="42454355"/>
    <n v="314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r>
  <r>
    <s v="B01DF26V7A"/>
    <s v="JBL C100SI Wired In Ear Headphones with Mic, JBL Pure Bass Sound, One Button Multi-function Remote, Premium Metallic Finish, Angled Buds for Comfort fit (Red)"/>
    <x v="251"/>
    <x v="1"/>
    <s v="Headphones,Earbuds&amp;Accessories"/>
    <s v="Headphones"/>
    <s v="In-Ear"/>
    <n v="599"/>
    <n v="1299"/>
    <x v="34"/>
    <n v="1"/>
    <x v="3"/>
    <n v="0"/>
    <x v="0"/>
    <n v="789614.89999999991"/>
    <n v="250173111"/>
    <n v="192589"/>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r>
  <r>
    <s v="B08K4PSZ3V"/>
    <s v="Tukzer Capacitive Stylus Pen for Touch Screens Devices, Fine Point, Lightweight Metal Body with Magnetism Cover Cap for Smartphones/Tablets/iPad/iPad Pro/iPhone (Grey)"/>
    <x v="325"/>
    <x v="1"/>
    <s v="Mobiles&amp;Accessories"/>
    <s v="MobileAccessories"/>
    <s v="StylusPens"/>
    <n v="349"/>
    <n v="999"/>
    <x v="6"/>
    <n v="1"/>
    <x v="11"/>
    <n v="0"/>
    <x v="0"/>
    <n v="62916.6"/>
    <n v="16540443"/>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r>
  <r>
    <s v="B0B4F1YC3J"/>
    <s v="Samsung Galaxy M13 5G (Aqua Green, 6GB, 128GB Storage) | 5000mAh Battery | Upto 12GB RAM with RAM Plus"/>
    <x v="265"/>
    <x v="1"/>
    <s v="Mobiles&amp;Accessories"/>
    <s v="Smartphones&amp;BasicMobiles"/>
    <s v="Smartphones"/>
    <n v="13999"/>
    <n v="19499"/>
    <x v="28"/>
    <n v="0"/>
    <x v="3"/>
    <n v="0"/>
    <x v="0"/>
    <n v="77891.799999999988"/>
    <n v="370442002"/>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r>
  <r>
    <s v="B08K4RDQ71"/>
    <s v="Tukzer Capacitive Stylus Pen for Touch Screens Devices, Fine Point, Lightweight Metal Body with Magnetism Cover Cap for Smartphones/Tablets/iPad/iPad Pro/iPhone (White)"/>
    <x v="325"/>
    <x v="1"/>
    <s v="Mobiles&amp;Accessories"/>
    <s v="MobileAccessories"/>
    <s v="StylusPens"/>
    <n v="349"/>
    <n v="999"/>
    <x v="6"/>
    <n v="1"/>
    <x v="11"/>
    <n v="0"/>
    <x v="0"/>
    <n v="62916.6"/>
    <n v="16540443"/>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r>
  <r>
    <s v="B085CZ3SR1"/>
    <s v="Mi 10W Wall Charger for Mobile Phones with Micro USB Cable (Black)"/>
    <x v="326"/>
    <x v="1"/>
    <s v="Mobiles&amp;Accessories"/>
    <s v="MobileAccessories"/>
    <s v="Chargers"/>
    <n v="499"/>
    <n v="599"/>
    <x v="49"/>
    <n v="0"/>
    <x v="0"/>
    <n v="0"/>
    <x v="0"/>
    <n v="92047.2"/>
    <n v="13127684"/>
    <n v="21916"/>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r>
  <r>
    <s v="B09YV3K34W"/>
    <s v="Fire-Boltt India's No 1 Smartwatch Brand Talk 2 Bluetooth Calling Smartwatch with Dual Button, Hands On Voice Assistance, 60 Sports Modes, in Built Mic &amp; Speaker with IP68 Rating"/>
    <x v="266"/>
    <x v="1"/>
    <s v="WearableTechnology"/>
    <s v="SmartWatches"/>
    <m/>
    <n v="2199"/>
    <n v="9999"/>
    <x v="38"/>
    <n v="1"/>
    <x v="0"/>
    <n v="0"/>
    <x v="0"/>
    <n v="123782.40000000001"/>
    <n v="294690528"/>
    <n v="29472"/>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r>
  <r>
    <s v="B09Z6WH2N1"/>
    <s v="STRIFF 12 Pieces Highly Flexible Silicone Micro USB Protector, Mouse Cable Protector, Suit for All Cell Phones, Computers and Chargers (White)"/>
    <x v="327"/>
    <x v="1"/>
    <s v="Mobiles&amp;Accessories"/>
    <s v="MobileAccessories"/>
    <s v="D√©cor"/>
    <n v="95"/>
    <n v="499"/>
    <x v="74"/>
    <n v="1"/>
    <x v="0"/>
    <n v="0"/>
    <x v="1"/>
    <n v="8185.8"/>
    <n v="972551"/>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r>
  <r>
    <s v="B09NL4DJ2Z"/>
    <s v="FLiX (Beetel) USB to Type C PVC Data Sync &amp; 2A Smartphone Fast Charging Cable, Made in India, 480Mbps Data Sync, Tough Cable, 1 Meter Long USB Cable for USB Type C Devices Black XCD-C12"/>
    <x v="67"/>
    <x v="0"/>
    <s v="Accessories&amp;Peripherals"/>
    <s v="Cables&amp;Accessories"/>
    <s v="Cables"/>
    <n v="139"/>
    <n v="249"/>
    <x v="15"/>
    <n v="0"/>
    <x v="1"/>
    <n v="0"/>
    <x v="1"/>
    <n v="37508"/>
    <n v="2334873"/>
    <n v="9377"/>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r>
  <r>
    <s v="B0BGSV43WY"/>
    <s v="Noise ColorFit Pro 4 Alpha Bluetooth Calling Smart Watch with 1.78 AMOLED Display, Tru Sync, 60hz Refresh Rate, instacharge, Gesture Control, Functional 360 Digital Crown (Jet Black)"/>
    <x v="273"/>
    <x v="1"/>
    <s v="WearableTechnology"/>
    <s v="SmartWatches"/>
    <m/>
    <n v="4499"/>
    <n v="7999"/>
    <x v="15"/>
    <n v="0"/>
    <x v="12"/>
    <n v="1"/>
    <x v="0"/>
    <n v="129.5"/>
    <n v="295963"/>
    <n v="37"/>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r>
  <r>
    <s v="B0926V9CTV"/>
    <s v="Elv Mobile Phone Mount Tabletop Holder for Phones and Tablets - Black"/>
    <x v="328"/>
    <x v="1"/>
    <s v="Mobiles&amp;Accessories"/>
    <s v="MobileAccessories"/>
    <s v="Stands"/>
    <n v="89"/>
    <n v="599"/>
    <x v="5"/>
    <n v="1"/>
    <x v="4"/>
    <n v="0"/>
    <x v="0"/>
    <n v="10109.299999999999"/>
    <n v="1408249"/>
    <n v="2351"/>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r>
  <r>
    <s v="B07WGPKMP5"/>
    <s v="iQOO Z6 44W by vivo (Raven Black, 6GB RAM, 128GB Storage) | 6.44&quot; FHD+ AMOLED Display | 50% Charge in just 27 mins | in-Display Fingerprint Scanning"/>
    <x v="288"/>
    <x v="1"/>
    <s v="Mobiles&amp;Accessories"/>
    <s v="Smartphones&amp;BasicMobiles"/>
    <s v="Smartphones"/>
    <n v="15499"/>
    <n v="20999"/>
    <x v="55"/>
    <n v="0"/>
    <x v="3"/>
    <n v="0"/>
    <x v="0"/>
    <n v="78937.299999999988"/>
    <n v="404293747"/>
    <n v="19253"/>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r>
  <r>
    <s v="B0BBFJ9M3X"/>
    <s v="Redmi 11 Prime 5G (Meadow Green, 4GB RAM 64GB ROM) | Prime Design | MTK Dimensity 700 | 50 MP Dual Cam | 5000mAh | 7 Band 5G"/>
    <x v="329"/>
    <x v="1"/>
    <s v="Mobiles&amp;Accessories"/>
    <s v="Smartphones&amp;BasicMobiles"/>
    <s v="Smartphones"/>
    <n v="13999"/>
    <n v="15999"/>
    <x v="14"/>
    <n v="0"/>
    <x v="2"/>
    <n v="0"/>
    <x v="0"/>
    <n v="8502"/>
    <n v="34877820"/>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r>
  <r>
    <s v="B09PLFJ7ZW"/>
    <s v="Noise Pulse Buzz 1.69&quot; Bluetooth Calling Smart Watch with Call Function, 150 Watch Faces, 60 Sports Modes, Spo2 &amp; Heart Rate Monitoring, Calling Smart Watch for Men &amp; Women - Rose Pink"/>
    <x v="330"/>
    <x v="1"/>
    <s v="WearableTechnology"/>
    <s v="SmartWatches"/>
    <m/>
    <n v="1999"/>
    <n v="4999"/>
    <x v="13"/>
    <n v="1"/>
    <x v="2"/>
    <n v="0"/>
    <x v="0"/>
    <n v="29526.899999999998"/>
    <n v="37847429"/>
    <n v="7571"/>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r>
  <r>
    <s v="B0B53NXFFR"/>
    <s v="PTron Newly Launched Force X10 Bluetooth Calling Smartwatch with 1.7&quot; Full Touch Display, Real Heart Rate Monitor, SpO2, Watch Faces, 5 Days Runtime, Health/Fitness Trackers &amp; IP68 Waterproof (Black)"/>
    <x v="318"/>
    <x v="1"/>
    <s v="WearableTechnology"/>
    <s v="SmartWatches"/>
    <m/>
    <n v="1399"/>
    <n v="5999"/>
    <x v="36"/>
    <n v="1"/>
    <x v="8"/>
    <n v="0"/>
    <x v="0"/>
    <n v="14569.5"/>
    <n v="26485585"/>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r>
  <r>
    <s v="B07GNC2592"/>
    <s v="Portronics CLAMP X Car-Vent Mobile Holder 360 Degree Rotational(Black)"/>
    <x v="331"/>
    <x v="1"/>
    <s v="Mobiles&amp;Accessories"/>
    <s v="MobileAccessories"/>
    <s v="AutomobileAccessories"/>
    <n v="599"/>
    <n v="999"/>
    <x v="54"/>
    <n v="0"/>
    <x v="1"/>
    <n v="0"/>
    <x v="0"/>
    <n v="74616"/>
    <n v="18635346"/>
    <n v="18654"/>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r>
  <r>
    <s v="B09TP5KBN7"/>
    <s v="pTron Volta Dual Port 12W Smart USB Charger Adapter, Multi-Layer Protection, Made in India, BIS Certified, Fast Charging Power Adaptor Without Cable for All iOS &amp; Android Devices (Black)"/>
    <x v="332"/>
    <x v="1"/>
    <s v="Mobiles&amp;Accessories"/>
    <s v="MobileAccessories"/>
    <s v="Chargers"/>
    <n v="199"/>
    <n v="1099"/>
    <x v="62"/>
    <n v="1"/>
    <x v="1"/>
    <n v="0"/>
    <x v="0"/>
    <n v="12788"/>
    <n v="3513503"/>
    <n v="3197"/>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r>
  <r>
    <s v="B0949SBKMP"/>
    <s v="boAt Flash Edition Smart Watch with Activity Tracker, Multiple Sports Modes, 1.3&quot; Screen, 170+ Watch Faces, Sleep Monitor, Gesture, Camera &amp; Music Control, IP68 &amp; 7 Days Battery Life(Lightning Black)"/>
    <x v="333"/>
    <x v="1"/>
    <s v="WearableTechnology"/>
    <s v="SmartWatches"/>
    <m/>
    <n v="1799"/>
    <n v="6990"/>
    <x v="82"/>
    <n v="1"/>
    <x v="1"/>
    <n v="0"/>
    <x v="0"/>
    <n v="107520"/>
    <n v="187891200"/>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r>
  <r>
    <s v="B09V175NP7"/>
    <s v="boAt Wave Lite Smartwatch with 1.69 Inches(4.29cm) HD Display, Heart Rate &amp; SpO2 Level Monitor, Multiple Watch Faces, Activity Tracker, Multiple Sports Modes &amp; IP68 (Scarlet Red)"/>
    <x v="250"/>
    <x v="1"/>
    <s v="WearableTechnology"/>
    <s v="SmartWatches"/>
    <m/>
    <n v="1499"/>
    <n v="6990"/>
    <x v="72"/>
    <n v="1"/>
    <x v="2"/>
    <n v="0"/>
    <x v="0"/>
    <n v="85004.4"/>
    <n v="152354040"/>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r>
  <r>
    <s v="B07WHSJXLF"/>
    <s v="iQOO Z6 Pro 5G by vivo (Phantom Dusk, 8GB RAM, 128GB Storage) | Snapdragon 778G 5G | 66W FlashCharge | 1300 nits Peak Brightness | HDR10+"/>
    <x v="311"/>
    <x v="1"/>
    <s v="Mobiles&amp;Accessories"/>
    <s v="Smartphones&amp;BasicMobiles"/>
    <s v="Smartphones"/>
    <n v="20999"/>
    <n v="29990"/>
    <x v="77"/>
    <n v="0"/>
    <x v="4"/>
    <n v="0"/>
    <x v="0"/>
    <n v="40845.699999999997"/>
    <n v="284875010"/>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r>
  <r>
    <s v="B0BD3T6Z1D"/>
    <s v="Samsung Galaxy M32 Prime Edition (Light Blue, 4GB RAM, 64GB)"/>
    <x v="334"/>
    <x v="1"/>
    <s v="Mobiles&amp;Accessories"/>
    <s v="Smartphones&amp;BasicMobiles"/>
    <s v="Smartphones"/>
    <n v="12999"/>
    <n v="13499"/>
    <x v="83"/>
    <n v="0"/>
    <x v="3"/>
    <n v="0"/>
    <x v="0"/>
    <n v="230001.8"/>
    <n v="757266902"/>
    <n v="56098"/>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r>
  <r>
    <s v="B09LHYZ3GJ"/>
    <s v="Redmi Note 11T 5G (Matte Black, 6GB RAM, 128GB ROM)| Dimensity 810 5G | 33W Pro Fast Charging | Charger Included | Additional Exchange Offers|Get 2 Months of YouTube Premium Free!"/>
    <x v="335"/>
    <x v="1"/>
    <s v="Mobiles&amp;Accessories"/>
    <s v="Smartphones&amp;BasicMobiles"/>
    <s v="Smartphones"/>
    <n v="16999"/>
    <n v="20999"/>
    <x v="71"/>
    <n v="0"/>
    <x v="3"/>
    <n v="0"/>
    <x v="0"/>
    <n v="130470.19999999998"/>
    <n v="668230178"/>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r>
  <r>
    <s v="B07WFPMGQQ"/>
    <s v="iQOO Z6 Pro 5G by vivo (Legion Sky, 6GB RAM, 128GB Storage) | Snapdragon 778G 5G | 66W FlashCharge | 1300 nits Peak Brightness | HDR10+"/>
    <x v="311"/>
    <x v="1"/>
    <s v="Mobiles&amp;Accessories"/>
    <s v="Smartphones&amp;BasicMobiles"/>
    <s v="Smartphones"/>
    <n v="19999"/>
    <n v="27990"/>
    <x v="56"/>
    <n v="0"/>
    <x v="4"/>
    <n v="0"/>
    <x v="0"/>
    <n v="40845.699999999997"/>
    <n v="265877010"/>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r>
  <r>
    <s v="B09QS9X9L8"/>
    <s v="Redmi Note 11 (Horizon Blue, 6GB RAM, 64GB Storage)|90Hz FHD+ AMOLED Display | Qualcomm¬Æ Snapdragon‚Ñ¢ 680-6nm | 33W Charger Included"/>
    <x v="280"/>
    <x v="1"/>
    <s v="Mobiles&amp;Accessories"/>
    <s v="Smartphones&amp;BasicMobiles"/>
    <s v="Smartphones"/>
    <n v="12999"/>
    <n v="18999"/>
    <x v="44"/>
    <n v="0"/>
    <x v="3"/>
    <n v="0"/>
    <x v="0"/>
    <n v="208165.19999999998"/>
    <n v="964617228"/>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r>
  <r>
    <s v="B0B6BLTGTT"/>
    <s v="Noise Pulse 2 Max Advanced Bluetooth Calling Smart Watch with 1.85'' TFT and 550 Nits Brightness, Smart DND, 10 Days Battery, 100 Sports Mode, Smartwatch for Men and Women - (Jet Black)"/>
    <x v="336"/>
    <x v="1"/>
    <s v="WearableTechnology"/>
    <s v="SmartWatches"/>
    <m/>
    <n v="2999"/>
    <n v="5999"/>
    <x v="8"/>
    <n v="1"/>
    <x v="3"/>
    <n v="0"/>
    <x v="0"/>
    <n v="29306.799999999999"/>
    <n v="42880852"/>
    <n v="7148"/>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r>
  <r>
    <s v="B084DTMYWK"/>
    <s v="Myvn 30W Warp/20W Dash Charging Usb Type C Charger Cable Compatible For Cellular Phones Oneplus 8T 8 8Pro 7 Pro / 7T / 7T Pro Nord And Oneplus 3 / 3T / 5 / 5T / 6 / 6T / 7"/>
    <x v="337"/>
    <x v="1"/>
    <s v="Mobiles&amp;Accessories"/>
    <s v="MobileAccessories"/>
    <s v="Chargers"/>
    <n v="329"/>
    <n v="999"/>
    <x v="29"/>
    <n v="1"/>
    <x v="0"/>
    <n v="0"/>
    <x v="0"/>
    <n v="14666.400000000001"/>
    <n v="3488508"/>
    <n v="3492"/>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r>
  <r>
    <s v="B0B53QLB9H"/>
    <s v="PTron Newly Launched Force X10 Bluetooth Calling Smartwatch with 1.7&quot; Full Touch Color Display, Real Heart Rate Monitor, SpO2, Watch Faces, 5 Days Runtime, Fitness Trackers &amp; IP68 Waterproof (Blue)"/>
    <x v="318"/>
    <x v="1"/>
    <s v="WearableTechnology"/>
    <s v="SmartWatches"/>
    <m/>
    <n v="1299"/>
    <n v="5999"/>
    <x v="38"/>
    <n v="1"/>
    <x v="8"/>
    <n v="0"/>
    <x v="0"/>
    <n v="14569.5"/>
    <n v="26485585"/>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r>
  <r>
    <s v="B0BDYW3RN3"/>
    <s v="SanDisk Ultra¬Æ microSDXC‚Ñ¢ UHS-I Card, 256GB, 150MB/s R, 10 Y Warranty, for Smartphones"/>
    <x v="247"/>
    <x v="1"/>
    <s v="Accessories"/>
    <s v="MemoryCards"/>
    <s v="MicroSD"/>
    <n v="1989"/>
    <n v="3500"/>
    <x v="1"/>
    <n v="0"/>
    <x v="5"/>
    <n v="0"/>
    <x v="0"/>
    <n v="295944"/>
    <n v="235410000"/>
    <n v="6726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r>
  <r>
    <s v="B0B3RS9DNF"/>
    <s v="Fire-Boltt Phoenix Smart Watch with Bluetooth Calling 1.3&quot;,120+ Sports Modes, 240*240 PX High Res with SpO2, Heart Rate Monitoring &amp; IP67 Rating"/>
    <x v="241"/>
    <x v="1"/>
    <s v="WearableTechnology"/>
    <s v="SmartWatches"/>
    <m/>
    <n v="1999"/>
    <n v="9999"/>
    <x v="27"/>
    <n v="1"/>
    <x v="4"/>
    <n v="0"/>
    <x v="0"/>
    <n v="119127.2"/>
    <n v="277012296"/>
    <n v="277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r>
  <r>
    <s v="B09QS9X16F"/>
    <s v="Redmi Note 11 (Space Black, 6GB RAM, 64GB Storage) | 90Hz FHD+ AMOLED Display | Qualcomm¬Æ Snapdragon‚Ñ¢ 680-6nm | 33W Charger Included"/>
    <x v="280"/>
    <x v="1"/>
    <s v="Mobiles&amp;Accessories"/>
    <s v="Smartphones&amp;BasicMobiles"/>
    <s v="Smartphones"/>
    <n v="12999"/>
    <n v="18999"/>
    <x v="44"/>
    <n v="0"/>
    <x v="3"/>
    <n v="0"/>
    <x v="0"/>
    <n v="208165.19999999998"/>
    <n v="964617228"/>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r>
  <r>
    <s v="B08HV25BBQ"/>
    <s v="Noise ColorFit Pro 2 Full Touch Control Smart Watch with 35g Weight &amp; Upgraded LCD Display (Deep Wine)"/>
    <x v="273"/>
    <x v="1"/>
    <s v="WearableTechnology"/>
    <s v="SmartWatches"/>
    <m/>
    <n v="1499"/>
    <n v="4999"/>
    <x v="20"/>
    <n v="1"/>
    <x v="1"/>
    <n v="0"/>
    <x v="0"/>
    <n v="370352"/>
    <n v="462847412"/>
    <n v="92588"/>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r>
  <r>
    <s v="B09LJ116B5"/>
    <s v="Redmi Note 11T 5G (Aquamarine Blue, 6GB RAM, 128GB ROM)| Dimensity 810 5G | 33W Pro Fast Charging | Charger Included | Additional Exchange Offers| Get 2 Months of YouTube Premium Free!"/>
    <x v="335"/>
    <x v="1"/>
    <s v="Mobiles&amp;Accessories"/>
    <s v="Smartphones&amp;BasicMobiles"/>
    <s v="Smartphones"/>
    <n v="16999"/>
    <n v="20999"/>
    <x v="71"/>
    <n v="0"/>
    <x v="3"/>
    <n v="0"/>
    <x v="0"/>
    <n v="130470.19999999998"/>
    <n v="668230178"/>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r>
  <r>
    <s v="B0BMVWKZ8G"/>
    <s v="Newly Launched Boult Dive+ with 1.85&quot; HD Display, Bluetooth Calling Smartwatch, 500 Nits Brightness, 7 Days Battery Life, 150+ Watch Faces, 100+ Sport Modes, IP68 Waterproof Smart Watch (Jet Black)"/>
    <x v="338"/>
    <x v="1"/>
    <s v="WearableTechnology"/>
    <s v="SmartWatches"/>
    <m/>
    <n v="1999"/>
    <n v="8499"/>
    <x v="60"/>
    <n v="1"/>
    <x v="4"/>
    <n v="1"/>
    <x v="0"/>
    <n v="1032"/>
    <n v="2039760"/>
    <n v="24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r>
  <r>
    <s v="B0BD92GDQH"/>
    <s v="OnePlus Nord Watch with 1.78‚Äù AMOLED Display, 60 Hz Refresh Rate, 105 Fitness Modes, 10 Days Battery, SPO2, Heart Rate, Stress Monitor, Women Health Tracker &amp; Multiple Watch Face [Midnight Black]"/>
    <x v="339"/>
    <x v="1"/>
    <s v="WearableTechnology"/>
    <s v="SmartWatches"/>
    <m/>
    <n v="4999"/>
    <n v="6999"/>
    <x v="56"/>
    <n v="0"/>
    <x v="11"/>
    <n v="1"/>
    <x v="0"/>
    <n v="2880.4"/>
    <n v="5305242"/>
    <n v="758"/>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r>
  <r>
    <s v="B0B5GF6DQD"/>
    <s v="Noise Agile 2 Buzz Bluetooth Calling Smart Watch with 1.28&quot; TFT Display,Dual Button,in-Built Mic &amp; Speaker,AI Voice Assistant, Health Suite,in-Built Games, 100 Watch Faces-(Jet Black)"/>
    <x v="340"/>
    <x v="1"/>
    <s v="WearableTechnology"/>
    <s v="SmartWatches"/>
    <m/>
    <n v="2499"/>
    <n v="5999"/>
    <x v="30"/>
    <n v="1"/>
    <x v="7"/>
    <n v="1"/>
    <x v="0"/>
    <n v="3063.6000000000004"/>
    <n v="4967172"/>
    <n v="828"/>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r>
  <r>
    <s v="B09JS94MBV"/>
    <s v="Motorola a10 Dual Sim keypad Mobile with 1750 mAh Battery, Expandable Storage Upto 32GB, Wireless FM with Recording - Dark Blue"/>
    <x v="314"/>
    <x v="1"/>
    <s v="Mobiles&amp;Accessories"/>
    <s v="Smartphones&amp;BasicMobiles"/>
    <s v="BasicMobiles"/>
    <n v="1399"/>
    <n v="1630"/>
    <x v="81"/>
    <n v="0"/>
    <x v="1"/>
    <n v="0"/>
    <x v="0"/>
    <n v="37512"/>
    <n v="15286140"/>
    <n v="9378"/>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r>
  <r>
    <s v="B09YV463SW"/>
    <s v="Fire-Boltt Ninja 3 Smartwatch Full Touch 1.69 &quot; &amp; 60 Sports Modes with IP68, Sp02 Tracking, Over 100 Cloud based watch faces ( Silver )"/>
    <x v="262"/>
    <x v="1"/>
    <s v="WearableTechnology"/>
    <s v="SmartWatches"/>
    <m/>
    <n v="1499"/>
    <n v="9999"/>
    <x v="5"/>
    <n v="1"/>
    <x v="0"/>
    <n v="0"/>
    <x v="0"/>
    <n v="95079.6"/>
    <n v="226357362"/>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r>
  <r>
    <s v="B09NL4DCXK"/>
    <s v="Flix (Beetel) Bolt 2.4 12W Dual USB Smart Charger, Made in India, Bis Certified, Fast Charging Power Adaptor with 1 Meter USB to Type C Cable for Cellular Phones (White)(Xwc-64D)"/>
    <x v="341"/>
    <x v="1"/>
    <s v="Mobiles&amp;Accessories"/>
    <s v="MobileAccessories"/>
    <s v="Chargers"/>
    <n v="249"/>
    <n v="599"/>
    <x v="30"/>
    <n v="1"/>
    <x v="2"/>
    <n v="0"/>
    <x v="0"/>
    <n v="8373.2999999999993"/>
    <n v="1286053"/>
    <n v="2147"/>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r>
  <r>
    <s v="B0B8CHJLWJ"/>
    <s v="Kyosei Advanced Tempered Glass Compatible with Google Pixel 6a with Military-Grade Anti-Explosion Edge-to-Edge Coverage Screen Protector Guard"/>
    <x v="342"/>
    <x v="1"/>
    <s v="Mobiles&amp;Accessories"/>
    <s v="MobileAccessories"/>
    <s v="Maintenance,Upkeep&amp;Repairs"/>
    <n v="299"/>
    <n v="1199"/>
    <x v="43"/>
    <n v="1"/>
    <x v="6"/>
    <n v="1"/>
    <x v="0"/>
    <n v="2682"/>
    <n v="714604"/>
    <n v="596"/>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r>
  <r>
    <s v="B0B8ZWNR5T"/>
    <s v="STRIFF 12 Pieces Highly Flexible Silicone Micro USB Protector, Mouse Cable Protector, Suit for All Cell Phones, Computers and Chargers (Black)"/>
    <x v="327"/>
    <x v="1"/>
    <s v="Mobiles&amp;Accessories"/>
    <s v="MobileAccessories"/>
    <s v="D√©cor"/>
    <n v="79"/>
    <n v="499"/>
    <x v="78"/>
    <n v="1"/>
    <x v="0"/>
    <n v="0"/>
    <x v="1"/>
    <n v="8185.8"/>
    <n v="972551"/>
    <n v="1949"/>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r>
  <r>
    <s v="B0BBFJLP21"/>
    <s v="Redmi 11 Prime 5G (Thunder Black, 4GB RAM, 64GB Storage) | Prime Design | MTK Dimensity 700 | 50 MP Dual Cam | 5000mAh | 7 Band 5G"/>
    <x v="329"/>
    <x v="1"/>
    <s v="Mobiles&amp;Accessories"/>
    <s v="Smartphones&amp;BasicMobiles"/>
    <s v="Smartphones"/>
    <n v="13999"/>
    <n v="15999"/>
    <x v="14"/>
    <n v="0"/>
    <x v="2"/>
    <n v="0"/>
    <x v="0"/>
    <n v="8502"/>
    <n v="34877820"/>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r>
  <r>
    <s v="B01F262EUU"/>
    <s v="Samsung Original EHS64 Wired in Ear Earphones with Mic, Black"/>
    <x v="343"/>
    <x v="1"/>
    <s v="Headphones,Earbuds&amp;Accessories"/>
    <s v="Headphones"/>
    <s v="In-Ear"/>
    <n v="949"/>
    <n v="999"/>
    <x v="84"/>
    <n v="0"/>
    <x v="0"/>
    <n v="0"/>
    <x v="0"/>
    <n v="132463.80000000002"/>
    <n v="31507461"/>
    <n v="31539"/>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r>
  <r>
    <s v="B09VZBGL1N"/>
    <s v="STRIFF Multi Angle Tablet/Mobile Stand. Holder for iPhone, Android, Samsung, OnePlus, Xiaomi. Portable,Foldable Stand.Perfect for Bed,Office, Home,Gift and Desktop (Black)"/>
    <x v="344"/>
    <x v="1"/>
    <s v="Mobiles&amp;Accessories"/>
    <s v="MobileAccessories"/>
    <s v="Stands"/>
    <n v="99"/>
    <n v="499"/>
    <x v="27"/>
    <n v="1"/>
    <x v="3"/>
    <n v="0"/>
    <x v="1"/>
    <n v="10049.099999999999"/>
    <n v="1223049"/>
    <n v="2451"/>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r>
  <r>
    <s v="B0BNVBJW2S"/>
    <s v="boAt Newly Launched Wave Electra with 1.81&quot; HD Display, Smart Calling Ultra-Seamless BT Calling Chip, 20 Built-in Watch Faces, 100 + Sports Modes, Menu Personalization, in-Built Games(Cherry Blossom)"/>
    <x v="317"/>
    <x v="1"/>
    <s v="WearableTechnology"/>
    <s v="SmartWatches"/>
    <m/>
    <n v="2499"/>
    <n v="7990"/>
    <x v="12"/>
    <n v="1"/>
    <x v="3"/>
    <n v="1"/>
    <x v="0"/>
    <n v="631.4"/>
    <n v="1230460"/>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r>
  <r>
    <s v="B0B2DJ5RVQ"/>
    <s v="WeCool B1 Mobile Holder for Bikes or Bike Mobile Holder for Maps and GPS Navigation, one Click Locking, Firm Gripping, Anti Shake and Stable Cradle Clamp with 360¬∞ Rotation Bicycle Phone Mount"/>
    <x v="345"/>
    <x v="1"/>
    <s v="Mobiles&amp;Accessories"/>
    <s v="MobileAccessories"/>
    <s v="Mounts"/>
    <n v="689"/>
    <n v="1999"/>
    <x v="46"/>
    <n v="1"/>
    <x v="4"/>
    <n v="0"/>
    <x v="0"/>
    <n v="5129.8999999999996"/>
    <n v="2384807"/>
    <n v="1193"/>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r>
  <r>
    <s v="B096TWZRJC"/>
    <s v="Sounce 360 Adjustable Mobile Phone Holder, Universal Phone Holder Clip Lazy Bracket Flexible Gooseneck Clamp Long Arms Mount for Mobile Tabletop Stand for Bedroom, Office, Bathroom, White"/>
    <x v="346"/>
    <x v="1"/>
    <s v="Mobiles&amp;Accessories"/>
    <s v="MobileAccessories"/>
    <s v="Mounts"/>
    <n v="499"/>
    <n v="1899"/>
    <x v="82"/>
    <n v="1"/>
    <x v="3"/>
    <n v="0"/>
    <x v="0"/>
    <n v="6047.4999999999991"/>
    <n v="2801025"/>
    <n v="147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r>
  <r>
    <s v="B09GP6FBZT"/>
    <s v="OpenTech¬Æ Military-Grade Tempered Glass Screen Protector Compatible for iPhone 13/13 Pro / 14 with Edge to Edge Coverage and Easy Installation kit (6.1 Inches)"/>
    <x v="347"/>
    <x v="1"/>
    <s v="Mobiles&amp;Accessories"/>
    <s v="MobileAccessories"/>
    <s v="Maintenance,Upkeep&amp;Repairs"/>
    <n v="299"/>
    <n v="999"/>
    <x v="20"/>
    <n v="1"/>
    <x v="4"/>
    <n v="0"/>
    <x v="0"/>
    <n v="38231.299999999996"/>
    <n v="8882109"/>
    <n v="8891"/>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r>
  <r>
    <s v="B0B3DV7S9B"/>
    <s v="EN LIGNE Adjustable Cell Phone Stand, Foldable Portable Phone Stand Phone Holder for Desk, Desktop Tablet Stand Compatible with Mobile Phone/iPad/Tablet (Black)"/>
    <x v="348"/>
    <x v="1"/>
    <s v="Mobiles&amp;Accessories"/>
    <s v="MobileAccessories"/>
    <s v="Stands"/>
    <n v="209"/>
    <n v="499"/>
    <x v="30"/>
    <n v="1"/>
    <x v="9"/>
    <n v="1"/>
    <x v="1"/>
    <n v="374.40000000000003"/>
    <n v="51896"/>
    <n v="104"/>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r>
  <r>
    <s v="B09MKP344P"/>
    <s v="Tecno Spark 8T (Turquoise Cyan, 4GB RAM,64GB Storage) | 50MP AI Camera | 7GB Expandable RAM"/>
    <x v="349"/>
    <x v="1"/>
    <s v="Mobiles&amp;Accessories"/>
    <s v="Smartphones&amp;BasicMobiles"/>
    <s v="Smartphones"/>
    <n v="8499"/>
    <n v="12999"/>
    <x v="31"/>
    <n v="0"/>
    <x v="3"/>
    <n v="0"/>
    <x v="0"/>
    <n v="27314.199999999997"/>
    <n v="86599338"/>
    <n v="6662"/>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r>
  <r>
    <s v="B08JW1GVS7"/>
    <s v="URBN 20000 mAh Lithium_Polymer 22.5W Super Fast Charging Ultra Compact Power Bank with Quick Charge &amp; Power Delivery, Type C Input/Output, Made in India, Type C Cable Included (Camo)"/>
    <x v="350"/>
    <x v="1"/>
    <s v="Mobiles&amp;Accessories"/>
    <s v="MobileAccessories"/>
    <s v="Chargers"/>
    <n v="2179"/>
    <n v="3999"/>
    <x v="18"/>
    <n v="0"/>
    <x v="1"/>
    <n v="0"/>
    <x v="0"/>
    <n v="33520"/>
    <n v="33511620"/>
    <n v="838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r>
  <r>
    <s v="B09LHZSMRR"/>
    <s v="Redmi Note 11T 5G (Stardust White, 6GB RAM, 128GB ROM)| Dimensity 810 5G | 33W Pro Fast Charging | Charger Included | Additional Exchange Offers|Get 2 Months of YouTube Premium Free!"/>
    <x v="335"/>
    <x v="1"/>
    <s v="Mobiles&amp;Accessories"/>
    <s v="Smartphones&amp;BasicMobiles"/>
    <s v="Smartphones"/>
    <n v="16999"/>
    <n v="20999"/>
    <x v="71"/>
    <n v="0"/>
    <x v="3"/>
    <n v="0"/>
    <x v="0"/>
    <n v="130470.19999999998"/>
    <n v="668230178"/>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r>
  <r>
    <s v="B0B5V47VK4"/>
    <s v="OnePlus 10T 5G (Moonstone Black, 8GB RAM, 128GB Storage)"/>
    <x v="351"/>
    <x v="1"/>
    <s v="Mobiles&amp;Accessories"/>
    <s v="Smartphones&amp;BasicMobiles"/>
    <s v="Smartphones"/>
    <n v="44999"/>
    <n v="49999"/>
    <x v="79"/>
    <n v="0"/>
    <x v="4"/>
    <n v="0"/>
    <x v="0"/>
    <n v="13222.5"/>
    <n v="153746925"/>
    <n v="307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r>
  <r>
    <s v="B08H21B6V7"/>
    <s v="Nokia 150 (2020) (Cyan)"/>
    <x v="352"/>
    <x v="1"/>
    <s v="Mobiles&amp;Accessories"/>
    <s v="Smartphones&amp;BasicMobiles"/>
    <s v="BasicMobiles"/>
    <n v="2599"/>
    <n v="2999"/>
    <x v="14"/>
    <n v="0"/>
    <x v="2"/>
    <n v="0"/>
    <x v="0"/>
    <n v="55637.4"/>
    <n v="42783734"/>
    <n v="14266"/>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r>
  <r>
    <s v="B09BNXQ6BR"/>
    <s v="Noise ColorFit Ultra SE Smart Watch with 1.75&quot;(4.3cm) HD Display, Aluminium Alloy Body, 60 Sports Modes, Spo2, Lightweight, Stock Market Info, Calls &amp; SMS Reply (Vintage Brown)"/>
    <x v="353"/>
    <x v="1"/>
    <s v="WearableTechnology"/>
    <s v="SmartWatches"/>
    <m/>
    <n v="2799"/>
    <n v="6499"/>
    <x v="48"/>
    <n v="1"/>
    <x v="3"/>
    <n v="0"/>
    <x v="0"/>
    <n v="159403.9"/>
    <n v="252674621"/>
    <n v="38879"/>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r>
  <r>
    <s v="B01FSYQ2A4"/>
    <s v="boAt Rockerz 400 Bluetooth On Ear Headphones With Mic With Upto 8 Hours Playback &amp; Soft Padded Ear Cushions(Grey/Green)"/>
    <x v="354"/>
    <x v="1"/>
    <s v="Headphones,Earbuds&amp;Accessories"/>
    <s v="Headphones"/>
    <s v="On-Ear"/>
    <n v="1399"/>
    <n v="2990"/>
    <x v="3"/>
    <n v="1"/>
    <x v="3"/>
    <n v="0"/>
    <x v="0"/>
    <n v="398417.49999999994"/>
    <n v="290553250"/>
    <n v="97175"/>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r>
  <r>
    <s v="B08L5FM4JC"/>
    <s v="SanDisk Ultra microSD UHS-I Card 64GB, 120MB/s R"/>
    <x v="264"/>
    <x v="1"/>
    <s v="Accessories"/>
    <s v="MemoryCards"/>
    <s v="MicroSD"/>
    <n v="649"/>
    <n v="2400"/>
    <x v="25"/>
    <n v="1"/>
    <x v="5"/>
    <n v="0"/>
    <x v="0"/>
    <n v="295944"/>
    <n v="161424000"/>
    <n v="6726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r>
  <r>
    <s v="B0B54Y2SNX"/>
    <s v="iPhone Original 20W C Type Fast PD Charger Compatible with I-Phone13/13 mini/13pro/13 pro Max I-Phone 12/12 Pro/12mini/12 Pro Max, I-Phone11/11 Pro/11 Pro Max 2020 (Only Adapter)"/>
    <x v="355"/>
    <x v="1"/>
    <s v="Mobiles&amp;Accessories"/>
    <s v="MobileAccessories"/>
    <s v="Chargers"/>
    <n v="799"/>
    <n v="3990"/>
    <x v="27"/>
    <n v="1"/>
    <x v="11"/>
    <n v="1"/>
    <x v="0"/>
    <n v="452.2"/>
    <n v="474810"/>
    <n v="119"/>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r>
  <r>
    <s v="B08BQ947H3"/>
    <s v="LIRAMARK Webcam Cover Slide, Ultra Thin Laptop Camera Cover Slide Blocker for Computer MacBook Pro iMac PC Tablet (Pack of 3)"/>
    <x v="356"/>
    <x v="0"/>
    <s v="Accessories&amp;Peripherals"/>
    <s v="LaptopAccessories"/>
    <s v="CameraPrivacyCovers"/>
    <n v="149"/>
    <n v="149"/>
    <x v="26"/>
    <n v="0"/>
    <x v="4"/>
    <n v="0"/>
    <x v="2"/>
    <n v="46581.9"/>
    <n v="1614117"/>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r>
  <r>
    <s v="B0B7DHSKS7"/>
    <s v="Nokia 8210 4G Volte keypad Phone with Dual SIM, Big Display, inbuilt MP3 Player &amp; Wireless FM Radio | Blue"/>
    <x v="357"/>
    <x v="1"/>
    <s v="Mobiles&amp;Accessories"/>
    <s v="Smartphones&amp;BasicMobiles"/>
    <s v="BasicMobiles"/>
    <n v="3799"/>
    <n v="5299"/>
    <x v="28"/>
    <n v="0"/>
    <x v="12"/>
    <n v="0"/>
    <x v="0"/>
    <n v="5743.5"/>
    <n v="8695659"/>
    <n v="1641"/>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r>
  <r>
    <s v="B09SJ1FTYV"/>
    <s v="Sounce Protective Case Cover Compatible Boat Xtend Overall Protective Case TPU HD Clear Ultra-Thin Cover with Unbreakable Screen Guard"/>
    <x v="358"/>
    <x v="1"/>
    <s v="Mobiles&amp;Accessories"/>
    <s v="MobileAccessories"/>
    <s v="Cases&amp;Covers"/>
    <n v="199"/>
    <n v="1899"/>
    <x v="2"/>
    <n v="1"/>
    <x v="1"/>
    <n v="0"/>
    <x v="0"/>
    <n v="18960"/>
    <n v="9001260"/>
    <n v="474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r>
  <r>
    <s v="B09XJ5LD6L"/>
    <s v="Samsung Galaxy M53 5G (Deep Ocean Blue, 6GB, 128GB Storage) | 108MP | sAmoled+ 120Hz | 12GB RAM with RAM Plus | Travel Adapter to be Purchased Separately"/>
    <x v="359"/>
    <x v="1"/>
    <s v="Mobiles&amp;Accessories"/>
    <s v="Smartphones&amp;BasicMobiles"/>
    <s v="Smartphones"/>
    <n v="23999"/>
    <n v="32999"/>
    <x v="35"/>
    <n v="0"/>
    <x v="2"/>
    <n v="0"/>
    <x v="0"/>
    <n v="34577.4"/>
    <n v="292569134"/>
    <n v="8866"/>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r>
  <r>
    <s v="B07WHS7MZ1"/>
    <s v="iQOO 9 SE 5G (Sunset Sierra, 8GB RAM, 128GB Storage) | Qualcomm Snapdragon 888 | 66W Flash Charge"/>
    <x v="360"/>
    <x v="1"/>
    <s v="Mobiles&amp;Accessories"/>
    <s v="Smartphones&amp;BasicMobiles"/>
    <s v="Smartphones"/>
    <n v="29990"/>
    <n v="39990"/>
    <x v="23"/>
    <n v="0"/>
    <x v="4"/>
    <n v="0"/>
    <x v="0"/>
    <n v="36115.699999999997"/>
    <n v="335876010"/>
    <n v="8399"/>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r>
  <r>
    <s v="B0BBVKRP7B"/>
    <s v="SHREENOVA ID116 Plus Bluetooth Fitness Smart Watch for Men Women and Kids Activity Tracker (Black)"/>
    <x v="361"/>
    <x v="1"/>
    <s v="WearableTechnology"/>
    <s v="SmartWatches"/>
    <m/>
    <n v="281"/>
    <n v="1999"/>
    <x v="40"/>
    <n v="1"/>
    <x v="18"/>
    <n v="1"/>
    <x v="0"/>
    <n v="243.6"/>
    <n v="173913"/>
    <n v="87"/>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r>
  <r>
    <s v="B09NY7W8YD"/>
    <s v="POCO C31 (Shadow Gray, 64 GB) (4 GB RAM)"/>
    <x v="362"/>
    <x v="1"/>
    <s v="Mobiles&amp;Accessories"/>
    <s v="Smartphones&amp;BasicMobiles"/>
    <s v="Smartphones"/>
    <n v="7998"/>
    <n v="11999"/>
    <x v="9"/>
    <n v="0"/>
    <x v="11"/>
    <n v="1"/>
    <x v="0"/>
    <n v="475"/>
    <n v="1499875"/>
    <n v="12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r>
  <r>
    <s v="B0BMM7R92G"/>
    <s v="Noise_Colorfit Smart Watch Charger 2 Pin USB Fast Charger Magnetic Charging Cable Adapter (Smart Watch Charger 2 pin)"/>
    <x v="363"/>
    <x v="1"/>
    <s v="WearableTechnology"/>
    <s v="SmartWatches"/>
    <m/>
    <n v="249"/>
    <n v="999"/>
    <x v="43"/>
    <n v="1"/>
    <x v="6"/>
    <n v="1"/>
    <x v="0"/>
    <n v="171"/>
    <n v="37962"/>
    <n v="38"/>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r>
  <r>
    <s v="B08M66K48D"/>
    <s v="POPIO Tempered Glass Screen Protector Compatible for iPhone 12 / iPhone 12 Pro with Case Friendly Edge to Edge Coverage and Easy Installation kit, Pack of 1"/>
    <x v="364"/>
    <x v="1"/>
    <s v="Mobiles&amp;Accessories"/>
    <s v="MobileAccessories"/>
    <s v="Maintenance,Upkeep&amp;Repairs"/>
    <n v="299"/>
    <n v="599"/>
    <x v="8"/>
    <n v="1"/>
    <x v="4"/>
    <n v="0"/>
    <x v="0"/>
    <n v="20098.2"/>
    <n v="2799726"/>
    <n v="4674"/>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r>
  <r>
    <s v="B09RFB2SJQ"/>
    <s v="10WeRun Id-116 Bluetooth Smartwatch Wireless Fitness Band for Boys, Girls, Men, Women &amp; Kids | Sports Gym Watch for All Smart Phones I Heart Rate and spo2 Monitor"/>
    <x v="365"/>
    <x v="1"/>
    <s v="WearableTechnology"/>
    <s v="SmartWatches"/>
    <m/>
    <n v="499"/>
    <n v="1899"/>
    <x v="82"/>
    <n v="1"/>
    <x v="3"/>
    <n v="1"/>
    <x v="0"/>
    <n v="1689.1999999999998"/>
    <n v="782388"/>
    <n v="412"/>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r>
  <r>
    <s v="B0B82YGCF6"/>
    <s v="Tokdis MX-1 Pro Bluetooth Calling Smartwatch - 1.69‚Äù LCD Display, Multiple Watch Faces, Sleep Monitor, Heart &amp; SpO2 Monitoring, Multiple Sports Modes, Water Resistant"/>
    <x v="366"/>
    <x v="1"/>
    <s v="WearableTechnology"/>
    <s v="SmartWatches"/>
    <m/>
    <n v="899"/>
    <n v="3499"/>
    <x v="82"/>
    <n v="1"/>
    <x v="17"/>
    <n v="1"/>
    <x v="0"/>
    <n v="2043"/>
    <n v="2382819"/>
    <n v="681"/>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r>
  <r>
    <s v="B08HF4W2CT"/>
    <s v="URBN 20000 mAh lithium_polymer Power Bank with 12 Watt Fast Charging, Camo"/>
    <x v="350"/>
    <x v="1"/>
    <s v="Mobiles&amp;Accessories"/>
    <s v="MobileAccessories"/>
    <s v="Chargers"/>
    <n v="1599"/>
    <n v="3499"/>
    <x v="34"/>
    <n v="1"/>
    <x v="1"/>
    <n v="0"/>
    <x v="0"/>
    <n v="145536"/>
    <n v="127307616"/>
    <n v="36384"/>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r>
  <r>
    <s v="B08BCKN299"/>
    <s v="Sounce Gold Plated 3.5 mm Headphone Splitter for Computer 2 Male to 1 Female 3.5mm Headphone Mic Audio Y Splitter Cable Smartphone Headset to PC Adapter ‚Äì (Black,20cm)"/>
    <x v="367"/>
    <x v="1"/>
    <s v="Headphones,Earbuds&amp;Accessories"/>
    <s v="Adapters"/>
    <m/>
    <n v="120"/>
    <n v="999"/>
    <x v="51"/>
    <n v="1"/>
    <x v="2"/>
    <n v="0"/>
    <x v="0"/>
    <n v="25314.899999999998"/>
    <n v="6484509"/>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r>
  <r>
    <s v="B0B2X35B1K"/>
    <s v="Noise ColorFit Ultra 2 Buzz 1.78&quot; AMOLED Bluetooth Calling Watch with 368*448px Always On Display, Premium Metallic Finish, 100+ Watch Faces, 100+ Sports Modes, Health Suite (Jet Black)"/>
    <x v="353"/>
    <x v="1"/>
    <s v="WearableTechnology"/>
    <s v="SmartWatches"/>
    <m/>
    <n v="3999"/>
    <n v="6999"/>
    <x v="1"/>
    <n v="0"/>
    <x v="3"/>
    <n v="0"/>
    <x v="0"/>
    <n v="41938.899999999994"/>
    <n v="71592771"/>
    <n v="10229"/>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r>
  <r>
    <s v="B09QS9CWLV"/>
    <s v="Redmi Note 11 (Horizon Blue, 6GB RAM, 64GB Storage)|90Hz FHD+ AMOLED Display | Qualcomm¬Æ Snapdragon‚Ñ¢ 680-6nm | 33W Charger Included"/>
    <x v="280"/>
    <x v="1"/>
    <s v="Mobiles&amp;Accessories"/>
    <s v="Smartphones&amp;BasicMobiles"/>
    <s v="Smartphones"/>
    <n v="12999"/>
    <n v="18999"/>
    <x v="44"/>
    <n v="0"/>
    <x v="3"/>
    <n v="0"/>
    <x v="0"/>
    <n v="208165.19999999998"/>
    <n v="964617228"/>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r>
  <r>
    <s v="B0B1NX6JTN"/>
    <s v="Spigen Ultra Hybrid Back Cover Case Compatible with iPhone 14 Pro max (TPU + Poly Carbonate | Crystal Clear)"/>
    <x v="368"/>
    <x v="1"/>
    <s v="Mobiles&amp;Accessories"/>
    <s v="MobileAccessories"/>
    <s v="Cases&amp;Covers"/>
    <n v="1599"/>
    <n v="2599"/>
    <x v="16"/>
    <n v="0"/>
    <x v="4"/>
    <n v="0"/>
    <x v="0"/>
    <n v="7744.2999999999993"/>
    <n v="4680799"/>
    <n v="1801"/>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r>
  <r>
    <s v="B078G6ZF5Z"/>
    <s v="Oraimo 18W USB &amp; Type-C Dual Output Super Fast Charger Wall Adapter PE2.0&amp;Quick Charge 3.0 &amp; Power Delivery 3.0 Compatible for iPhone 13/13 Mini/13 Pro Max/12/12 Pro Max, iPad Mini/Pro, Pixel, Galaxy, Airpods Pro"/>
    <x v="369"/>
    <x v="1"/>
    <s v="Mobiles&amp;Accessories"/>
    <s v="MobileAccessories"/>
    <s v="Chargers"/>
    <n v="699"/>
    <n v="1199"/>
    <x v="21"/>
    <n v="0"/>
    <x v="1"/>
    <n v="0"/>
    <x v="0"/>
    <n v="57616"/>
    <n v="17270396"/>
    <n v="14404"/>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r>
  <r>
    <s v="B0BBW521YC"/>
    <s v="LAPSTER 12pcs Spiral Cable Protectors for Charger, Wires, Data Charger Cable Protector for Computers, Cell Phones etc.(Grey)"/>
    <x v="370"/>
    <x v="1"/>
    <s v="Mobiles&amp;Accessories"/>
    <s v="MobileAccessories"/>
    <s v="D√©cor"/>
    <n v="99"/>
    <n v="999"/>
    <x v="2"/>
    <n v="1"/>
    <x v="5"/>
    <n v="1"/>
    <x v="0"/>
    <n v="1342"/>
    <n v="304695"/>
    <n v="30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r>
  <r>
    <s v="B09HSKYMB3"/>
    <s v="MI REDMI 9i Sport (Carbon Black, 64 GB) (4 GB RAM)"/>
    <x v="371"/>
    <x v="1"/>
    <s v="Mobiles&amp;Accessories"/>
    <s v="Smartphones&amp;BasicMobiles"/>
    <s v="Smartphones"/>
    <n v="7915"/>
    <n v="9999"/>
    <x v="73"/>
    <n v="0"/>
    <x v="4"/>
    <n v="0"/>
    <x v="0"/>
    <n v="5916.8"/>
    <n v="13758624"/>
    <n v="1376"/>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r>
  <r>
    <s v="B09YV42QHZ"/>
    <s v="Fire-Boltt Ninja 3 Smartwatch Full Touch 1.69 &quot; &amp; 60 Sports Modes with IP68, Sp02 Tracking, Over 100 Cloud based watch faces ( Green )"/>
    <x v="262"/>
    <x v="1"/>
    <s v="WearableTechnology"/>
    <s v="SmartWatches"/>
    <m/>
    <n v="1499"/>
    <n v="7999"/>
    <x v="74"/>
    <n v="1"/>
    <x v="0"/>
    <n v="0"/>
    <x v="0"/>
    <n v="95079.6"/>
    <n v="181081362"/>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r>
  <r>
    <s v="B09BF8JBWX"/>
    <s v="Lava A1 Josh 21(Blue Silver) -Dual Sim,Call Blink Notification,Military Grade Certified with 4 Day Battery Backup, Keypad Mobile"/>
    <x v="372"/>
    <x v="1"/>
    <s v="Mobiles&amp;Accessories"/>
    <s v="Smartphones&amp;BasicMobiles"/>
    <s v="BasicMobiles"/>
    <n v="1055"/>
    <n v="1249"/>
    <x v="85"/>
    <n v="0"/>
    <x v="11"/>
    <n v="0"/>
    <x v="0"/>
    <n v="8937.6"/>
    <n v="2937648"/>
    <n v="2352"/>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r>
  <r>
    <s v="B0B5YBGCKD"/>
    <s v="POPIO Tempered Glass Compatible for iPhone 13 / iPhone 13 Pro/iPhone 14 (Transparent) Edge to Edge Full Screen Coverage with Installation Kit, Pack of 2"/>
    <x v="364"/>
    <x v="1"/>
    <s v="Mobiles&amp;Accessories"/>
    <s v="MobileAccessories"/>
    <s v="Maintenance,Upkeep&amp;Repairs"/>
    <n v="150"/>
    <n v="599"/>
    <x v="43"/>
    <n v="1"/>
    <x v="4"/>
    <n v="1"/>
    <x v="0"/>
    <n v="3070.2"/>
    <n v="427686"/>
    <n v="714"/>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r>
  <r>
    <s v="B09MY4W73Q"/>
    <s v="Amozo Ultra Hybrid Camera and Drop Protection Back Cover Case for iPhone 13 (Polycarbonate| Back Transparent - Sides Black)"/>
    <x v="322"/>
    <x v="1"/>
    <s v="Mobiles&amp;Accessories"/>
    <s v="MobileAccessories"/>
    <s v="Cases&amp;Covers"/>
    <n v="474"/>
    <n v="1799"/>
    <x v="82"/>
    <n v="1"/>
    <x v="4"/>
    <n v="0"/>
    <x v="0"/>
    <n v="6252.2"/>
    <n v="2615746"/>
    <n v="14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r>
  <r>
    <s v="B09T37CKQ5"/>
    <s v="FLiX Usb Charger,Flix (Beetel) Bolt 2.4 Dual Poart,5V/2.4A/12W Usb Wall Charger Fast Charging,Adapter For Android/Iphone 11/Xs/Xs Max/Xr/X/8/7/6/Plus,Ipad Pro/Air 2/Mini 3/4,Samsung S4/S5 &amp; More-Black"/>
    <x v="373"/>
    <x v="1"/>
    <s v="Mobiles&amp;Accessories"/>
    <s v="MobileAccessories"/>
    <s v="Chargers"/>
    <n v="239"/>
    <n v="599"/>
    <x v="13"/>
    <n v="1"/>
    <x v="2"/>
    <n v="0"/>
    <x v="0"/>
    <n v="8373.2999999999993"/>
    <n v="1286053"/>
    <n v="2147"/>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r>
  <r>
    <s v="B09GFPN6TP"/>
    <s v="Redmi 9A Sport (Coral Green, 3GB RAM, 32GB Storage) | 2GHz Octa-core Helio G25 Processor | 5000 mAh Battery"/>
    <x v="269"/>
    <x v="1"/>
    <s v="Mobiles&amp;Accessories"/>
    <s v="Smartphones&amp;BasicMobiles"/>
    <s v="Smartphones"/>
    <n v="7499"/>
    <n v="9499"/>
    <x v="73"/>
    <n v="0"/>
    <x v="3"/>
    <n v="0"/>
    <x v="0"/>
    <n v="1286711.2"/>
    <n v="2981090168"/>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r>
  <r>
    <s v="B0B298D54H"/>
    <s v="Prolet Classic Bumper Case Cover for Samsung Galaxy Watch 4 44mm TPU Plated Full Screen Protector (Black)"/>
    <x v="374"/>
    <x v="1"/>
    <s v="WearableTechnology"/>
    <s v="SmartWatches"/>
    <m/>
    <n v="265"/>
    <n v="999"/>
    <x v="25"/>
    <n v="1"/>
    <x v="7"/>
    <n v="1"/>
    <x v="0"/>
    <n v="1720.5"/>
    <n v="464535"/>
    <n v="46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r>
  <r>
    <s v="B08VB57558"/>
    <s v="Samsung Galaxy S20 FE 5G (Cloud Navy, 8GB RAM, 128GB Storage) with No Cost EMI &amp; Additional Exchange Offers"/>
    <x v="375"/>
    <x v="1"/>
    <s v="Mobiles&amp;Accessories"/>
    <s v="Smartphones&amp;BasicMobiles"/>
    <s v="Smartphones"/>
    <n v="37990"/>
    <n v="74999"/>
    <x v="76"/>
    <n v="0"/>
    <x v="0"/>
    <n v="0"/>
    <x v="0"/>
    <n v="116718"/>
    <n v="2084222210"/>
    <n v="2779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r>
  <r>
    <s v="B0B9BXKBC7"/>
    <s v="WeCool S5 Long Selfie Stick, with Large Reinforced Tripod Stand up to 61 Inch / 156 Cms, Ultra Long Multi Function Bluetooth Selfie Stick with 1/4 Screw Compatible with Gopro, Camera, and Ring Light"/>
    <x v="376"/>
    <x v="1"/>
    <s v="Mobiles&amp;Accessories"/>
    <s v="MobileAccessories"/>
    <s v="Photo&amp;VideoAccessories"/>
    <n v="1799"/>
    <n v="3999"/>
    <x v="10"/>
    <n v="1"/>
    <x v="13"/>
    <n v="1"/>
    <x v="0"/>
    <n v="1127"/>
    <n v="979755"/>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r>
  <r>
    <s v="B09NY6TRXG"/>
    <s v="POCO C31 (Royal Blue, 64 GB) (4 GB RAM)"/>
    <x v="377"/>
    <x v="1"/>
    <s v="Mobiles&amp;Accessories"/>
    <s v="Smartphones&amp;BasicMobiles"/>
    <s v="Smartphones"/>
    <n v="8499"/>
    <n v="11999"/>
    <x v="56"/>
    <n v="0"/>
    <x v="2"/>
    <n v="1"/>
    <x v="0"/>
    <n v="1076.3999999999999"/>
    <n v="3311724"/>
    <n v="276"/>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r>
  <r>
    <s v="B09NVPJ3P4"/>
    <s v="Noise ColorFit Pulse Grand Smart Watch with 1.69&quot;(4.29cm) HD Display, 60 Sports Modes, 150 Watch Faces, Fast Charge, Spo2, Stress, Sleep, Heart Rate Monitoring &amp; IP68 Waterproof (Electric Blue)"/>
    <x v="261"/>
    <x v="1"/>
    <s v="WearableTechnology"/>
    <s v="SmartWatches"/>
    <m/>
    <n v="1999"/>
    <n v="3999"/>
    <x v="8"/>
    <n v="1"/>
    <x v="1"/>
    <n v="0"/>
    <x v="0"/>
    <n v="121016"/>
    <n v="120985746"/>
    <n v="30254"/>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r>
  <r>
    <s v="B0B3NDPCS9"/>
    <s v="Fire-Boltt Visionary 1.78&quot; AMOLED Bluetooth Calling Smartwatch with 368*448 Pixel Resolution 100+ Sports Mode, TWS Connection, Voice Assistance, SPO2 &amp; Heart Rate Monitoring"/>
    <x v="272"/>
    <x v="1"/>
    <s v="WearableTechnology"/>
    <s v="SmartWatches"/>
    <m/>
    <n v="3999"/>
    <n v="17999"/>
    <x v="38"/>
    <n v="1"/>
    <x v="4"/>
    <n v="0"/>
    <x v="0"/>
    <n v="73792.3"/>
    <n v="308880839"/>
    <n v="1716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r>
  <r>
    <s v="B09VGKFM7Y"/>
    <s v="Amazon Basics 2 Amp USB Wall Charger &amp; Micro USB Cable (White)"/>
    <x v="378"/>
    <x v="1"/>
    <s v="Mobiles&amp;Accessories"/>
    <s v="MobileAccessories"/>
    <s v="Chargers"/>
    <n v="219"/>
    <n v="499"/>
    <x v="37"/>
    <n v="1"/>
    <x v="5"/>
    <n v="1"/>
    <x v="1"/>
    <n v="61.600000000000009"/>
    <n v="6986"/>
    <n v="14"/>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r>
  <r>
    <s v="B07QCWY5XV"/>
    <s v="Mobilife Bluetooth Extendable Selfie Stick with Tripod Stand and Wireless Remote,3-in-1 Multifunctional Selfie Stick Tripod for iPhone Samsung Mi Realme Oppo Vivo Google More,Black"/>
    <x v="379"/>
    <x v="1"/>
    <s v="Mobiles&amp;Accessories"/>
    <s v="MobileAccessories"/>
    <s v="Photo&amp;VideoAccessories"/>
    <n v="599"/>
    <n v="1399"/>
    <x v="48"/>
    <n v="1"/>
    <x v="3"/>
    <n v="0"/>
    <x v="0"/>
    <n v="59695.999999999993"/>
    <n v="20369440"/>
    <n v="1456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r>
  <r>
    <s v="B098QXR9X2"/>
    <s v="Ambrane 27000mAh Power Bank, 20W Fast Charging, Triple Output, Type C PD (Input &amp; Output), Quick Charge, Li-Polymer, Multi-Layer Protection for iPhone, Smartphones &amp; Other Devices (Stylo Pro, Black)"/>
    <x v="380"/>
    <x v="1"/>
    <s v="Mobiles&amp;Accessories"/>
    <s v="MobileAccessories"/>
    <s v="Chargers"/>
    <n v="2499"/>
    <n v="2999"/>
    <x v="49"/>
    <n v="0"/>
    <x v="3"/>
    <n v="0"/>
    <x v="0"/>
    <n v="12939.599999999999"/>
    <n v="9464844"/>
    <n v="3156"/>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r>
  <r>
    <s v="B07H1S7XW8"/>
    <s v="STRIFF Wall Mount Phone Holder Wall Mount with Adhesive Strips, Charging Holder Compatible with iPhone, Smartphone and Mini Tablet (Pack of 1) (White)"/>
    <x v="381"/>
    <x v="1"/>
    <s v="Mobiles&amp;Accessories"/>
    <s v="MobileAccessories"/>
    <s v="Mounts"/>
    <n v="89"/>
    <n v="499"/>
    <x v="62"/>
    <n v="1"/>
    <x v="3"/>
    <n v="0"/>
    <x v="1"/>
    <n v="38294"/>
    <n v="4660660"/>
    <n v="934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r>
  <r>
    <s v="B0BNXFDTZ2"/>
    <s v="Fire-Boltt Tank 1.85&quot; Bluetooth Calling Smart Watch, 123 Sports Mode, 8 UI Interactions, Built in Speaker &amp; Mic, 7 Days Battery &amp; Fire-Boltt Health Suite"/>
    <x v="382"/>
    <x v="1"/>
    <s v="WearableTechnology"/>
    <s v="SmartWatches"/>
    <m/>
    <n v="2999"/>
    <n v="11999"/>
    <x v="43"/>
    <n v="1"/>
    <x v="5"/>
    <n v="1"/>
    <x v="0"/>
    <n v="3379.2000000000003"/>
    <n v="9215232"/>
    <n v="768"/>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r>
  <r>
    <s v="B088ZFJY82"/>
    <s v="Elv Aluminium Adjustable Mobile Phone Foldable Holder Tabletop Stand Dock Mount for All Smartphones, Tabs, Kindle, iPad (Moonlight Silver)"/>
    <x v="383"/>
    <x v="1"/>
    <s v="Mobiles&amp;Accessories"/>
    <s v="MobileAccessories"/>
    <s v="Stands"/>
    <n v="314"/>
    <n v="1499"/>
    <x v="72"/>
    <n v="1"/>
    <x v="6"/>
    <n v="0"/>
    <x v="0"/>
    <n v="130401"/>
    <n v="43438022"/>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r>
  <r>
    <s v="B0B4F4QZ1H"/>
    <s v="Samsung Galaxy M13 5G (Stardust Brown, 6GB, 128GB Storage) | 5000mAh Battery | Upto 12GB RAM with RAM Plus"/>
    <x v="265"/>
    <x v="1"/>
    <s v="Mobiles&amp;Accessories"/>
    <s v="Smartphones&amp;BasicMobiles"/>
    <s v="Smartphones"/>
    <n v="13999"/>
    <n v="19499"/>
    <x v="28"/>
    <n v="0"/>
    <x v="3"/>
    <n v="0"/>
    <x v="0"/>
    <n v="77891.799999999988"/>
    <n v="370442002"/>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r>
  <r>
    <s v="B09BCNQ9R2"/>
    <s v="DYAZO USB 3.0 Type C Female to USB A Male Connector/Converter/Adapter Compatible for Samsung Galaxy Note s 20 10 Plus Ultra,Google Pixel 4 5 3 2 &amp; Other Type-c Devices"/>
    <x v="384"/>
    <x v="1"/>
    <s v="Mobiles&amp;Accessories"/>
    <s v="MobileAccessories"/>
    <s v="Cables&amp;Adapters"/>
    <n v="139"/>
    <n v="499"/>
    <x v="22"/>
    <n v="1"/>
    <x v="0"/>
    <n v="0"/>
    <x v="1"/>
    <n v="20878.2"/>
    <n v="2480529"/>
    <n v="4971"/>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r>
  <r>
    <s v="B0B9BD2YL4"/>
    <s v="KINGONE Wireless Charging Pencil (2nd Generation) for iPad with Magnetic and Tilt Sensitive, Palm Rejection, Compatible with Apple iPad Pro 11 inch 1/2/3/4, iPad Pro 12.9 Inch 3/4/5/6, iPad Air 4/5, mini6"/>
    <x v="385"/>
    <x v="1"/>
    <s v="Mobiles&amp;Accessories"/>
    <s v="MobileAccessories"/>
    <s v="StylusPens"/>
    <n v="2599"/>
    <n v="6999"/>
    <x v="11"/>
    <n v="1"/>
    <x v="6"/>
    <n v="0"/>
    <x v="0"/>
    <n v="6867"/>
    <n v="10680474"/>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r>
  <r>
    <s v="B071Z8M4KX"/>
    <s v="boAt BassHeads 100 in-Ear Wired Headphones with Mic (Black)"/>
    <x v="256"/>
    <x v="1"/>
    <s v="Headphones,Earbuds&amp;Accessories"/>
    <s v="Headphones"/>
    <s v="In-Ear"/>
    <n v="365"/>
    <n v="999"/>
    <x v="11"/>
    <n v="1"/>
    <x v="3"/>
    <n v="0"/>
    <x v="0"/>
    <n v="1491215.0999999999"/>
    <n v="363347289"/>
    <n v="363711"/>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r>
  <r>
    <s v="B09N3ZNHTY"/>
    <s v="boAt Airdopes 141 Bluetooth Truly Wireless in Ear Earbuds with mic, 42H Playtime, Beast Mode(Low Latency Upto 80ms) for Gaming, ENx Tech, ASAP Charge, IWP, IPX4 Water Resistance (Bold Black)"/>
    <x v="386"/>
    <x v="1"/>
    <s v="Headphones,Earbuds&amp;Accessories"/>
    <s v="Headphones"/>
    <s v="In-Ear"/>
    <n v="1499"/>
    <n v="4490"/>
    <x v="29"/>
    <n v="1"/>
    <x v="2"/>
    <n v="0"/>
    <x v="0"/>
    <n v="534120.6"/>
    <n v="614923460"/>
    <n v="136954"/>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r>
  <r>
    <s v="B005FYNT3G"/>
    <s v="SanDisk Cruzer Blade 32GB USB Flash Drive"/>
    <x v="387"/>
    <x v="0"/>
    <s v="ExternalDevices&amp;DataStorage"/>
    <s v="PenDrives"/>
    <m/>
    <n v="289"/>
    <n v="650"/>
    <x v="37"/>
    <n v="1"/>
    <x v="4"/>
    <n v="0"/>
    <x v="0"/>
    <n v="1088351.5"/>
    <n v="164518250"/>
    <n v="253105"/>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r>
  <r>
    <s v="B01J0XWYKQ"/>
    <s v="Logitech B170 Wireless Mouse, 2.4 GHz with USB Nano Receiver, Optical Tracking, 12-Months Battery Life, Ambidextrous, PC/Mac/Laptop - Black"/>
    <x v="388"/>
    <x v="0"/>
    <s v="Accessories&amp;Peripherals"/>
    <s v="Keyboards,Mice&amp;InputDevices"/>
    <s v="Mice"/>
    <n v="599"/>
    <n v="895"/>
    <x v="9"/>
    <n v="0"/>
    <x v="5"/>
    <n v="0"/>
    <x v="0"/>
    <n v="269781.60000000003"/>
    <n v="54876030"/>
    <n v="61314"/>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r>
  <r>
    <s v="B09CTRPSJR"/>
    <s v="Storio Kids Toys LCD Writing Tablet 8.5Inch E-Note Pad Best Birthday Gift for Girls Boys, Multicolor (SC1667)"/>
    <x v="389"/>
    <x v="0"/>
    <s v="Accessories&amp;Peripherals"/>
    <s v="Keyboards,Mice&amp;InputDevices"/>
    <s v="GraphicTablets"/>
    <n v="217"/>
    <n v="237"/>
    <x v="86"/>
    <n v="0"/>
    <x v="11"/>
    <n v="0"/>
    <x v="1"/>
    <n v="27945.199999999997"/>
    <n v="1742898"/>
    <n v="7354"/>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r>
  <r>
    <s v="B08JQN8DGZ"/>
    <s v="boAt Airdopes 121v2 in-Ear True Wireless Earbuds with Upto 14 Hours Playback, 8MM Drivers, Battery Indicators, Lightweight Earbuds &amp; Multifunction Controls (Active Black, with Mic)"/>
    <x v="390"/>
    <x v="1"/>
    <s v="Headphones,Earbuds&amp;Accessories"/>
    <s v="Headphones"/>
    <s v="In-Ear"/>
    <n v="1299"/>
    <n v="2990"/>
    <x v="48"/>
    <n v="1"/>
    <x v="11"/>
    <n v="0"/>
    <x v="0"/>
    <n v="687792.4"/>
    <n v="541184020"/>
    <n v="180998"/>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r>
  <r>
    <s v="B0B72BSW7K"/>
    <s v="SKE Bed Study Table Portable Wood Multifunction Laptop-Table Lapdesk for Children Bed Foldabe Table Work with Tablet Slot &amp; Cup Holder Brown Black"/>
    <x v="391"/>
    <x v="0"/>
    <s v="Accessories&amp;Peripherals"/>
    <s v="LaptopAccessories"/>
    <s v="Lapdesks"/>
    <n v="263"/>
    <n v="699"/>
    <x v="33"/>
    <n v="1"/>
    <x v="12"/>
    <n v="1"/>
    <x v="0"/>
    <n v="2415"/>
    <n v="482310"/>
    <n v="69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r>
  <r>
    <s v="B08TV2P1N8"/>
    <s v="boAt Rockerz 255 Pro+ in-Ear Bluetooth Neckband with Upto 40 Hours Playback, ASAP  Charge, IPX7, Dual Pairing, BT v5.0, with Mic (Active Black)"/>
    <x v="392"/>
    <x v="1"/>
    <s v="Headphones,Earbuds&amp;Accessories"/>
    <s v="Headphones"/>
    <s v="In-Ear"/>
    <n v="1399"/>
    <n v="3990"/>
    <x v="6"/>
    <n v="1"/>
    <x v="3"/>
    <n v="0"/>
    <x v="0"/>
    <n v="581548.1"/>
    <n v="565945590"/>
    <n v="141841"/>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r>
  <r>
    <s v="B07XCM6T4N"/>
    <s v="STRIFF Adjustable Laptop Tabletop Stand Patented Riser Ventilated Portable Foldable Compatible with MacBook Notebook Tablet Tray Desk Table Book with Free Phone Stand (Black)"/>
    <x v="393"/>
    <x v="0"/>
    <s v="Accessories&amp;Peripherals"/>
    <s v="LaptopAccessories"/>
    <s v="NotebookComputerStands"/>
    <n v="349"/>
    <n v="1499"/>
    <x v="36"/>
    <n v="1"/>
    <x v="4"/>
    <n v="0"/>
    <x v="0"/>
    <n v="106601.29999999999"/>
    <n v="37161709"/>
    <n v="24791"/>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r>
  <r>
    <s v="B07T5DKR5D"/>
    <s v="ZEBRONICS Zeb-Bro in Ear Wired Earphones with Mic, 3.5mm Audio Jack, 10mm Drivers, Phone/Tablet Compatible(Black)"/>
    <x v="394"/>
    <x v="1"/>
    <s v="Headphones,Earbuds&amp;Accessories"/>
    <s v="Headphones"/>
    <s v="In-Ear"/>
    <n v="149"/>
    <n v="399"/>
    <x v="11"/>
    <n v="1"/>
    <x v="12"/>
    <n v="0"/>
    <x v="1"/>
    <n v="76174"/>
    <n v="8683836"/>
    <n v="21764"/>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r>
  <r>
    <s v="B07PR1CL3S"/>
    <s v="boAt Rockerz 450 Bluetooth On Ear Headphones with Mic, Upto 15 Hours Playback, 40MM Drivers, Padded Ear Cushions, Integrated Controls and Dual Modes(Luscious Black)"/>
    <x v="395"/>
    <x v="1"/>
    <s v="Headphones,Earbuds&amp;Accessories"/>
    <s v="Headphones"/>
    <s v="On-Ear"/>
    <n v="1220"/>
    <n v="3990"/>
    <x v="12"/>
    <n v="1"/>
    <x v="3"/>
    <n v="0"/>
    <x v="0"/>
    <n v="439319.1"/>
    <n v="427532490"/>
    <n v="107151"/>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r>
  <r>
    <s v="B07JQKQ91F"/>
    <s v="JBL C50HI, Wired in Ear Headphones with Mic, One Button Multi-Function Remote, Lightweight &amp; Comfortable fit (Black)"/>
    <x v="396"/>
    <x v="1"/>
    <s v="Headphones,Earbuds&amp;Accessories"/>
    <s v="Headphones"/>
    <s v="In-Ear"/>
    <n v="499"/>
    <n v="999"/>
    <x v="8"/>
    <n v="1"/>
    <x v="2"/>
    <n v="0"/>
    <x v="0"/>
    <n v="362680.5"/>
    <n v="92902005"/>
    <n v="9299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r>
  <r>
    <s v="B08W56G1K9"/>
    <s v="LAPSTER Spiral Charger Spiral Charger Cable Protectors for Wires Data Cable Saver Charging Cord Protective Cable Cover Set of 3 (12 Pieces)"/>
    <x v="397"/>
    <x v="0"/>
    <s v="Accessories&amp;Peripherals"/>
    <s v="Cables&amp;Accessories"/>
    <s v="CableConnectionProtectors"/>
    <n v="99"/>
    <n v="999"/>
    <x v="2"/>
    <n v="1"/>
    <x v="3"/>
    <n v="0"/>
    <x v="0"/>
    <n v="35879.1"/>
    <n v="8742249"/>
    <n v="875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r>
  <r>
    <s v="B01L8ZNWN2"/>
    <s v="HP v236w USB 2.0 64GB Pen Drive, Metal"/>
    <x v="398"/>
    <x v="0"/>
    <s v="ExternalDevices&amp;DataStorage"/>
    <s v="PenDrives"/>
    <m/>
    <n v="475"/>
    <n v="1500"/>
    <x v="45"/>
    <n v="1"/>
    <x v="0"/>
    <n v="0"/>
    <x v="0"/>
    <n v="269946.60000000003"/>
    <n v="96409500"/>
    <n v="64273"/>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r>
  <r>
    <s v="B009VCGPSY"/>
    <s v="HP X1000 Wired USB Mouse with 3 Handy Buttons, Fast-Moving Scroll Wheel and Optical Sensor works on most Surfaces (H2C21AA, Black/Grey)"/>
    <x v="399"/>
    <x v="0"/>
    <s v="Accessories&amp;Peripherals"/>
    <s v="Keyboards,Mice&amp;InputDevices"/>
    <s v="Mice"/>
    <n v="269"/>
    <n v="649"/>
    <x v="53"/>
    <n v="1"/>
    <x v="4"/>
    <n v="0"/>
    <x v="0"/>
    <n v="233554.5"/>
    <n v="35250435"/>
    <n v="5431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r>
  <r>
    <s v="B0B296NTFV"/>
    <s v="Portronics Toad 23 Wireless Optical Mouse with 2.4GHz, USB Nano Dongle, Optical Orientation, Click Wheel, Adjustable DPI(Black)"/>
    <x v="400"/>
    <x v="0"/>
    <s v="Accessories&amp;Peripherals"/>
    <s v="Keyboards,Mice&amp;InputDevices"/>
    <s v="Mice"/>
    <n v="299"/>
    <n v="599"/>
    <x v="8"/>
    <n v="1"/>
    <x v="3"/>
    <n v="0"/>
    <x v="0"/>
    <n v="6547.7"/>
    <n v="956603"/>
    <n v="1597"/>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r>
  <r>
    <s v="B07TCN5VR9"/>
    <s v="Boult Audio BassBuds X1 in-Ear Wired Earphones with 10mm Extra Bass Driver and HD Sound with mic(Black)"/>
    <x v="401"/>
    <x v="1"/>
    <s v="Headphones,Earbuds&amp;Accessories"/>
    <s v="Headphones"/>
    <s v="In-Ear"/>
    <n v="329"/>
    <n v="999"/>
    <x v="29"/>
    <n v="1"/>
    <x v="2"/>
    <n v="0"/>
    <x v="0"/>
    <n v="300405.3"/>
    <n v="76949973"/>
    <n v="77027"/>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r>
  <r>
    <s v="B00ZYLMQH0"/>
    <s v="Dell KB216 Wired Multimedia USB Keyboard with Super Quite Plunger Keys with Spill-Resistant ‚Äì Black"/>
    <x v="402"/>
    <x v="0"/>
    <s v="Accessories&amp;Peripherals"/>
    <s v="Keyboards,Mice&amp;InputDevices"/>
    <s v="Keyboards"/>
    <n v="549"/>
    <n v="1799"/>
    <x v="12"/>
    <n v="1"/>
    <x v="4"/>
    <n v="0"/>
    <x v="0"/>
    <n v="123964.7"/>
    <n v="51863371"/>
    <n v="28829"/>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r>
  <r>
    <s v="B01HJI0FS2"/>
    <s v="Dell MS116 1000Dpi USB Wired Optical Mouse, Led Tracking, Scrolling Wheel, Plug and Play."/>
    <x v="403"/>
    <x v="0"/>
    <s v="Accessories&amp;Peripherals"/>
    <s v="Keyboards,Mice&amp;InputDevices"/>
    <s v="Mice"/>
    <n v="299"/>
    <n v="650"/>
    <x v="34"/>
    <n v="1"/>
    <x v="6"/>
    <n v="0"/>
    <x v="0"/>
    <n v="149292"/>
    <n v="21564400"/>
    <n v="33176"/>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r>
  <r>
    <s v="B076B8G5D8"/>
    <s v="Boya ByM1 Auxiliary Omnidirectional Lavalier Condenser Microphone with 20ft Audio Cable (Black)"/>
    <x v="404"/>
    <x v="2"/>
    <s v="Microphones"/>
    <s v="Condenser"/>
    <m/>
    <n v="798"/>
    <n v="1995"/>
    <x v="13"/>
    <n v="1"/>
    <x v="1"/>
    <n v="0"/>
    <x v="0"/>
    <n v="274656"/>
    <n v="136984680"/>
    <n v="68664"/>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r>
  <r>
    <s v="B014SZO90Y"/>
    <s v="Duracell Ultra Alkaline AA Battery, 8 Pcs"/>
    <x v="405"/>
    <x v="1"/>
    <s v="GeneralPurposeBatteries&amp;BatteryChargers"/>
    <s v="DisposableBatteries"/>
    <m/>
    <n v="266"/>
    <n v="315"/>
    <x v="85"/>
    <n v="0"/>
    <x v="6"/>
    <n v="0"/>
    <x v="1"/>
    <n v="126135"/>
    <n v="8829450"/>
    <n v="2803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r>
  <r>
    <s v="B07KCMR8D6"/>
    <s v="Classmate Octane Neon- Blue Gel Pens(Pack of 5)|Smooth Writing Pen|Attractive body colour for Boys &amp; Girls|Waterproof ink for smudge free writing|Preferred by Students for Exam|Study at home essential"/>
    <x v="406"/>
    <x v="3"/>
    <s v="OfficePaperProducts"/>
    <s v="Paper"/>
    <s v="Stationery"/>
    <n v="50"/>
    <n v="50"/>
    <x v="26"/>
    <n v="0"/>
    <x v="4"/>
    <n v="0"/>
    <x v="2"/>
    <n v="24905.599999999999"/>
    <n v="289600"/>
    <n v="5792"/>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r>
  <r>
    <s v="B00N1U9AJS"/>
    <s v="3M Scotch Double Sided Heavy Duty Tape(1m holds 4.5Kgs) for indoor hanging applications (Photo frames, Mirrors, Key Holders, Car Interiors, Extension Boards, Wall decoration, etc)(L: 3m, W: 24mm)"/>
    <x v="407"/>
    <x v="4"/>
    <s v="CraftMaterials"/>
    <s v="Scrapbooking"/>
    <s v="Tape"/>
    <n v="130"/>
    <n v="165"/>
    <x v="73"/>
    <n v="0"/>
    <x v="2"/>
    <n v="0"/>
    <x v="2"/>
    <n v="57634.2"/>
    <n v="2438370"/>
    <n v="14778"/>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r>
  <r>
    <s v="B07KY3FNQP"/>
    <s v="boAt Bassheads 152 in Ear Wired Earphones with Mic(Active Black)"/>
    <x v="408"/>
    <x v="1"/>
    <s v="Headphones,Earbuds&amp;Accessories"/>
    <s v="Headphones"/>
    <s v="In-Ear"/>
    <n v="449"/>
    <n v="1290"/>
    <x v="6"/>
    <n v="1"/>
    <x v="3"/>
    <n v="0"/>
    <x v="0"/>
    <n v="376256.99999999994"/>
    <n v="118383300"/>
    <n v="9177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r>
  <r>
    <s v="B07QZ3CZ48"/>
    <s v="boAt BassHeads 122 Wired Earphones with Heavy Bass, Integrated Controls and Mic (Gun Metal)"/>
    <x v="409"/>
    <x v="1"/>
    <s v="Headphones,Earbuds&amp;Accessories"/>
    <s v="Headphones"/>
    <s v="In-Ear"/>
    <n v="399"/>
    <n v="1290"/>
    <x v="12"/>
    <n v="1"/>
    <x v="0"/>
    <n v="1"/>
    <x v="0"/>
    <n v="865.2"/>
    <n v="265740"/>
    <n v="206"/>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r>
  <r>
    <s v="B09T3H12GV"/>
    <s v="Dell USB Wireless Keyboard and Mouse Set- KM3322W, Anti-Fade &amp; Spill-Resistant Keys, up to 36 Month Battery Life, 3Y Advance Exchange Warranty, Black"/>
    <x v="410"/>
    <x v="0"/>
    <s v="Accessories&amp;Peripherals"/>
    <s v="Keyboards,Mice&amp;InputDevices"/>
    <s v="Keyboard&amp;MouseSets"/>
    <n v="1399"/>
    <n v="2498"/>
    <x v="15"/>
    <n v="0"/>
    <x v="0"/>
    <n v="0"/>
    <x v="0"/>
    <n v="141611.4"/>
    <n v="84225066"/>
    <n v="33717"/>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r>
  <r>
    <s v="B08ZJDWTJ1"/>
    <s v="Seagate Expansion 1TB External HDD - USB 3.0 for Windows and Mac with 3 yr Data Recovery Services, Portable Hard Drive (STKM1000400)"/>
    <x v="411"/>
    <x v="0"/>
    <s v="ExternalDevices&amp;DataStorage"/>
    <s v="ExternalHardDisks"/>
    <m/>
    <n v="4098"/>
    <n v="4999"/>
    <x v="75"/>
    <n v="0"/>
    <x v="6"/>
    <n v="0"/>
    <x v="0"/>
    <n v="228645"/>
    <n v="253999190"/>
    <n v="5081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r>
  <r>
    <s v="B08FTFXNNB"/>
    <s v="HP w100 480P 30 FPS Digital Webcam with Built-in Mic, Plug and Play Setup, Wide-Angle View for Video Calling on Skype, Zoom, Microsoft Teams and Other Apps (Black)"/>
    <x v="412"/>
    <x v="1"/>
    <s v="Cameras&amp;Photography"/>
    <s v="VideoCameras"/>
    <m/>
    <n v="499"/>
    <n v="1999"/>
    <x v="43"/>
    <n v="1"/>
    <x v="7"/>
    <n v="0"/>
    <x v="0"/>
    <n v="12465.300000000001"/>
    <n v="6734631"/>
    <n v="3369"/>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r>
  <r>
    <s v="B08YDFX7Y1"/>
    <s v="ZEBRONICS Zeb-Dash Plus 2.4GHz High Precision Wireless Mouse with up to 1600 DPI, Power Saving Mode, Nano Receiver and Plug &amp; Play Usage - USB"/>
    <x v="413"/>
    <x v="0"/>
    <s v="Accessories&amp;Peripherals"/>
    <s v="Keyboards,Mice&amp;InputDevices"/>
    <s v="Mice"/>
    <n v="299"/>
    <n v="449"/>
    <x v="9"/>
    <n v="0"/>
    <x v="12"/>
    <n v="0"/>
    <x v="1"/>
    <n v="41394.5"/>
    <n v="5310323"/>
    <n v="11827"/>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r>
  <r>
    <s v="B087FXHB6J"/>
    <s v="Zebronics Zeb-Companion 107 USB Wireless Keyboard and Mouse Set with Nano Receiver (Black)"/>
    <x v="414"/>
    <x v="0"/>
    <s v="Accessories&amp;Peripherals"/>
    <s v="Keyboards,Mice&amp;InputDevices"/>
    <s v="Keyboard&amp;MouseSets"/>
    <n v="699"/>
    <n v="999"/>
    <x v="77"/>
    <n v="0"/>
    <x v="12"/>
    <n v="0"/>
    <x v="0"/>
    <n v="53532.5"/>
    <n v="15279705"/>
    <n v="1529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r>
  <r>
    <s v="B07N42JB4S"/>
    <s v="SYVO WT 3130 Aluminum Tripod (133CM), Universal Lightweight Tripod with Mobile Phone Holder Mount &amp; Carry Bag for All Smart Phones, Gopro, Cameras - Brown"/>
    <x v="415"/>
    <x v="1"/>
    <s v="Cameras&amp;Photography"/>
    <s v="Accessories"/>
    <s v="Tripods&amp;Monopods"/>
    <n v="799"/>
    <n v="3990"/>
    <x v="27"/>
    <n v="1"/>
    <x v="4"/>
    <n v="0"/>
    <x v="0"/>
    <n v="116697.7"/>
    <n v="108284610"/>
    <n v="27139"/>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r>
  <r>
    <s v="B0B31BYXQQ"/>
    <s v="Boult Audio Airbass Z20 True Wireless, 40H Battery Life, Zen ENC Mic, Type-C Lightning Boult Fast Charging (10Mins=100Mins), BoomX Tech Bass, ENC, IPX5 in Ear Earbuds with mic (Green)"/>
    <x v="416"/>
    <x v="1"/>
    <s v="Headphones,Earbuds&amp;Accessories"/>
    <s v="Headphones"/>
    <s v="In-Ear"/>
    <n v="1399"/>
    <n v="5499"/>
    <x v="43"/>
    <n v="1"/>
    <x v="2"/>
    <n v="0"/>
    <x v="0"/>
    <n v="37065.599999999999"/>
    <n v="52262496"/>
    <n v="9504"/>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r>
  <r>
    <s v="B07SLMR1K6"/>
    <s v="SanDisk Ultra Flair 64GB USB 3.0 Pen Drive, Multicolor"/>
    <x v="417"/>
    <x v="0"/>
    <s v="ExternalDevices&amp;DataStorage"/>
    <s v="PenDrives"/>
    <m/>
    <n v="519"/>
    <n v="1350"/>
    <x v="33"/>
    <n v="1"/>
    <x v="4"/>
    <n v="0"/>
    <x v="0"/>
    <n v="129249.4"/>
    <n v="40578300"/>
    <n v="30058"/>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r>
  <r>
    <s v="B092X94QNQ"/>
    <s v="boAt Rockerz 330 in-Ear Bluetooth Neckband with Upto 30 Hours Playtime, ASAP  Charge, Signature Sound, Dual Pairing &amp; IPX5 with Mic (Active Black)"/>
    <x v="418"/>
    <x v="1"/>
    <s v="Headphones,Earbuds&amp;Accessories"/>
    <s v="Headphones"/>
    <s v="In-Ear"/>
    <n v="1499"/>
    <n v="3990"/>
    <x v="33"/>
    <n v="1"/>
    <x v="3"/>
    <n v="0"/>
    <x v="0"/>
    <n v="450442.39999999997"/>
    <n v="438357360"/>
    <n v="109864"/>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r>
  <r>
    <s v="B0846D5CBP"/>
    <s v="Casio FX-991ES Plus-2nd Edition Scientific Calculator, Black"/>
    <x v="419"/>
    <x v="3"/>
    <s v="OfficeElectronics"/>
    <s v="Calculators"/>
    <s v="Scientific"/>
    <n v="1295"/>
    <n v="1295"/>
    <x v="26"/>
    <n v="0"/>
    <x v="6"/>
    <n v="0"/>
    <x v="0"/>
    <n v="25920"/>
    <n v="7459200"/>
    <n v="576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r>
  <r>
    <s v="B00KXULGJQ"/>
    <s v="TP-Link AC750 Wifi Range Extender | Up to 750Mbps | Dual Band WiFi Extender, Repeater, Wifi Signal Booster, Access Point| Easy Set-Up | Extends Wifi to Smart Home &amp; Alexa Devices (RE200)"/>
    <x v="420"/>
    <x v="0"/>
    <s v="NetworkingDevices"/>
    <s v="Repeaters&amp;Extenders"/>
    <m/>
    <n v="1889"/>
    <n v="5499"/>
    <x v="46"/>
    <n v="1"/>
    <x v="0"/>
    <n v="0"/>
    <x v="0"/>
    <n v="208114.2"/>
    <n v="272480949"/>
    <n v="49551"/>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r>
  <r>
    <s v="B08H9Z3XQW"/>
    <s v="boAt Bassheads 242 in Ear Wired Earphones with Mic(Blue)"/>
    <x v="305"/>
    <x v="1"/>
    <s v="Headphones,Earbuds&amp;Accessories"/>
    <s v="Headphones"/>
    <s v="In-Ear"/>
    <n v="455"/>
    <n v="1490"/>
    <x v="12"/>
    <n v="1"/>
    <x v="3"/>
    <n v="0"/>
    <x v="0"/>
    <n v="662875.69999999995"/>
    <n v="240898730"/>
    <n v="161677"/>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r>
  <r>
    <s v="B08LPJZSSW"/>
    <s v="DIGITEK¬Æ (DTR 260 GT) Gorilla Tripod/Mini 33 cm (13 Inch) Tripod for Mobile Phone with Phone Mount &amp; Remote, Flexible Gorilla Stand for DSLR &amp; Action Cameras"/>
    <x v="421"/>
    <x v="1"/>
    <s v="Cameras&amp;Photography"/>
    <s v="Accessories"/>
    <s v="Tripods&amp;Monopods"/>
    <n v="399"/>
    <n v="995"/>
    <x v="13"/>
    <n v="1"/>
    <x v="2"/>
    <n v="0"/>
    <x v="0"/>
    <n v="83350.8"/>
    <n v="21265140"/>
    <n v="21372"/>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r>
  <r>
    <s v="B08CYPB15D"/>
    <s v="HP 805 Black Original Ink Cartridge"/>
    <x v="422"/>
    <x v="0"/>
    <s v="Printers,Inks&amp;Accessories"/>
    <s v="Inks,Toners&amp;Cartridges"/>
    <s v="InkjetInkCartridges"/>
    <n v="717"/>
    <n v="761"/>
    <x v="80"/>
    <n v="0"/>
    <x v="1"/>
    <n v="0"/>
    <x v="0"/>
    <n v="28796"/>
    <n v="5478439"/>
    <n v="719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r>
  <r>
    <s v="B00MFPCY5C"/>
    <s v="GIZGA essentials Universal Silicone Keyboard Protector Skin for 15.6-inches Laptop (5 x 6 x 3 inches)"/>
    <x v="423"/>
    <x v="0"/>
    <s v="Accessories&amp;Peripherals"/>
    <s v="Keyboards,Mice&amp;InputDevices"/>
    <s v="Keyboard&amp;MiceAccessories"/>
    <n v="39"/>
    <n v="299"/>
    <x v="65"/>
    <n v="1"/>
    <x v="12"/>
    <n v="0"/>
    <x v="1"/>
    <n v="53315.5"/>
    <n v="4554667"/>
    <n v="15233"/>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r>
  <r>
    <s v="B07JJFSG2B"/>
    <s v="SanDisk Ultra 128 GB USB 3.0 Pen Drive (Black)"/>
    <x v="424"/>
    <x v="0"/>
    <s v="ExternalDevices&amp;DataStorage"/>
    <s v="PenDrives"/>
    <m/>
    <n v="889"/>
    <n v="2500"/>
    <x v="0"/>
    <n v="1"/>
    <x v="4"/>
    <n v="0"/>
    <x v="0"/>
    <n v="239712.09999999998"/>
    <n v="139367500"/>
    <n v="55747"/>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r>
  <r>
    <s v="B09NR6G588"/>
    <s v="Boult Audio ZCharge Bluetooth Wireless in Ear Earphones with Mic, 40H Playtime and Super Fast Charging, Environmental Noise Cancellation for Pro+ Calling and IPX5 Water Resistant (Black)"/>
    <x v="425"/>
    <x v="1"/>
    <s v="Headphones,Earbuds&amp;Accessories"/>
    <s v="Headphones"/>
    <s v="In-Ear"/>
    <n v="1199"/>
    <n v="4999"/>
    <x v="60"/>
    <n v="1"/>
    <x v="11"/>
    <n v="0"/>
    <x v="0"/>
    <n v="56851.799999999996"/>
    <n v="74790039"/>
    <n v="14961"/>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r>
  <r>
    <s v="B07JPX9CR7"/>
    <s v="Dell WM118 Wireless Mouse, 2.4 Ghz with USB Nano Receiver, Optical Tracking, 12-Months Battery Life, Ambidextrous, Pc/Mac/Laptop - Black."/>
    <x v="426"/>
    <x v="0"/>
    <s v="Accessories&amp;Peripherals"/>
    <s v="Keyboards,Mice&amp;InputDevices"/>
    <s v="Mice"/>
    <n v="569"/>
    <n v="1299"/>
    <x v="37"/>
    <n v="1"/>
    <x v="5"/>
    <n v="0"/>
    <x v="0"/>
    <n v="40810"/>
    <n v="12048225"/>
    <n v="927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r>
  <r>
    <s v="B08D11DZ2W"/>
    <s v="Boult Audio AirBass PowerBuds with Inbuilt Powerbank, 120H Total Playtime, IPX7 Fully Waterproof, Lightning Boult Type-C Fast Charging, Low Latency Gaming, TWS Earbuds with Pro+ Calling Mic (Black)"/>
    <x v="416"/>
    <x v="1"/>
    <s v="Headphones,Earbuds&amp;Accessories"/>
    <s v="Headphones"/>
    <s v="In-Ear"/>
    <n v="1499"/>
    <n v="8999"/>
    <x v="57"/>
    <n v="1"/>
    <x v="7"/>
    <n v="0"/>
    <x v="0"/>
    <n v="104798.8"/>
    <n v="254887676"/>
    <n v="28324"/>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r>
  <r>
    <s v="B07Q7561HD"/>
    <s v="Eveready 1015 Carbon Zinc AA Battery - 10 Pieces"/>
    <x v="427"/>
    <x v="1"/>
    <s v="GeneralPurposeBatteries&amp;BatteryChargers"/>
    <s v="DisposableBatteries"/>
    <m/>
    <n v="149"/>
    <n v="180"/>
    <x v="49"/>
    <n v="0"/>
    <x v="5"/>
    <n v="1"/>
    <x v="2"/>
    <n v="2833.6000000000004"/>
    <n v="115920"/>
    <n v="644"/>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r>
  <r>
    <s v="B0819HZPXL"/>
    <s v="Zebronics Zeb-Transformer-M Optical USB Gaming Mouse with LED Effect(Black)"/>
    <x v="428"/>
    <x v="0"/>
    <s v="Accessories&amp;Peripherals"/>
    <s v="PCGamingPeripherals"/>
    <s v="GamingMice"/>
    <n v="399"/>
    <n v="549"/>
    <x v="35"/>
    <n v="0"/>
    <x v="5"/>
    <n v="0"/>
    <x v="0"/>
    <n v="79811.600000000006"/>
    <n v="9958311"/>
    <n v="18139"/>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r>
  <r>
    <s v="B00LXTFMRS"/>
    <s v="PIDILITE Fevicryl Acrylic Colours Sunflower Kit (10 Colors x 15 ml) DIY Paint, Rich Pigment, Non-Craking Paint for Canvas, Wood, Leather, Earthenware, Metal, Diwali Gifts for Diwali"/>
    <x v="429"/>
    <x v="4"/>
    <s v="CraftMaterials"/>
    <s v="PaintingMaterials"/>
    <s v="Paints"/>
    <n v="191"/>
    <n v="225"/>
    <x v="59"/>
    <n v="0"/>
    <x v="5"/>
    <n v="0"/>
    <x v="1"/>
    <n v="31693.200000000004"/>
    <n v="1620675"/>
    <n v="7203"/>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r>
  <r>
    <s v="B0B9LDCX89"/>
    <s v="STRIFF Mpad Mouse Mat 230X190X3mm Gaming Mouse Pad, Non-Slip Rubber Base, Waterproof Surface, Premium-Textured, Compatible with Laser and Optical Mice(Universe Black)"/>
    <x v="430"/>
    <x v="0"/>
    <s v="Accessories&amp;Peripherals"/>
    <s v="Keyboards,Mice&amp;InputDevices"/>
    <s v="Keyboard&amp;MiceAccessories"/>
    <n v="129"/>
    <n v="999"/>
    <x v="65"/>
    <n v="1"/>
    <x v="0"/>
    <n v="1"/>
    <x v="0"/>
    <n v="2062.2000000000003"/>
    <n v="490509"/>
    <n v="491"/>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r>
  <r>
    <s v="B0765B3TH7"/>
    <s v="Gizga Essentials Hard Drive Case Shell, 6.35cm/2.5-inch, Portable Storage Organizer Bag for Earphone USB Cable Power Bank Mobile Charger Digital Gadget Hard Disk, Water Resistance Material, Black"/>
    <x v="431"/>
    <x v="0"/>
    <s v="Accessories&amp;Peripherals"/>
    <s v="HardDiskBags"/>
    <m/>
    <n v="199"/>
    <n v="599"/>
    <x v="29"/>
    <n v="1"/>
    <x v="6"/>
    <n v="0"/>
    <x v="0"/>
    <n v="61056"/>
    <n v="8127232"/>
    <n v="13568"/>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r>
  <r>
    <s v="B0B1F6GQPS"/>
    <s v="Boult Audio FXCharge with ENC, 32H Playtime, 5min=7H Type C Fast Charging, Zen ENC, 14.2 mm BoomX Rich Bass, IPX5, Bluetooth Wireless in Ear Earphones Neckband with mic (Black)"/>
    <x v="432"/>
    <x v="1"/>
    <s v="Headphones,Earbuds&amp;Accessories"/>
    <s v="Headphones"/>
    <s v="In-Ear"/>
    <n v="999"/>
    <n v="4499"/>
    <x v="38"/>
    <n v="1"/>
    <x v="11"/>
    <n v="0"/>
    <x v="0"/>
    <n v="12882"/>
    <n v="15251610"/>
    <n v="339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r>
  <r>
    <s v="B07LG59NPV"/>
    <s v="Boult Audio Probass Curve Bluetooth Wireless in Ear Earphones with Mic with Ipx5 Water Resistant, 12H Battery Life &amp; Extra Bass (Black)"/>
    <x v="433"/>
    <x v="1"/>
    <s v="Headphones,Earbuds&amp;Accessories"/>
    <s v="Headphones"/>
    <s v="In-Ear"/>
    <n v="899"/>
    <n v="4499"/>
    <x v="27"/>
    <n v="1"/>
    <x v="11"/>
    <n v="0"/>
    <x v="0"/>
    <n v="391597.6"/>
    <n v="463630948"/>
    <n v="103052"/>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r>
  <r>
    <s v="B00AXHBBXU"/>
    <s v="Casio FX-82MS 2nd Gen Non-Programmable Scientific Calculator, 240 Functions and 2-line Display, Black"/>
    <x v="434"/>
    <x v="3"/>
    <s v="OfficeElectronics"/>
    <s v="Calculators"/>
    <s v="Scientific"/>
    <n v="522"/>
    <n v="550"/>
    <x v="84"/>
    <n v="0"/>
    <x v="5"/>
    <n v="0"/>
    <x v="0"/>
    <n v="53587.600000000006"/>
    <n v="6698450"/>
    <n v="12179"/>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r>
  <r>
    <s v="B08MCD9JFY"/>
    <s v="Tygot 10 Inches Big LED Ring Light for Camera, Phone tiktok YouTube Video Shooting and Makeup, 10&quot; inch Ring Light with 7 Feet Long Foldable and Lightweight Tripod Stand"/>
    <x v="435"/>
    <x v="1"/>
    <s v="Cameras&amp;Photography"/>
    <s v="Flashes"/>
    <s v="Macro&amp;RinglightFlashes"/>
    <n v="799"/>
    <n v="1999"/>
    <x v="13"/>
    <n v="1"/>
    <x v="11"/>
    <n v="0"/>
    <x v="0"/>
    <n v="49240.399999999994"/>
    <n v="25903042"/>
    <n v="12958"/>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r>
  <r>
    <s v="B083RCTXLL"/>
    <s v="HP X200 Wireless Mouse with 2.4 GHz Wireless connectivity, Adjustable DPI up to 1600, ambidextrous Design, and 18-Month Long Battery Life. 3-Years Warranty (6VY95AA)"/>
    <x v="436"/>
    <x v="0"/>
    <s v="Accessories&amp;Peripherals"/>
    <s v="Keyboards,Mice&amp;InputDevices"/>
    <s v="Mice"/>
    <n v="681"/>
    <n v="1199"/>
    <x v="1"/>
    <n v="0"/>
    <x v="0"/>
    <n v="0"/>
    <x v="0"/>
    <n v="34683.599999999999"/>
    <n v="9901342"/>
    <n v="8258"/>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r>
  <r>
    <s v="B08HLZ28QC"/>
    <s v="Oakter Mini UPS for 12V WiFi Router Broadband Modem | Backup Upto 4 Hours | WiFi Router UPS Power Backup During Power Cuts | UPS for 12V Router Broadband Modem | Current Surge &amp; Deep Discharge Protection"/>
    <x v="437"/>
    <x v="0"/>
    <s v="NetworkingDevices"/>
    <m/>
    <m/>
    <n v="1199"/>
    <n v="3490"/>
    <x v="46"/>
    <n v="1"/>
    <x v="3"/>
    <n v="0"/>
    <x v="0"/>
    <n v="48035.6"/>
    <n v="40888840"/>
    <n v="11716"/>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r>
  <r>
    <s v="B07GVR9TG7"/>
    <s v="TP-Link Archer AC1200 Archer C6 Wi-Fi Speed Up to 867 Mbps/5 GHz + 400 Mbps/2.4 GHz, 5 Gigabit Ports, 4 External Antennas, MU-MIMO, Dual Band, WiFi Coverage with Access Point Mode, Black"/>
    <x v="438"/>
    <x v="0"/>
    <s v="NetworkingDevices"/>
    <s v="Routers"/>
    <m/>
    <n v="2499"/>
    <n v="4999"/>
    <x v="8"/>
    <n v="1"/>
    <x v="5"/>
    <n v="0"/>
    <x v="0"/>
    <n v="154105.60000000001"/>
    <n v="175084976"/>
    <n v="35024"/>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r>
  <r>
    <s v="B0856HY85J"/>
    <s v="boAt Rockerz 550 Over Ear Bluetooth Headphones with Upto 20 Hours Playback, 50MM Drivers, Soft Padded Ear Cushions and Physical Noise Isolation, Without Mic (Black)"/>
    <x v="439"/>
    <x v="1"/>
    <s v="Headphones,Earbuds&amp;Accessories"/>
    <s v="Headphones"/>
    <s v="Over-Ear"/>
    <n v="1799"/>
    <n v="4999"/>
    <x v="0"/>
    <n v="1"/>
    <x v="3"/>
    <n v="0"/>
    <x v="0"/>
    <n v="226287.19999999998"/>
    <n v="275904808"/>
    <n v="55192"/>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r>
  <r>
    <s v="B07CD2BN46"/>
    <s v="Xiaomi Mi Wired in Ear Earphones with Mic Basic with Ultra Deep Bass &amp; Aluminum Alloy Sound Chamber (Black)"/>
    <x v="440"/>
    <x v="1"/>
    <s v="Headphones,Earbuds&amp;Accessories"/>
    <s v="Headphones"/>
    <s v="In-Ear"/>
    <n v="429"/>
    <n v="599"/>
    <x v="28"/>
    <n v="0"/>
    <x v="3"/>
    <n v="0"/>
    <x v="0"/>
    <n v="489810.6"/>
    <n v="71560134"/>
    <n v="119466"/>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r>
  <r>
    <s v="B07PLHTTB4"/>
    <s v="Zodo 8. 5 inch LCD E-Writer Electronic Writing Pad/Tablet Drawing Board (Paperless Memo Digital Tablet)"/>
    <x v="441"/>
    <x v="0"/>
    <s v="Accessories&amp;Peripherals"/>
    <s v="Keyboards,Mice&amp;InputDevices"/>
    <s v="GraphicTablets"/>
    <n v="100"/>
    <n v="499"/>
    <x v="27"/>
    <n v="1"/>
    <x v="12"/>
    <n v="0"/>
    <x v="1"/>
    <n v="33733"/>
    <n v="4809362"/>
    <n v="9638"/>
    <s v="Size: 8. 5 inch|Good grade"/>
    <s v="AES4PVTQ4WEANJ2E2HOJNVVBGQNQ,AGU4YJLPDKSSANW5PJMTKRAB4TYQ,AFYMT7DOR34UG7SPECITTIOGLASA,AFOCWD5SWSKUUTLBP667KT6PGKOA,AHSXXQ7JVBY3HIPIGY2EGEL37PKQ,AGZUR76DGC2434JZIPVNBWTDRIKQ,AFOBPWQSTMENPV7ZC2SSKSXWFQ2Q,AE3FF4SDT3KWMHGTK4ENKBTY7M6Q"/>
  </r>
  <r>
    <s v="B077T3BG5L"/>
    <s v="Zebronics ZEB-KM2100 Multimedia USB Keyboard Comes with 114 Keys Including 12 Dedicated Multimedia Keys &amp; with Rupee Key"/>
    <x v="442"/>
    <x v="0"/>
    <s v="Accessories&amp;Peripherals"/>
    <s v="Keyboards,Mice&amp;InputDevices"/>
    <s v="Keyboards"/>
    <n v="329"/>
    <n v="399"/>
    <x v="75"/>
    <n v="0"/>
    <x v="9"/>
    <n v="0"/>
    <x v="1"/>
    <n v="121446"/>
    <n v="13460265"/>
    <n v="3373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r>
  <r>
    <s v="B079Y6JZC8"/>
    <s v="ZEBRONICS Zeb-Comfort Wired USB Mouse, 3-Button, 1000 DPI Optical Sensor, Plug &amp; Play, for Windows/Mac, Black"/>
    <x v="443"/>
    <x v="0"/>
    <s v="Accessories&amp;Peripherals"/>
    <s v="Keyboards,Mice&amp;InputDevices"/>
    <s v="Mice"/>
    <n v="139"/>
    <n v="299"/>
    <x v="34"/>
    <n v="1"/>
    <x v="11"/>
    <n v="0"/>
    <x v="1"/>
    <n v="11567.199999999999"/>
    <n v="910156"/>
    <n v="3044"/>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r>
  <r>
    <s v="B0856HNMR7"/>
    <s v="boAt Rockerz 370 On Ear Bluetooth Headphones with Upto 12 Hours Playtime, Cozy Padded Earcups and Bluetooth v5.0, with Mic (Buoyant Black)"/>
    <x v="444"/>
    <x v="1"/>
    <s v="Headphones,Earbuds&amp;Accessories"/>
    <s v="Headphones"/>
    <s v="On-Ear"/>
    <n v="1199"/>
    <n v="2499"/>
    <x v="50"/>
    <n v="1"/>
    <x v="1"/>
    <n v="0"/>
    <x v="0"/>
    <n v="134336"/>
    <n v="83926416"/>
    <n v="33584"/>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r>
  <r>
    <s v="B0B12K5BPM"/>
    <s v="ZEBRONICS Zeb-Astra 20 Wireless BT v5.0 Portable Speaker with 10W RMS Output, TWS, 10H Backup Approx, Built in Rechargeable Battery FM Radio, AUX, mSD, USB, Call Function and Dual 52mm Drivers Multi"/>
    <x v="445"/>
    <x v="1"/>
    <s v="HomeAudio"/>
    <s v="Speakers"/>
    <s v="BluetoothSpeakers"/>
    <n v="1049"/>
    <n v="2299"/>
    <x v="34"/>
    <n v="1"/>
    <x v="2"/>
    <n v="0"/>
    <x v="0"/>
    <n v="6938.0999999999995"/>
    <n v="4089921"/>
    <n v="1779"/>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r>
  <r>
    <s v="B00LVMTA2A"/>
    <s v="Panasonic CR-2032/5BE Lithium Coin Battery - Pack of 5"/>
    <x v="446"/>
    <x v="1"/>
    <s v="GeneralPurposeBatteries&amp;BatteryChargers"/>
    <m/>
    <m/>
    <n v="225"/>
    <n v="250"/>
    <x v="79"/>
    <n v="0"/>
    <x v="5"/>
    <n v="0"/>
    <x v="1"/>
    <n v="116846.40000000001"/>
    <n v="6639000"/>
    <n v="26556"/>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r>
  <r>
    <s v="B07TR5HSR9"/>
    <s v="MemeHo¬Æ Smart Standard Multi-Purpose Laptop Table with Dock Stand/Study Table/Bed Table/Foldable and Portable/Ergonomic &amp; Rounded Edges/Non-Slip Legs/Engineered Wood with Cup Holder (Black)"/>
    <x v="447"/>
    <x v="0"/>
    <s v="Accessories&amp;Peripherals"/>
    <s v="LaptopAccessories"/>
    <s v="Lapdesks"/>
    <n v="656"/>
    <n v="1499"/>
    <x v="37"/>
    <n v="1"/>
    <x v="4"/>
    <n v="0"/>
    <x v="0"/>
    <n v="111382.9"/>
    <n v="38828597"/>
    <n v="25903"/>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r>
  <r>
    <s v="B0819ZZK5K"/>
    <s v="SanDisk Ultra Dual Drive Go USB Type C Pendrive for Mobile (Black, 128 GB, 5Y - SDDDC3-128G-I35)"/>
    <x v="448"/>
    <x v="0"/>
    <s v="ExternalDevices&amp;DataStorage"/>
    <s v="PenDrives"/>
    <m/>
    <n v="1109"/>
    <n v="2800"/>
    <x v="13"/>
    <n v="1"/>
    <x v="4"/>
    <n v="0"/>
    <x v="0"/>
    <n v="229895.19999999998"/>
    <n v="149699200"/>
    <n v="53464"/>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r>
  <r>
    <s v="B08QJJCY2Q"/>
    <s v="Tizum Mouse Pad/ Computer Mouse Mat with Anti-Slip Rubber Base | Smooth Mouse Control | Spill-Resistant Surface for Laptop, Notebook, MacBook, Gaming, Laser/ Optical Mouse, 9.4‚Äùx 7.9‚Äù, Multicolored"/>
    <x v="449"/>
    <x v="0"/>
    <s v="Accessories&amp;Peripherals"/>
    <s v="Keyboards,Mice&amp;InputDevices"/>
    <s v="Keyboard&amp;MiceAccessories"/>
    <n v="169"/>
    <n v="299"/>
    <x v="1"/>
    <n v="0"/>
    <x v="5"/>
    <n v="0"/>
    <x v="1"/>
    <n v="22774.400000000001"/>
    <n v="1547624"/>
    <n v="5176"/>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r>
  <r>
    <s v="B07L5L4GTB"/>
    <s v="Epson 003 65 ml for EcoTank L1110/L3100/L3101/L3110/L3115/L3116/L3150/L3151/L3152/L3156/L5190 Black Ink Bottle"/>
    <x v="450"/>
    <x v="0"/>
    <s v="Printers,Inks&amp;Accessories"/>
    <s v="Inks,Toners&amp;Cartridges"/>
    <s v="InkjetInkCartridges"/>
    <n v="309"/>
    <n v="404"/>
    <x v="66"/>
    <n v="0"/>
    <x v="5"/>
    <n v="0"/>
    <x v="1"/>
    <n v="37901.600000000006"/>
    <n v="3480056"/>
    <n v="8614"/>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r>
  <r>
    <s v="B07L8KNP5F"/>
    <s v="ZEBRONICS Zeb-Thunder Bluetooth Wireless Over Ear Headphone FM, mSD, 9 hrs Playback with Mic (Black)"/>
    <x v="451"/>
    <x v="1"/>
    <s v="Headphones,Earbuds&amp;Accessories"/>
    <s v="Headphones"/>
    <s v="On-Ear"/>
    <n v="599"/>
    <n v="1399"/>
    <x v="48"/>
    <n v="1"/>
    <x v="11"/>
    <n v="0"/>
    <x v="0"/>
    <n v="228098.8"/>
    <n v="83976374"/>
    <n v="60026"/>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r>
  <r>
    <s v="B08CF4SCNP"/>
    <s v="Quantum QHM-7406 Full-Sized Keyboard with () Rupee Symbol, Hotkeys and 3-pieces LED function for Desktop/Laptop/Smart TV Spill-Resistant Wired USB Keyboard with 10 million keystrokes lifespan (Black)"/>
    <x v="452"/>
    <x v="0"/>
    <s v="Accessories&amp;Peripherals"/>
    <s v="Keyboards,Mice&amp;InputDevices"/>
    <s v="Keyboards"/>
    <n v="299"/>
    <n v="599"/>
    <x v="8"/>
    <n v="1"/>
    <x v="11"/>
    <n v="0"/>
    <x v="0"/>
    <n v="11650.8"/>
    <n v="1836534"/>
    <n v="3066"/>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r>
  <r>
    <s v="B09XX51X2G"/>
    <s v="STRIFF Laptop Tabletop Stand, Fold-Up, Adjustable, Ventilated, Portable Holder for Desk, Aluminum Foldable Laptop Ergonomic Compatibility with up to 15.6-inch Laptop, All Mac, Tab, and Mobile (Silver)"/>
    <x v="453"/>
    <x v="0"/>
    <s v="Accessories&amp;Peripherals"/>
    <s v="LaptopAccessories"/>
    <s v="Lapdesks"/>
    <n v="449"/>
    <n v="999"/>
    <x v="10"/>
    <n v="1"/>
    <x v="1"/>
    <n v="0"/>
    <x v="0"/>
    <n v="8408"/>
    <n v="2099898"/>
    <n v="2102"/>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r>
  <r>
    <s v="B01M72LILF"/>
    <s v="Logitech M221 Wireless Mouse, Silent Buttons, 2.4 GHz with USB Mini Receiver, 1000 DPI Optical Tracking, 18-Month Battery Life, Ambidextrous PC / Mac / Laptop - Charcoal Grey"/>
    <x v="454"/>
    <x v="0"/>
    <s v="Accessories&amp;Peripherals"/>
    <s v="Keyboards,Mice&amp;InputDevices"/>
    <s v="Mice"/>
    <n v="799"/>
    <n v="1295"/>
    <x v="16"/>
    <n v="0"/>
    <x v="5"/>
    <n v="0"/>
    <x v="0"/>
    <n v="153348.80000000002"/>
    <n v="45133340"/>
    <n v="34852"/>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r>
  <r>
    <s v="B00LZLQ624"/>
    <s v="Classmate Soft Cover 6 Subject Spiral Binding Notebook, Single Line, 300 Pages"/>
    <x v="455"/>
    <x v="3"/>
    <s v="OfficePaperProducts"/>
    <s v="Paper"/>
    <s v="Stationery"/>
    <n v="157"/>
    <n v="160"/>
    <x v="87"/>
    <n v="0"/>
    <x v="6"/>
    <n v="0"/>
    <x v="2"/>
    <n v="38781"/>
    <n v="1378880"/>
    <n v="8618"/>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r>
  <r>
    <s v="B09GB5B4BK"/>
    <s v="HP 150 Wireless USB Mouse with Ergonomic and ambidextrous Design, 1600 DPI Optical Tracking, 2.4 GHz Wireless connectivity, Dual-Function Scroll Wheel and 12 Month Long Battery Life. 3-Years Warranty."/>
    <x v="456"/>
    <x v="0"/>
    <s v="Accessories&amp;Peripherals"/>
    <s v="Keyboards,Mice&amp;InputDevices"/>
    <s v="Mice"/>
    <n v="599"/>
    <n v="899"/>
    <x v="9"/>
    <n v="0"/>
    <x v="1"/>
    <n v="0"/>
    <x v="0"/>
    <n v="16072"/>
    <n v="3612182"/>
    <n v="4018"/>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r>
  <r>
    <s v="B015ZXUDD0"/>
    <s v="Duracell Rechargeable AA 1300mAh Batteries, 4Pcs"/>
    <x v="457"/>
    <x v="1"/>
    <s v="GeneralPurposeBatteries&amp;BatteryChargers"/>
    <s v="RechargeableBatteries"/>
    <m/>
    <n v="479"/>
    <n v="599"/>
    <x v="52"/>
    <n v="0"/>
    <x v="4"/>
    <n v="0"/>
    <x v="0"/>
    <n v="50254.1"/>
    <n v="7000513"/>
    <n v="11687"/>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r>
  <r>
    <s v="B09PL79D2X"/>
    <s v="boAt Airdopes 181 in-Ear True Wireless Earbuds with ENx  Tech, Beast  Mode(Low Latency Upto 60ms) for Gaming, with Mic, ASAP  Charge, 20H Playtime, Bluetooth v5.2, IPX4 &amp; IWP (Cool Grey)"/>
    <x v="458"/>
    <x v="1"/>
    <s v="Headphones,Earbuds&amp;Accessories"/>
    <s v="Headphones"/>
    <s v="In-Ear"/>
    <n v="1598"/>
    <n v="2990"/>
    <x v="41"/>
    <n v="0"/>
    <x v="11"/>
    <n v="0"/>
    <x v="0"/>
    <n v="41857"/>
    <n v="32934850"/>
    <n v="11015"/>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r>
  <r>
    <s v="B098K3H92Z"/>
    <s v="TP-Link USB Bluetooth Adapter for PC, 5.0 Bluetooth Dongle Receiver (UB500) Supports Windows 11/10/8.1/7 for Desktop, Laptop, Mouse, Keyboard, Printers, Headsets, Speakers, PS4/ Xbox Controllers"/>
    <x v="459"/>
    <x v="0"/>
    <s v="NetworkingDevices"/>
    <s v="NetworkAdapters"/>
    <s v="BluetoothAdapters"/>
    <n v="599"/>
    <n v="899"/>
    <x v="9"/>
    <n v="0"/>
    <x v="4"/>
    <n v="0"/>
    <x v="0"/>
    <n v="408998.8"/>
    <n v="85509284"/>
    <n v="95116"/>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r>
  <r>
    <s v="B084PJSSQ1"/>
    <s v="SanDisk Ultra Dual Drive Luxe USB Type C Flash Drive (Silver, 128 GB, 5Y - SDDDC4-128G-I35)"/>
    <x v="448"/>
    <x v="0"/>
    <s v="ExternalDevices&amp;DataStorage"/>
    <s v="PenDrives"/>
    <m/>
    <n v="1299"/>
    <n v="3000"/>
    <x v="48"/>
    <n v="1"/>
    <x v="4"/>
    <n v="0"/>
    <x v="0"/>
    <n v="98994.599999999991"/>
    <n v="69066000"/>
    <n v="23022"/>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r>
  <r>
    <s v="B097C564GC"/>
    <s v="rts [2 Pack] Mini USB C Type C Adapter Plug, Type C Female to USB A Male Charger Charging Cable Adapter Converter compatible for iPhone, Samsung S20 ultra/S21/S10/S8/S9/MacBook Pro iPad Silver"/>
    <x v="460"/>
    <x v="0"/>
    <s v="Accessories&amp;Peripherals"/>
    <s v="Adapters"/>
    <s v="USBtoUSBAdapters"/>
    <n v="294"/>
    <n v="4999"/>
    <x v="88"/>
    <n v="1"/>
    <x v="4"/>
    <n v="0"/>
    <x v="0"/>
    <n v="19031.8"/>
    <n v="22125574"/>
    <n v="4426"/>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r>
  <r>
    <s v="B08CYNJ5KY"/>
    <s v="HP 682 Black Original Ink Cartridge"/>
    <x v="461"/>
    <x v="0"/>
    <s v="Printers,Inks&amp;Accessories"/>
    <s v="Inks,Toners&amp;Cartridges"/>
    <s v="InkjetInkCartridges"/>
    <n v="828"/>
    <n v="861"/>
    <x v="83"/>
    <n v="0"/>
    <x v="0"/>
    <n v="0"/>
    <x v="0"/>
    <n v="19181.400000000001"/>
    <n v="3932187"/>
    <n v="456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r>
  <r>
    <s v="B00Y4ORQ46"/>
    <s v="Logitech H111 Wired On Ear Headphones With Mic Black"/>
    <x v="462"/>
    <x v="1"/>
    <s v="Headphones,Earbuds&amp;Accessories"/>
    <s v="Headphones"/>
    <s v="On-Ear"/>
    <n v="745"/>
    <n v="795"/>
    <x v="80"/>
    <n v="0"/>
    <x v="1"/>
    <n v="0"/>
    <x v="0"/>
    <n v="55188"/>
    <n v="10968615"/>
    <n v="13797"/>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r>
  <r>
    <s v="B074CWD7MS"/>
    <s v="Digitek DTR 550 LW (67 Inch) Tripod For DSLR, Camera |Operating Height: 5.57 Feet | Maximum Load Capacity up to 4.5kg | Portable Lightweight Aluminum Tripod with 360 Degree Ball Head | Carry Bag Included (Black) (DTR 550LW)"/>
    <x v="463"/>
    <x v="1"/>
    <s v="Cameras&amp;Photography"/>
    <s v="Accessories"/>
    <s v="Tripods&amp;Monopods"/>
    <n v="1549"/>
    <n v="2495"/>
    <x v="16"/>
    <n v="0"/>
    <x v="5"/>
    <n v="0"/>
    <x v="0"/>
    <n v="66602.8"/>
    <n v="37766815"/>
    <n v="15137"/>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r>
  <r>
    <s v="B00A0VCJPI"/>
    <s v="TP-Link TL-WA850RE Single_Band 300Mbps RJ45 Wireless Range Extender, Broadband/Wi-Fi Extender, Wi-Fi Booster/Hotspot with 1 Ethernet Port, Plug and Play, Built-in Access Point Mode, White"/>
    <x v="464"/>
    <x v="0"/>
    <s v="NetworkingDevices"/>
    <s v="Repeaters&amp;Extenders"/>
    <m/>
    <n v="1469"/>
    <n v="2499"/>
    <x v="19"/>
    <n v="0"/>
    <x v="0"/>
    <n v="0"/>
    <x v="0"/>
    <n v="657879.6"/>
    <n v="391438362"/>
    <n v="156638"/>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r>
  <r>
    <s v="B00UGZWM2I"/>
    <s v="COI Note Pad/Memo Book with Sticky Notes &amp; Clip Holder with Pen for Gifting"/>
    <x v="465"/>
    <x v="3"/>
    <s v="OfficePaperProducts"/>
    <s v="Paper"/>
    <s v="Stationery"/>
    <n v="198"/>
    <n v="800"/>
    <x v="43"/>
    <n v="1"/>
    <x v="3"/>
    <n v="0"/>
    <x v="0"/>
    <n v="38310.399999999994"/>
    <n v="7475200"/>
    <n v="9344"/>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r>
  <r>
    <s v="B00R1P3B4O"/>
    <s v="Fujifilm Instax Mini Single Pack 10 Sheets Instant Film for Fuji Instant Cameras"/>
    <x v="466"/>
    <x v="1"/>
    <s v="Cameras&amp;Photography"/>
    <s v="Accessories"/>
    <s v="Film"/>
    <n v="549"/>
    <n v="549"/>
    <x v="26"/>
    <n v="0"/>
    <x v="6"/>
    <n v="0"/>
    <x v="0"/>
    <n v="21937.5"/>
    <n v="2676375"/>
    <n v="48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r>
  <r>
    <s v="B09DG9VNWB"/>
    <s v="Samsung Galaxy Watch4 Bluetooth(4.4 cm, Black, Compatible with Android only)"/>
    <x v="467"/>
    <x v="1"/>
    <s v="WearableTechnology"/>
    <s v="SmartWatches"/>
    <m/>
    <n v="12000"/>
    <n v="29999"/>
    <x v="13"/>
    <n v="1"/>
    <x v="4"/>
    <n v="0"/>
    <x v="0"/>
    <n v="20399.2"/>
    <n v="142315256"/>
    <n v="4744"/>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r>
  <r>
    <s v="B09Y5MP7C4"/>
    <s v="Noise Buds Vs104 Bluetooth Truly Wireless in Ear Earbuds with Mic, 30-Hours of Playtime, Instacharge, 13Mm Driver and Hyper Sync (Charcoal Black)"/>
    <x v="468"/>
    <x v="1"/>
    <s v="Headphones,Earbuds&amp;Accessories"/>
    <s v="Headphones"/>
    <s v="In-Ear"/>
    <n v="1299"/>
    <n v="3499"/>
    <x v="11"/>
    <n v="1"/>
    <x v="2"/>
    <n v="0"/>
    <x v="0"/>
    <n v="48562.799999999996"/>
    <n v="43569548"/>
    <n v="12452"/>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r>
  <r>
    <s v="B01DJJVFPC"/>
    <s v="Duracell Ultra Alkaline AAA Battery, 8 Pcs"/>
    <x v="405"/>
    <x v="1"/>
    <s v="GeneralPurposeBatteries&amp;BatteryChargers"/>
    <s v="DisposableBatteries"/>
    <m/>
    <n v="269"/>
    <n v="315"/>
    <x v="59"/>
    <n v="0"/>
    <x v="6"/>
    <n v="0"/>
    <x v="1"/>
    <n v="80145"/>
    <n v="5610150"/>
    <n v="1781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r>
  <r>
    <s v="B07DFYJRQV"/>
    <s v="JBL C200SI, Premium in Ear Wired Earphones with Mic, Signature Sound, One Button Multi-Function Remote, Angled Earbuds for Comfort fit (Blue)"/>
    <x v="469"/>
    <x v="1"/>
    <s v="Headphones,Earbuds&amp;Accessories"/>
    <s v="Headphones"/>
    <s v="In-Ear"/>
    <n v="799"/>
    <n v="1499"/>
    <x v="41"/>
    <n v="0"/>
    <x v="3"/>
    <n v="0"/>
    <x v="0"/>
    <n v="219956.8"/>
    <n v="80418352"/>
    <n v="53648"/>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r>
  <r>
    <s v="B08L879JSN"/>
    <s v="Acer EK220Q 21.5 Inch (54.61 cm) Full HD (1920x1080) VA Panel LCD Monitor with LED Back Light I 250 Nits I HDMI, VGA Ports I Eye Care Features Like Bluelight Shield, Flickerless &amp; Comfy View (Black)"/>
    <x v="470"/>
    <x v="0"/>
    <s v="Monitors"/>
    <m/>
    <m/>
    <n v="6299"/>
    <n v="13750"/>
    <x v="34"/>
    <n v="1"/>
    <x v="0"/>
    <n v="0"/>
    <x v="0"/>
    <n v="8458.8000000000011"/>
    <n v="27692500"/>
    <n v="2014"/>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r>
  <r>
    <s v="B08TDJNM3G"/>
    <s v="E-COSMOS 5V 1.2W Portable Flexible USB LED Light (Colors May Vary, Small) - Set of 2 Pieces"/>
    <x v="471"/>
    <x v="0"/>
    <s v="Accessories&amp;Peripherals"/>
    <s v="USBGadgets"/>
    <s v="Lamps"/>
    <n v="59"/>
    <n v="59"/>
    <x v="26"/>
    <n v="0"/>
    <x v="11"/>
    <n v="0"/>
    <x v="2"/>
    <n v="22640.399999999998"/>
    <n v="351522"/>
    <n v="5958"/>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r>
  <r>
    <s v="B06XSK3XL6"/>
    <s v="boAt Dual Port Rapid Car Charger (Qualcomm Certified) with Quick Charge 3.0 + Free Micro USB Cable - (Black)"/>
    <x v="472"/>
    <x v="1"/>
    <s v="Mobiles&amp;Accessories"/>
    <s v="MobileAccessories"/>
    <s v="Chargers"/>
    <n v="571"/>
    <n v="999"/>
    <x v="1"/>
    <n v="0"/>
    <x v="4"/>
    <n v="0"/>
    <x v="0"/>
    <n v="164350.29999999999"/>
    <n v="38182779"/>
    <n v="38221"/>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r>
  <r>
    <s v="B07YNTJ8ZM"/>
    <s v="Zebronics ZEB-COUNTY 3W Wireless Bluetooth Portable Speaker With Supporting Carry Handle, USB, SD Card, AUX, FM &amp; Call Function. (Green)"/>
    <x v="473"/>
    <x v="1"/>
    <s v="HomeAudio"/>
    <s v="Speakers"/>
    <s v="BluetoothSpeakers"/>
    <n v="549"/>
    <n v="999"/>
    <x v="32"/>
    <n v="0"/>
    <x v="2"/>
    <n v="0"/>
    <x v="0"/>
    <n v="252349.5"/>
    <n v="64640295"/>
    <n v="6470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r>
  <r>
    <s v="B07KR5P3YD"/>
    <s v="Zebronics Wired Keyboard and Mouse Combo with 104 Keys and a USB Mouse with 1200 DPI - JUDWAA 750"/>
    <x v="474"/>
    <x v="0"/>
    <s v="Accessories&amp;Peripherals"/>
    <s v="Keyboards,Mice&amp;InputDevices"/>
    <s v="Keyboard&amp;MouseSets"/>
    <n v="448"/>
    <n v="699"/>
    <x v="63"/>
    <n v="0"/>
    <x v="2"/>
    <n v="0"/>
    <x v="0"/>
    <n v="67657.2"/>
    <n v="12126252"/>
    <n v="17348"/>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r>
  <r>
    <s v="B08FB2LNSZ"/>
    <s v="JBL Tune 215BT, 16 Hrs Playtime with Quick Charge, in Ear Bluetooth Wireless Earphones with Mic, 12.5mm Premium Earbuds with Pure Bass, BT 5.0, Dual Pairing, Type C &amp; Voice Assistant Support (Black)"/>
    <x v="475"/>
    <x v="1"/>
    <s v="Headphones,Earbuds&amp;Accessories"/>
    <s v="Headphones"/>
    <s v="In-Ear"/>
    <n v="1499"/>
    <n v="2999"/>
    <x v="8"/>
    <n v="1"/>
    <x v="7"/>
    <n v="0"/>
    <x v="0"/>
    <n v="324852.60000000003"/>
    <n v="263306202"/>
    <n v="87798"/>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r>
  <r>
    <s v="B01IBRHE3E"/>
    <s v="Gizga Essentials Professional 3-in-1 Cleaning Kit for Camera, Lens, Binocular, Laptop, TV, Monitor, Smartphone, Tablet (Includes: Cleaning Liquid 100ml, Plush Microfiber Cloth, Dust Removal Brush)"/>
    <x v="476"/>
    <x v="1"/>
    <s v="Cameras&amp;Photography"/>
    <s v="Accessories"/>
    <s v="Cleaners"/>
    <n v="299"/>
    <n v="499"/>
    <x v="54"/>
    <n v="0"/>
    <x v="0"/>
    <n v="0"/>
    <x v="1"/>
    <n v="102614.40000000001"/>
    <n v="12191568"/>
    <n v="24432"/>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r>
  <r>
    <s v="B01N6LU1VF"/>
    <s v="SanDisk Ultra Dual 64 GB USB 3.0 OTG Pen Drive (Black)"/>
    <x v="448"/>
    <x v="0"/>
    <s v="ExternalDevices&amp;DataStorage"/>
    <s v="PenDrives"/>
    <m/>
    <n v="579"/>
    <n v="1400"/>
    <x v="53"/>
    <n v="1"/>
    <x v="4"/>
    <n v="0"/>
    <x v="0"/>
    <n v="813147.2"/>
    <n v="264745600"/>
    <n v="189104"/>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r>
  <r>
    <s v="B07XLML2YS"/>
    <s v="TP-Link Tapo 360¬∞ 2MP 1080p Full HD Pan/Tilt Home Security Wi-Fi Smart Camera| Alexa Enabled| 2-Way Audio| Night Vision| Motion Detection| Sound and Light Alarm| Indoor CCTV (Tapo C200) White"/>
    <x v="477"/>
    <x v="1"/>
    <s v="Cameras&amp;Photography"/>
    <s v="SecurityCameras"/>
    <s v="DomeCameras"/>
    <n v="2499"/>
    <n v="3299"/>
    <x v="66"/>
    <n v="0"/>
    <x v="0"/>
    <n v="0"/>
    <x v="0"/>
    <n v="391070.4"/>
    <n v="307176488"/>
    <n v="93112"/>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r>
  <r>
    <s v="B086WMSCN3"/>
    <s v="boAt Airdopes 171 in Ear Bluetooth True Wireless Earbuds with Upto 13 Hours Battery, IPX4, Bluetooth v5.0, Dual Tone Finish with Mic (Mysterious Blue)"/>
    <x v="478"/>
    <x v="1"/>
    <s v="Headphones,Earbuds&amp;Accessories"/>
    <s v="Headphones"/>
    <s v="In-Ear"/>
    <n v="1199"/>
    <n v="5999"/>
    <x v="27"/>
    <n v="1"/>
    <x v="2"/>
    <n v="0"/>
    <x v="0"/>
    <n v="185331.9"/>
    <n v="285078479"/>
    <n v="47521"/>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r>
  <r>
    <s v="B003B00484"/>
    <s v="Duracell Plus AAA Rechargeable Batteries (750 mAh) Pack of 4"/>
    <x v="479"/>
    <x v="1"/>
    <s v="GeneralPurposeBatteries&amp;BatteryChargers"/>
    <s v="RechargeableBatteries"/>
    <m/>
    <n v="399"/>
    <n v="499"/>
    <x v="52"/>
    <n v="0"/>
    <x v="4"/>
    <n v="0"/>
    <x v="1"/>
    <n v="116964.29999999999"/>
    <n v="13573299"/>
    <n v="27201"/>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r>
  <r>
    <s v="B003L62T7W"/>
    <s v="Logitech B100 Wired USB Mouse, 3 yr Warranty, 800 DPI Optical Tracking, Ambidextrous PC/Mac/Laptop - Black"/>
    <x v="480"/>
    <x v="0"/>
    <s v="Accessories&amp;Peripherals"/>
    <s v="Keyboards,Mice&amp;InputDevices"/>
    <s v="Mice"/>
    <n v="279"/>
    <n v="375"/>
    <x v="55"/>
    <n v="0"/>
    <x v="4"/>
    <n v="0"/>
    <x v="1"/>
    <n v="135596.19999999998"/>
    <n v="11825250"/>
    <n v="31534"/>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r>
  <r>
    <s v="B09P18XVW6"/>
    <s v="Noise Pulse Buzz 1.69&quot; Bluetooth Calling Smart Watch with Call Function, 150 Watch Faces, 60 Sports Modes, Spo2 &amp; Heart Rate Monitoring, Calling Smart Watch for Men &amp; Women - Jet Black"/>
    <x v="330"/>
    <x v="1"/>
    <s v="WearableTechnology"/>
    <s v="SmartWatches"/>
    <m/>
    <n v="2499"/>
    <n v="4999"/>
    <x v="8"/>
    <n v="1"/>
    <x v="2"/>
    <n v="0"/>
    <x v="0"/>
    <n v="29526.899999999998"/>
    <n v="37847429"/>
    <n v="7571"/>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r>
  <r>
    <s v="B00LZLPYHW"/>
    <s v="Classmate 2100117 Soft Cover 6 Subject Spiral Binding Notebook, Single Line, 300 Pages"/>
    <x v="481"/>
    <x v="3"/>
    <s v="OfficePaperProducts"/>
    <s v="Paper"/>
    <s v="Stationery"/>
    <n v="137"/>
    <n v="160"/>
    <x v="81"/>
    <n v="0"/>
    <x v="5"/>
    <n v="0"/>
    <x v="2"/>
    <n v="28762.800000000003"/>
    <n v="1045920"/>
    <n v="6537"/>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r>
  <r>
    <s v="B00NNQMYNE"/>
    <s v="AirCase Rugged Hard Drive Case for 2.5-inch Western Digital, Seagate, Toshiba, Portable Storage Shell for Gadget Hard Disk USB Cable Power Bank Mobile Charger Earphone, Waterproof (Black)"/>
    <x v="482"/>
    <x v="0"/>
    <s v="Accessories&amp;Peripherals"/>
    <s v="HardDiskBags"/>
    <m/>
    <n v="299"/>
    <n v="499"/>
    <x v="54"/>
    <n v="0"/>
    <x v="6"/>
    <n v="0"/>
    <x v="1"/>
    <n v="94545"/>
    <n v="10483990"/>
    <n v="2101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r>
  <r>
    <s v="B0B217Z5VK"/>
    <s v="Noise Buds VS402 Truly Wireless in Ear Earbuds, 35-Hours of Playtime, Instacharge, Quad Mic with ENC, Hyper Sync, Low Latency, 10mm Driver, Bluetooth v5.3 and Breathing LED Lights (Neon Black)"/>
    <x v="483"/>
    <x v="1"/>
    <s v="Headphones,Earbuds&amp;Accessories"/>
    <s v="Headphones"/>
    <s v="In-Ear"/>
    <n v="1799"/>
    <n v="3999"/>
    <x v="10"/>
    <n v="1"/>
    <x v="2"/>
    <n v="0"/>
    <x v="0"/>
    <n v="13716.3"/>
    <n v="14064483"/>
    <n v="3517"/>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r>
  <r>
    <s v="B07B88KQZ8"/>
    <s v="JBL Go 2, Wireless Portable Bluetooth Speaker with Mic, JBL Signature Sound, Vibrant Color Options with IPX7 Waterproof &amp; AUX (Blue)"/>
    <x v="484"/>
    <x v="1"/>
    <s v="HomeAudio"/>
    <s v="Speakers"/>
    <s v="BluetoothSpeakers"/>
    <n v="1999"/>
    <n v="2999"/>
    <x v="9"/>
    <n v="0"/>
    <x v="4"/>
    <n v="0"/>
    <x v="0"/>
    <n v="274765.7"/>
    <n v="191633101"/>
    <n v="63899"/>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r>
  <r>
    <s v="B07Z3K96FR"/>
    <s v="Robustrion Tempered Glass Screen Protector for iPad 10.2 inch 9th Gen Generation 2021 8th Gen 2020 7th Gen 2019"/>
    <x v="485"/>
    <x v="0"/>
    <s v="Accessories&amp;Peripherals"/>
    <s v="TabletAccessories"/>
    <s v="ScreenProtectors"/>
    <n v="399"/>
    <n v="1499"/>
    <x v="25"/>
    <n v="1"/>
    <x v="3"/>
    <n v="0"/>
    <x v="0"/>
    <n v="23492.999999999996"/>
    <n v="8589270"/>
    <n v="573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r>
  <r>
    <s v="B0756CLQWL"/>
    <s v="Redgear Pro Wireless Gamepad with 2.4GHz Wireless Technology, Integrated Dual Intensity Motor, Illuminated Keys for PC(Compatible with Windows 7/8/8.1/10 only)"/>
    <x v="486"/>
    <x v="0"/>
    <s v="Accessories&amp;Peripherals"/>
    <s v="PCGamingPeripherals"/>
    <s v="Gamepads"/>
    <n v="1699"/>
    <n v="3999"/>
    <x v="30"/>
    <n v="1"/>
    <x v="0"/>
    <n v="0"/>
    <x v="0"/>
    <n v="107049.60000000001"/>
    <n v="101926512"/>
    <n v="25488"/>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r>
  <r>
    <s v="B004IO5BMQ"/>
    <s v="Logitech M235 Wireless Mouse, 1000 DPI Optical Tracking, 12 Month Life Battery, Compatible with Windows, Mac, Chromebook/PC/Laptop"/>
    <x v="487"/>
    <x v="0"/>
    <s v="Accessories&amp;Peripherals"/>
    <s v="Keyboards,Mice&amp;InputDevices"/>
    <s v="Mice"/>
    <n v="699"/>
    <n v="995"/>
    <x v="77"/>
    <n v="0"/>
    <x v="6"/>
    <n v="0"/>
    <x v="0"/>
    <n v="244822.5"/>
    <n v="54132975"/>
    <n v="5440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r>
  <r>
    <s v="B01HGCLUH6"/>
    <s v="TP-link N300 WiFi Wireless Router TL-WR845N | 300Mbps Wi-Fi Speed | Three 5dBi high gain Antennas | IPv6 Compatible | AP/RE/WISP Mode | Parental Control | Guest Network"/>
    <x v="488"/>
    <x v="0"/>
    <s v="NetworkingDevices"/>
    <s v="Routers"/>
    <m/>
    <n v="1149"/>
    <n v="1699"/>
    <x v="44"/>
    <n v="0"/>
    <x v="0"/>
    <n v="0"/>
    <x v="0"/>
    <n v="514407.60000000003"/>
    <n v="208090122"/>
    <n v="122478"/>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r>
  <r>
    <s v="B01N4EV2TL"/>
    <s v="Logitech MK240 Nano Wireless USB Keyboard and Mouse Set, 12 Function Keys 2.4GHz Wireless, 1000DPI, Spill-Resistant Design, PC/Mac, Black/Chartreuse Yellow"/>
    <x v="489"/>
    <x v="0"/>
    <s v="Accessories&amp;Peripherals"/>
    <s v="Keyboards,Mice&amp;InputDevices"/>
    <s v="Keyboard&amp;MouseSets"/>
    <n v="1495"/>
    <n v="1995"/>
    <x v="23"/>
    <n v="0"/>
    <x v="4"/>
    <n v="0"/>
    <x v="0"/>
    <n v="31136.3"/>
    <n v="14445795"/>
    <n v="7241"/>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r>
  <r>
    <s v="B08MZQBFLN"/>
    <s v="Callas Multipurpose Foldable Laptop Table with Cup Holder | Drawer | Mac Holder | Table Holder Study Table, Breakfast Table, Foldable and Portable/Ergonomic &amp; Rounded Edges/Non-Slip Legs (WA-27-Black)"/>
    <x v="490"/>
    <x v="0"/>
    <s v="Accessories&amp;Peripherals"/>
    <s v="LaptopAccessories"/>
    <s v="Lapdesks"/>
    <n v="849"/>
    <n v="4999"/>
    <x v="57"/>
    <n v="1"/>
    <x v="1"/>
    <n v="0"/>
    <x v="0"/>
    <n v="81828"/>
    <n v="102264543"/>
    <n v="20457"/>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r>
  <r>
    <s v="B0752LL57V"/>
    <s v="Casio MJ-12D 150 Steps Check and Correct Desktop Calculator"/>
    <x v="491"/>
    <x v="3"/>
    <s v="OfficeElectronics"/>
    <s v="Calculators"/>
    <s v="Basic"/>
    <n v="440"/>
    <n v="440"/>
    <x v="26"/>
    <n v="0"/>
    <x v="6"/>
    <n v="0"/>
    <x v="1"/>
    <n v="38745"/>
    <n v="3788400"/>
    <n v="861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r>
  <r>
    <s v="B09Z28BQZT"/>
    <s v="Amazon Basics Multipurpose Foldable Laptop Table with Cup Holder, Brown"/>
    <x v="492"/>
    <x v="0"/>
    <s v="Accessories&amp;Peripherals"/>
    <s v="LaptopAccessories"/>
    <s v="Lapdesks"/>
    <n v="599"/>
    <n v="3999"/>
    <x v="5"/>
    <n v="1"/>
    <x v="2"/>
    <n v="0"/>
    <x v="0"/>
    <n v="4239.3"/>
    <n v="4346913"/>
    <n v="1087"/>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r>
  <r>
    <s v="B094DQWV9B"/>
    <s v="Kanget [2 Pack] Type C Female to USB A Male Charger | Charging Cable Adapter Converter compatible for iPhone 14, 13, 12,11 Pro Max/Mini/XR/XS/X/SE, Samsung S20 ultra/S21/S10/S8/S9/MacBook Pro iPad (Grey)"/>
    <x v="493"/>
    <x v="0"/>
    <s v="Accessories&amp;Peripherals"/>
    <s v="Adapters"/>
    <s v="USBtoUSBAdapters"/>
    <n v="149"/>
    <n v="399"/>
    <x v="11"/>
    <n v="1"/>
    <x v="1"/>
    <n v="0"/>
    <x v="1"/>
    <n v="6160"/>
    <n v="614460"/>
    <n v="154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r>
  <r>
    <s v="B0BBMPH39N"/>
    <s v="Amazon Basics Magic Slate 8.5-inch LCD Writing Tablet with Stylus Pen, for Drawing, Playing, Noting by Kids &amp; Adults, Black"/>
    <x v="494"/>
    <x v="0"/>
    <s v="Accessories&amp;Peripherals"/>
    <s v="Keyboards,Mice&amp;InputDevices"/>
    <s v="GraphicTablets"/>
    <n v="289"/>
    <n v="999"/>
    <x v="58"/>
    <n v="1"/>
    <x v="3"/>
    <n v="1"/>
    <x v="0"/>
    <n v="1644.1"/>
    <n v="400599"/>
    <n v="401"/>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r>
  <r>
    <s v="B097JQ1J5G"/>
    <s v="Zebronics ZEB-90HB USB Hub, 4 Ports, Pocket Sized, Plug &amp; Play, for Laptop &amp; Computers"/>
    <x v="495"/>
    <x v="0"/>
    <s v="Accessories&amp;Peripherals"/>
    <s v="USBHubs"/>
    <m/>
    <n v="179"/>
    <n v="499"/>
    <x v="0"/>
    <n v="1"/>
    <x v="10"/>
    <n v="0"/>
    <x v="1"/>
    <n v="31909"/>
    <n v="4683115"/>
    <n v="938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r>
  <r>
    <s v="B07YY1BY5B"/>
    <s v="Noise ColorFit Pro 2 Full Touch Control Smart Watch with 35g Weight &amp; Upgraded LCD Display,IP68 Waterproof,Heart Rate Monitor,Sleep &amp; Step Tracker,Call &amp; Message Alerts &amp; Long Battery Life (Jet Black)"/>
    <x v="273"/>
    <x v="1"/>
    <s v="WearableTechnology"/>
    <s v="SmartWatches"/>
    <m/>
    <n v="1499"/>
    <n v="4999"/>
    <x v="20"/>
    <n v="1"/>
    <x v="1"/>
    <n v="0"/>
    <x v="0"/>
    <n v="370352"/>
    <n v="462847412"/>
    <n v="92588"/>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r>
  <r>
    <s v="B08VRMK55F"/>
    <s v="Zebronics Zeb Buds C2 in Ear Type C Wired Earphones with Mic, Braided 1.2 Metre Cable, Metallic Design, 10mm Drivers, in Line Mic &amp; Volume Controller (Blue)"/>
    <x v="496"/>
    <x v="1"/>
    <s v="Headphones,Earbuds&amp;Accessories"/>
    <s v="Headphones"/>
    <s v="In-Ear"/>
    <n v="399"/>
    <n v="699"/>
    <x v="1"/>
    <n v="0"/>
    <x v="10"/>
    <n v="0"/>
    <x v="0"/>
    <n v="11743.6"/>
    <n v="2414346"/>
    <n v="3454"/>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r>
  <r>
    <s v="B08CHZ3ZQ7"/>
    <s v="Redgear A-15 Wired Gaming Mouse with Upto 6400 DPI, RGB &amp; Driver Customization for PC(Black)"/>
    <x v="497"/>
    <x v="0"/>
    <s v="Accessories&amp;Peripherals"/>
    <s v="PCGamingPeripherals"/>
    <s v="GamingMice"/>
    <n v="599"/>
    <n v="799"/>
    <x v="23"/>
    <n v="0"/>
    <x v="4"/>
    <n v="0"/>
    <x v="0"/>
    <n v="67897"/>
    <n v="12616210"/>
    <n v="1579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r>
  <r>
    <s v="B08SCCG9D4"/>
    <s v="JBL Commercial CSLM20B Auxiliary Omnidirectional Lavalier Microphone with Battery for Content Creation, Voiceover/Dubbing, Recording (Black,Small)"/>
    <x v="498"/>
    <x v="0"/>
    <s v="Accessories&amp;Peripherals"/>
    <s v="Audio&amp;VideoAccessories"/>
    <s v="PCMicrophones"/>
    <n v="949"/>
    <n v="2000"/>
    <x v="3"/>
    <n v="1"/>
    <x v="2"/>
    <n v="0"/>
    <x v="0"/>
    <n v="58379.1"/>
    <n v="29938000"/>
    <n v="14969"/>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r>
  <r>
    <s v="B0972BQ2RS"/>
    <s v="Fire-Boltt India's No 1 Smartwatch Brand Ring Bluetooth Calling with SpO2 &amp; 1.7‚Äù Metal Body with Blood Oxygen Monitoring, Continuous Heart Rate, Full Touch &amp; Multiple Watch Faces"/>
    <x v="266"/>
    <x v="1"/>
    <s v="WearableTechnology"/>
    <s v="SmartWatches"/>
    <m/>
    <n v="2499"/>
    <n v="9999"/>
    <x v="43"/>
    <n v="1"/>
    <x v="3"/>
    <n v="0"/>
    <x v="0"/>
    <n v="172769.9"/>
    <n v="421347861"/>
    <n v="42139"/>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r>
  <r>
    <s v="B00ZRBWPA0"/>
    <s v="Eveready Red 1012 AAA Batteries - Pack of 10"/>
    <x v="499"/>
    <x v="1"/>
    <s v="GeneralPurposeBatteries&amp;BatteryChargers"/>
    <s v="DisposableBatteries"/>
    <m/>
    <n v="159"/>
    <n v="180"/>
    <x v="89"/>
    <n v="0"/>
    <x v="4"/>
    <n v="1"/>
    <x v="2"/>
    <n v="4252.7"/>
    <n v="178020"/>
    <n v="989"/>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r>
  <r>
    <s v="B0B2DD66GS"/>
    <s v="SanDisk Extreme microSD UHS I Card 128GB for 4K Video on Smartphones,Action Cams 190MB/s Read,90MB/s Write"/>
    <x v="500"/>
    <x v="1"/>
    <s v="Accessories"/>
    <s v="MemoryCards"/>
    <s v="MicroSD"/>
    <n v="1329"/>
    <n v="2900"/>
    <x v="34"/>
    <n v="1"/>
    <x v="6"/>
    <n v="0"/>
    <x v="0"/>
    <n v="88308"/>
    <n v="56909600"/>
    <n v="19624"/>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r>
  <r>
    <s v="B09M869Z5V"/>
    <s v="Portronics MPORT 31C 4-in-1 USB Hub (Type C to 4 USB-A Ports) with Fast Data Transfer"/>
    <x v="501"/>
    <x v="0"/>
    <s v="Accessories&amp;Peripherals"/>
    <s v="USBHubs"/>
    <m/>
    <n v="570"/>
    <n v="999"/>
    <x v="1"/>
    <n v="0"/>
    <x v="0"/>
    <n v="0"/>
    <x v="0"/>
    <n v="13444.2"/>
    <n v="3197799"/>
    <n v="3201"/>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r>
  <r>
    <s v="B07W6VWZ8C"/>
    <s v="Infinity (JBL Fuze Pint, Wireless Ultra Portable Mini Speaker with Mic, Deep Bass, Dual Equalizer, Bluetooth 5.0 with Voice Assistant Support for Mobiles (Black)"/>
    <x v="502"/>
    <x v="1"/>
    <s v="HomeAudio"/>
    <s v="Speakers"/>
    <s v="OutdoorSpeakers"/>
    <n v="899"/>
    <n v="1999"/>
    <x v="10"/>
    <n v="1"/>
    <x v="3"/>
    <n v="0"/>
    <x v="0"/>
    <n v="124922.9"/>
    <n v="60907531"/>
    <n v="30469"/>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r>
  <r>
    <s v="B07Z1X6VFC"/>
    <s v="AirCase Protective Laptop Bag Sleeve fits Upto 13.3&quot; Laptop/ MacBook, Wrinkle Free, Padded, Waterproof Light Neoprene case Cover Pouch, for Men &amp; Women, Black- 6 Months Warranty"/>
    <x v="503"/>
    <x v="0"/>
    <s v="Accessories&amp;Peripherals"/>
    <s v="LaptopAccessories"/>
    <s v="Bags&amp;Sleeves"/>
    <n v="449"/>
    <n v="999"/>
    <x v="10"/>
    <n v="1"/>
    <x v="5"/>
    <n v="0"/>
    <x v="0"/>
    <n v="43736"/>
    <n v="9930060"/>
    <n v="994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r>
  <r>
    <s v="B07YL54NVJ"/>
    <s v="Brand Conquer 6 in 1 with OTG, SD Card Reader, USB Type C, USB 3.0 and Micro USB, for Memory Card | Portable Card Reader | Compatible with TF, SD, Micro SD, SDHC, SDXC, MMC, RS-MMC, Micro SDXC"/>
    <x v="504"/>
    <x v="0"/>
    <s v="ExternalDevices&amp;DataStorage"/>
    <s v="ExternalMemoryCardReaders"/>
    <m/>
    <n v="549"/>
    <n v="999"/>
    <x v="32"/>
    <n v="0"/>
    <x v="4"/>
    <n v="0"/>
    <x v="0"/>
    <n v="33359.4"/>
    <n v="7750242"/>
    <n v="7758"/>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r>
  <r>
    <s v="B0759QMF85"/>
    <s v="TP-Link AC750 Dual Band Wireless Cable Router, 4 10/100 LAN + 10/100 WAN Ports, Support Guest Network and Parental Control, 750Mbps Speed Wi-Fi, 3 Antennas (Archer C20) Blue, 2.4 GHz"/>
    <x v="505"/>
    <x v="0"/>
    <s v="NetworkingDevices"/>
    <s v="Routers"/>
    <m/>
    <n v="1529"/>
    <n v="2399"/>
    <x v="63"/>
    <n v="0"/>
    <x v="4"/>
    <n v="0"/>
    <x v="0"/>
    <n v="294158.7"/>
    <n v="164113191"/>
    <n v="68409"/>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r>
  <r>
    <s v="B00LM4X0KU"/>
    <s v="Parker Quink Ink Bottle, Blue"/>
    <x v="506"/>
    <x v="3"/>
    <s v="OfficePaperProducts"/>
    <s v="Paper"/>
    <s v="Stationery"/>
    <n v="100"/>
    <n v="100"/>
    <x v="26"/>
    <n v="0"/>
    <x v="4"/>
    <n v="0"/>
    <x v="2"/>
    <n v="13308.5"/>
    <n v="309500"/>
    <n v="3095"/>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r>
  <r>
    <s v="B08PFSZ7FH"/>
    <s v="STRIFF Laptop Stand Adjustable Laptop Computer Stand Multi-Angle Stand Phone Stand Portable Foldable Laptop Riser Notebook Holder Stand Compatible for 9 to 15.6‚Äù Laptops Black(Black)"/>
    <x v="507"/>
    <x v="0"/>
    <s v="Accessories&amp;Peripherals"/>
    <s v="LaptopAccessories"/>
    <s v="NotebookComputerStands"/>
    <n v="299"/>
    <n v="1499"/>
    <x v="27"/>
    <n v="1"/>
    <x v="0"/>
    <n v="1"/>
    <x v="0"/>
    <n v="3792.6000000000004"/>
    <n v="1353597"/>
    <n v="903"/>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r>
  <r>
    <s v="B012MQS060"/>
    <s v="Logitech MK215 Wireless Keyboard and Mouse Combo for Windows, 2.4 GHz Wireless, Compact Design, 2-Year Battery Life(Keyboard),5 Month Battery Life(Mouse) PC/Laptop- Black"/>
    <x v="508"/>
    <x v="0"/>
    <s v="Accessories&amp;Peripherals"/>
    <s v="Keyboards,Mice&amp;InputDevices"/>
    <s v="Keyboard&amp;MouseSets"/>
    <n v="1295"/>
    <n v="1795"/>
    <x v="28"/>
    <n v="0"/>
    <x v="3"/>
    <n v="0"/>
    <x v="0"/>
    <n v="105661.09999999999"/>
    <n v="46258945"/>
    <n v="25771"/>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r>
  <r>
    <s v="B01MF8MB65"/>
    <s v="boAt Bassheads 225 in Ear Wired Earphones with Mic(Blue)"/>
    <x v="509"/>
    <x v="1"/>
    <s v="Headphones,Earbuds&amp;Accessories"/>
    <s v="Headphones"/>
    <s v="In-Ear"/>
    <n v="699"/>
    <n v="999"/>
    <x v="77"/>
    <n v="0"/>
    <x v="3"/>
    <n v="0"/>
    <x v="0"/>
    <n v="1120074.8999999999"/>
    <n v="272915811"/>
    <n v="273189"/>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r>
  <r>
    <s v="B00LHZWD0C"/>
    <s v="Luxor 5 Subject Single Ruled Notebook - A4, 70 GSM, 300 pages"/>
    <x v="510"/>
    <x v="3"/>
    <s v="OfficePaperProducts"/>
    <s v="Paper"/>
    <s v="Stationery"/>
    <n v="252"/>
    <n v="315"/>
    <x v="52"/>
    <n v="0"/>
    <x v="6"/>
    <n v="0"/>
    <x v="1"/>
    <n v="17032.5"/>
    <n v="1192275"/>
    <n v="378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r>
  <r>
    <s v="B08QDPB1SL"/>
    <s v="Duracell Chhota Power AA Battery Set of 10 Pcs"/>
    <x v="511"/>
    <x v="1"/>
    <s v="GeneralPurposeBatteries&amp;BatteryChargers"/>
    <s v="DisposableBatteries"/>
    <m/>
    <n v="190"/>
    <n v="220"/>
    <x v="81"/>
    <n v="0"/>
    <x v="5"/>
    <n v="0"/>
    <x v="1"/>
    <n v="12610.400000000001"/>
    <n v="630520"/>
    <n v="2866"/>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r>
  <r>
    <s v="B07BRKK9JQ"/>
    <s v="Zebronics Zeb-Transformer Gaming Keyboard and Mouse Combo (USB, Braided Cable)"/>
    <x v="512"/>
    <x v="0"/>
    <s v="Accessories&amp;Peripherals"/>
    <s v="Keyboards,Mice&amp;InputDevices"/>
    <s v="Keyboard&amp;MouseSets"/>
    <n v="1299"/>
    <n v="1599"/>
    <x v="71"/>
    <n v="0"/>
    <x v="4"/>
    <n v="0"/>
    <x v="0"/>
    <n v="117058.9"/>
    <n v="43529577"/>
    <n v="27223"/>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r>
  <r>
    <s v="B01EZ0X3L8"/>
    <s v="SanDisk Ultra 64 GB USB Pen Drives (SDDDC2-064G-I35, Black, Silver)"/>
    <x v="513"/>
    <x v="0"/>
    <s v="ExternalDevices&amp;DataStorage"/>
    <s v="PenDrives"/>
    <m/>
    <n v="729"/>
    <n v="1650"/>
    <x v="37"/>
    <n v="1"/>
    <x v="4"/>
    <n v="0"/>
    <x v="0"/>
    <n v="354130.8"/>
    <n v="135887400"/>
    <n v="82356"/>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r>
  <r>
    <s v="B00LM4W1N2"/>
    <s v="Parker Classic Gold Gold Trim Ball Pen"/>
    <x v="514"/>
    <x v="3"/>
    <s v="OfficePaperProducts"/>
    <s v="Paper"/>
    <s v="Stationery"/>
    <n v="480"/>
    <n v="600"/>
    <x v="52"/>
    <n v="0"/>
    <x v="4"/>
    <n v="0"/>
    <x v="0"/>
    <n v="24591.7"/>
    <n v="3431400"/>
    <n v="5719"/>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r>
  <r>
    <s v="B08YD264ZS"/>
    <s v="Tarkan Portable Folding Laptop Desk for Bed, Lapdesk with Handle, Drawer, Cup &amp; Mobile/Tablet Holder for Study, Eating, Work (Black)"/>
    <x v="515"/>
    <x v="0"/>
    <s v="Accessories&amp;Peripherals"/>
    <s v="LaptopAccessories"/>
    <s v="Lapdesks"/>
    <n v="999"/>
    <n v="2499"/>
    <x v="13"/>
    <n v="1"/>
    <x v="4"/>
    <n v="0"/>
    <x v="0"/>
    <n v="7267"/>
    <n v="4223310"/>
    <n v="169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r>
  <r>
    <s v="B00GZLB57U"/>
    <s v="Quantum RJ45 Ethernet Patch Cable/LAN Router Cable with Heavy Duty Gold Plated Connectors Supports Hi-Speed Gigabit Upto 1000Mbps, Waterproof and Durable,1-Year Warranty-32.8 Feet (10 Meters)(White)"/>
    <x v="516"/>
    <x v="0"/>
    <s v="Accessories&amp;Peripherals"/>
    <s v="Cables&amp;Accessories"/>
    <s v="Cables"/>
    <n v="238"/>
    <n v="699"/>
    <x v="46"/>
    <n v="1"/>
    <x v="5"/>
    <n v="0"/>
    <x v="0"/>
    <n v="36836.800000000003"/>
    <n v="5852028"/>
    <n v="8372"/>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r>
  <r>
    <s v="B07V82W5CN"/>
    <s v="HP USB Wireless Spill Resistance Keyboard and Mouse Set with 10m Working Range 2.4G Wireless Technology / 3 Years Warranty (4SC12PA), Black"/>
    <x v="517"/>
    <x v="0"/>
    <s v="Accessories&amp;Peripherals"/>
    <s v="Keyboards,Mice&amp;InputDevices"/>
    <s v="Keyboard&amp;MouseSets"/>
    <n v="1349"/>
    <n v="2198"/>
    <x v="17"/>
    <n v="0"/>
    <x v="1"/>
    <n v="0"/>
    <x v="0"/>
    <n v="28452"/>
    <n v="15634374"/>
    <n v="7113"/>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r>
  <r>
    <s v="B08HD7JQHX"/>
    <s v="HUMBLE Dynamic Lapel Collar Mic Voice Recording Filter Microphone for Singing Youtube SmartPhones, Black"/>
    <x v="518"/>
    <x v="0"/>
    <s v="Accessories&amp;Peripherals"/>
    <s v="Audio&amp;VideoAccessories"/>
    <s v="PCMicrophones"/>
    <n v="199"/>
    <n v="499"/>
    <x v="13"/>
    <n v="1"/>
    <x v="8"/>
    <n v="0"/>
    <x v="1"/>
    <n v="9253.1999999999989"/>
    <n v="1399196"/>
    <n v="2804"/>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r>
  <r>
    <s v="B0B31FR4Y2"/>
    <s v="Boult Audio Omega with 30dB ANC+ ENC, 32H Playtime, 45ms Latency Gaming Mode, Quad Mic Zen ENC, 3 Equalizer Modes, ANC, Type-C Fast Charging, IPX5 True Wireless in Ear Bluetooth Earbuds (Black)"/>
    <x v="519"/>
    <x v="1"/>
    <s v="Headphones,Earbuds&amp;Accessories"/>
    <s v="Headphones"/>
    <s v="In-Ear"/>
    <n v="1999"/>
    <n v="9999"/>
    <x v="27"/>
    <n v="1"/>
    <x v="7"/>
    <n v="0"/>
    <x v="0"/>
    <n v="7348.2000000000007"/>
    <n v="19858014"/>
    <n v="1986"/>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r>
  <r>
    <s v="B09Y14JLP3"/>
    <s v="STRIFF UPH2W Multi Angle Tablet/Mobile Stand. Holder for iPhone, Android, Samsung, OnePlus, Xiaomi. Portable,Foldable Stand.Perfect for Bed,Office, Home,Gift and Desktop (White)"/>
    <x v="520"/>
    <x v="1"/>
    <s v="Mobiles&amp;Accessories"/>
    <s v="MobileAccessories"/>
    <s v="Stands"/>
    <n v="99"/>
    <n v="499"/>
    <x v="27"/>
    <n v="1"/>
    <x v="3"/>
    <n v="0"/>
    <x v="1"/>
    <n v="10049.099999999999"/>
    <n v="1223049"/>
    <n v="245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r>
  <r>
    <s v="B09ZHCJDP1"/>
    <s v="Amazon Basics Wireless Mouse | 2.4 GHz Connection, 1600 DPI | Type - C Adapter | Upto 12 Months of Battery Life | Ambidextrous Design | Suitable for PC/Mac/Laptop"/>
    <x v="521"/>
    <x v="0"/>
    <s v="Accessories&amp;Peripherals"/>
    <s v="Keyboards,Mice&amp;InputDevices"/>
    <s v="Mice"/>
    <n v="499"/>
    <n v="1000"/>
    <x v="8"/>
    <n v="1"/>
    <x v="15"/>
    <n v="1"/>
    <x v="0"/>
    <n v="115"/>
    <n v="23000"/>
    <n v="23"/>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r>
  <r>
    <s v="B08C4Z69LN"/>
    <s v="Crucial RAM 8GB DDR4 3200MHz CL22 (or 2933MHz or 2666MHz) Laptop Memory CT8G4SFRA32A"/>
    <x v="522"/>
    <x v="0"/>
    <s v="Components"/>
    <s v="Memory"/>
    <m/>
    <n v="1792"/>
    <n v="3500"/>
    <x v="76"/>
    <n v="0"/>
    <x v="6"/>
    <n v="0"/>
    <x v="0"/>
    <n v="117873"/>
    <n v="91679000"/>
    <n v="26194"/>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r>
  <r>
    <s v="B016XVRKZM"/>
    <s v="APC Back-UPS BX600C-IN 600VA / 360W, 230V, UPS System, an Ideal Power Backup &amp; Protection for Home Office, Desktop PC &amp; Home Electronics"/>
    <x v="523"/>
    <x v="0"/>
    <s v="Accessories&amp;Peripherals"/>
    <s v="UninterruptedPowerSupplies"/>
    <m/>
    <n v="3299"/>
    <n v="4100"/>
    <x v="52"/>
    <n v="0"/>
    <x v="2"/>
    <n v="0"/>
    <x v="0"/>
    <n v="61553.7"/>
    <n v="64710300"/>
    <n v="15783"/>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r>
  <r>
    <s v="B00LHZW3XY"/>
    <s v="Luxor 5 Subject Single Ruled Notebook - A5 Size, 70 GSM, 300 Pages"/>
    <x v="510"/>
    <x v="3"/>
    <s v="OfficePaperProducts"/>
    <s v="Paper"/>
    <s v="Stationery"/>
    <n v="125"/>
    <n v="180"/>
    <x v="39"/>
    <n v="0"/>
    <x v="5"/>
    <n v="0"/>
    <x v="2"/>
    <n v="35433.200000000004"/>
    <n v="1449540"/>
    <n v="8053"/>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r>
  <r>
    <s v="B098JYT4SY"/>
    <s v="Zebronics Zeb-Jaguar Wireless Mouse, 2.4GHz with USB Nano Receiver, High Precision Optical Tracking, 4 Buttons, Plug &amp; Play, Ambidextrous, for PC/Mac/Laptop (Black+Grey)"/>
    <x v="524"/>
    <x v="0"/>
    <s v="Accessories&amp;Peripherals"/>
    <s v="Keyboards,Mice&amp;InputDevices"/>
    <s v="Mice"/>
    <n v="399"/>
    <n v="1190"/>
    <x v="46"/>
    <n v="1"/>
    <x v="3"/>
    <n v="0"/>
    <x v="0"/>
    <n v="11516.9"/>
    <n v="3342710"/>
    <n v="2809"/>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r>
  <r>
    <s v="B08CFCK6CW"/>
    <s v="Boult Audio Truebuds with 30H Playtime, IPX7 Waterproof, Lightning Boult‚Ñ¢ Type C Fast Charging (10 Min=100Mins), BoomX‚Ñ¢ Tech Rich Bass, Pro+ Calling HD Mic, Touch Controls in Ear Earbuds TWS (Grey)"/>
    <x v="525"/>
    <x v="1"/>
    <s v="Headphones,Earbuds&amp;Accessories"/>
    <s v="Headphones"/>
    <s v="In-Ear"/>
    <n v="1199"/>
    <n v="7999"/>
    <x v="5"/>
    <n v="1"/>
    <x v="9"/>
    <n v="0"/>
    <x v="0"/>
    <n v="93276"/>
    <n v="207254090"/>
    <n v="2591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r>
  <r>
    <s v="B09P564ZTJ"/>
    <s v="Wembley LCD Writing Pad/Tab | Writing, Drawing, Reusable, Portable Pad with Colorful Letters | 9 Inch Graphic Tablet (Assorted)"/>
    <x v="526"/>
    <x v="0"/>
    <s v="Accessories&amp;Peripherals"/>
    <s v="Keyboards,Mice&amp;InputDevices"/>
    <s v="GraphicTablets"/>
    <n v="235"/>
    <n v="1599"/>
    <x v="5"/>
    <n v="1"/>
    <x v="11"/>
    <n v="0"/>
    <x v="0"/>
    <n v="4457.3999999999996"/>
    <n v="1875627"/>
    <n v="1173"/>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r>
  <r>
    <s v="B07MSLTW8Z"/>
    <s v="Gizga Essentials Multi-Purpose Portable &amp; Foldable Wooden Desk for Bed Tray, Laptop Table, Study Table (Black)"/>
    <x v="527"/>
    <x v="0"/>
    <s v="Accessories&amp;Peripherals"/>
    <s v="LaptopAccessories"/>
    <s v="Lapdesks"/>
    <n v="549"/>
    <n v="1999"/>
    <x v="25"/>
    <n v="1"/>
    <x v="9"/>
    <n v="0"/>
    <x v="0"/>
    <n v="23119.200000000001"/>
    <n v="12837578"/>
    <n v="6422"/>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r>
  <r>
    <s v="B09N6TTHT6"/>
    <s v="E-COSMOS Plug in LED Night Light Mini USB LED Light Flexible USB LED Ambient Light Mini USB LED Light, LED Portable car Bulb, Indoor, Outdoor, Reading, Sleep (4 pcs)"/>
    <x v="528"/>
    <x v="0"/>
    <s v="Accessories&amp;Peripherals"/>
    <s v="USBGadgets"/>
    <s v="Lamps"/>
    <n v="89"/>
    <n v="99"/>
    <x v="79"/>
    <n v="0"/>
    <x v="0"/>
    <n v="1"/>
    <x v="2"/>
    <n v="1012.2"/>
    <n v="23859"/>
    <n v="241"/>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r>
  <r>
    <s v="B098R25TGC"/>
    <s v="Noise Buds VS201 V2 in-Ear Truly Wireless Earbuds with Dual Equalizer | with Mic | Total 14-Hour Playtime | Full Touch Control | IPX5 Water Resistance and Bluetooth v5.1 (Olive Green)"/>
    <x v="529"/>
    <x v="1"/>
    <s v="Headphones,Earbuds&amp;Accessories"/>
    <s v="Headphones"/>
    <s v="In-Ear"/>
    <n v="1299"/>
    <n v="2999"/>
    <x v="48"/>
    <n v="1"/>
    <x v="11"/>
    <n v="0"/>
    <x v="0"/>
    <n v="55590.2"/>
    <n v="43872371"/>
    <n v="14629"/>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r>
  <r>
    <s v="B0B2PQL5N3"/>
    <s v="Lapster Gel Mouse pad with Wrist Rest , Gaming Mouse Pad with Lycra Cloth Nonslip for Laptop , Computer, , Home &amp; Office (Black)"/>
    <x v="530"/>
    <x v="0"/>
    <s v="Accessories&amp;Peripherals"/>
    <s v="Keyboards,Mice&amp;InputDevices"/>
    <s v="Keyboard&amp;MiceAccessories"/>
    <n v="230"/>
    <n v="999"/>
    <x v="36"/>
    <n v="1"/>
    <x v="0"/>
    <n v="0"/>
    <x v="0"/>
    <n v="6417.6"/>
    <n v="1526472"/>
    <n v="1528"/>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r>
  <r>
    <s v="B07DKZCZ89"/>
    <s v="Gizga Essentials Earphone Carrying Case, Multi-Purpose Pocket Storage Travel Organizer for Earphones, Headset, Pen Drives, SD Cards, Shock-Proof Ballistic Nylon, Soft Fabric, Mesh Pocket, Green"/>
    <x v="531"/>
    <x v="1"/>
    <s v="Headphones,Earbuds&amp;Accessories"/>
    <s v="Cases"/>
    <m/>
    <n v="119"/>
    <n v="499"/>
    <x v="60"/>
    <n v="1"/>
    <x v="4"/>
    <n v="0"/>
    <x v="1"/>
    <n v="64637.599999999999"/>
    <n v="7500968"/>
    <n v="15032"/>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r>
  <r>
    <s v="B08GYG6T12"/>
    <s v="SanDisk Ultra SDHC UHS-I Card 32GB 120MB/s R for DSLR Cameras, for Full HD Recording, 10Y Warranty"/>
    <x v="532"/>
    <x v="1"/>
    <s v="Accessories"/>
    <s v="MemoryCards"/>
    <s v="SecureDigitalCards"/>
    <n v="449"/>
    <n v="800"/>
    <x v="15"/>
    <n v="0"/>
    <x v="5"/>
    <n v="0"/>
    <x v="0"/>
    <n v="306174"/>
    <n v="55668000"/>
    <n v="69585"/>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r>
  <r>
    <s v="B09BN2NPBD"/>
    <s v="DIGITEK¬Æ (DRL-14C) Professional (31cm) Dual Temperature LED Ring Light with Tripod Stand &amp; Mini Tripod for YouTube, Photo-Shoot, Video Shoot, Live Stream, Makeup, Vlogging &amp; More"/>
    <x v="533"/>
    <x v="1"/>
    <s v="Mobiles&amp;Accessories"/>
    <s v="MobileAccessories"/>
    <s v="Photo&amp;VideoAccessories"/>
    <n v="1699"/>
    <n v="3495"/>
    <x v="24"/>
    <n v="1"/>
    <x v="3"/>
    <n v="0"/>
    <x v="0"/>
    <n v="58921.099999999991"/>
    <n v="50226645"/>
    <n v="14371"/>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r>
  <r>
    <s v="B00J4YG0PC"/>
    <s v="Classmate Long Notebook - 140 Pages, Single Line, 297mm x 210mm (Pack of 12)"/>
    <x v="534"/>
    <x v="3"/>
    <s v="OfficePaperProducts"/>
    <s v="Paper"/>
    <s v="Stationery"/>
    <n v="561"/>
    <n v="720"/>
    <x v="47"/>
    <n v="0"/>
    <x v="5"/>
    <n v="0"/>
    <x v="0"/>
    <n v="14000.800000000001"/>
    <n v="2291040"/>
    <n v="3182"/>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r>
  <r>
    <s v="B073BRXPZX"/>
    <s v="Lenovo 300 Wired Plug &amp; Play USB Mouse, High Resolution 1600 DPI Optical Sensor, 3-Button Design with clickable Scroll Wheel, Ambidextrous, Ergonomic Mouse for Comfortable All-Day Grip (GX30M39704)"/>
    <x v="535"/>
    <x v="0"/>
    <s v="Accessories&amp;Peripherals"/>
    <s v="Keyboards,Mice&amp;InputDevices"/>
    <s v="Mice"/>
    <n v="289"/>
    <n v="590"/>
    <x v="24"/>
    <n v="1"/>
    <x v="5"/>
    <n v="0"/>
    <x v="0"/>
    <n v="113898.40000000001"/>
    <n v="15272740"/>
    <n v="25886"/>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r>
  <r>
    <s v="B08LHTJTBB"/>
    <s v="Dyazo 6 Angles Adjustable Aluminum Ergonomic Foldable Portable Tabletop Laptop/Desktop Riser Stand Holder Compatible for MacBook, HP, Dell, Lenovo &amp; All Other Notebook (Silver)"/>
    <x v="536"/>
    <x v="0"/>
    <s v="Accessories&amp;Peripherals"/>
    <s v="LaptopAccessories"/>
    <s v="NotebookComputerStands"/>
    <n v="599"/>
    <n v="1999"/>
    <x v="20"/>
    <n v="1"/>
    <x v="5"/>
    <n v="0"/>
    <x v="0"/>
    <n v="20838.400000000001"/>
    <n v="9467264"/>
    <n v="4736"/>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r>
  <r>
    <s v="B07VTFN6HM"/>
    <s v="Western Digital WD 2TB My Passport Portable Hard Disk Drive, USB 3.0 with¬† Automatic Backup, 256 Bit AES Hardware Encryption,Password Protection,Compatible with Windows and Mac, External HDD-Black"/>
    <x v="537"/>
    <x v="0"/>
    <s v="ExternalDevices&amp;DataStorage"/>
    <s v="ExternalHardDisks"/>
    <m/>
    <n v="5599"/>
    <n v="7350"/>
    <x v="66"/>
    <n v="0"/>
    <x v="5"/>
    <n v="0"/>
    <x v="0"/>
    <n v="321222"/>
    <n v="536586750"/>
    <n v="73005"/>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r>
  <r>
    <s v="B008QS9J6Y"/>
    <s v="Logitech C270 Digital HD Webcam with Widescreen HD Video Calling, HD Light Correction, Noise-Reducing Mic, for Skype, FaceTime, Hangouts, WebEx, PC/Mac/Laptop/MacBook/Tablet - (Black, HD 720p/30fps)"/>
    <x v="538"/>
    <x v="0"/>
    <s v="Accessories&amp;Peripherals"/>
    <s v="Audio&amp;VideoAccessories"/>
    <s v="Webcams&amp;VoIPEquipment"/>
    <n v="1990"/>
    <n v="2595"/>
    <x v="7"/>
    <n v="0"/>
    <x v="4"/>
    <n v="0"/>
    <x v="0"/>
    <n v="87711.4"/>
    <n v="52932810"/>
    <n v="20398"/>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r>
  <r>
    <s v="B09M8888DM"/>
    <s v="Portronics MPORT 31 4 Ports USB Hub (USB A to 4 USB-A Ports 4 in 1 Connector USB HUB(Grey)"/>
    <x v="539"/>
    <x v="0"/>
    <s v="Accessories&amp;Peripherals"/>
    <s v="USBHubs"/>
    <m/>
    <n v="499"/>
    <n v="799"/>
    <x v="16"/>
    <n v="0"/>
    <x v="4"/>
    <n v="0"/>
    <x v="0"/>
    <n v="9137.5"/>
    <n v="1697875"/>
    <n v="212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r>
  <r>
    <s v="B07Z1YVP72"/>
    <s v="AirCase Protective Laptop Bag Sleeve fits Upto 15.6&quot; Laptop/ MacBook, Wrinkle Free, Padded, Waterproof Light Neoprene case Cover Pouch, for Men &amp; Women, Black- 6 Months Warranty"/>
    <x v="503"/>
    <x v="0"/>
    <s v="Accessories&amp;Peripherals"/>
    <s v="LaptopAccessories"/>
    <s v="Bags&amp;Sleeves"/>
    <n v="449"/>
    <n v="999"/>
    <x v="10"/>
    <n v="1"/>
    <x v="4"/>
    <n v="0"/>
    <x v="0"/>
    <n v="48719"/>
    <n v="11318670"/>
    <n v="1133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r>
  <r>
    <s v="B082FTPRSK"/>
    <s v="Zinq Five Fan Cooling Pad and Laptop Stand with Dual Height Adjustment and Dual USB Port Extension (Black)"/>
    <x v="540"/>
    <x v="0"/>
    <s v="Accessories&amp;Peripherals"/>
    <s v="LaptopAccessories"/>
    <s v="CoolingPads"/>
    <n v="999"/>
    <n v="1999"/>
    <x v="8"/>
    <n v="1"/>
    <x v="0"/>
    <n v="0"/>
    <x v="0"/>
    <n v="115252.20000000001"/>
    <n v="54854559"/>
    <n v="27441"/>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r>
  <r>
    <s v="B09RF2QXGX"/>
    <s v="Gizga Essentials Webcam Cover, Privacy Protector Webcam Cover Slide, Compatible with Laptop, Desktop, PC, Smartphone, Protect Your Privacy and Security, Strong Adhesive, Set of 3, Black"/>
    <x v="541"/>
    <x v="0"/>
    <s v="Accessories&amp;Peripherals"/>
    <s v="LaptopAccessories"/>
    <s v="CameraPrivacyCovers"/>
    <n v="69"/>
    <n v="299"/>
    <x v="36"/>
    <n v="1"/>
    <x v="4"/>
    <n v="1"/>
    <x v="1"/>
    <n v="1096.5"/>
    <n v="76245"/>
    <n v="25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r>
  <r>
    <s v="B01KK0HU3Y"/>
    <s v="HP Z3700 Wireless Optical Mouse with USB Receiver and 2.4GHz Wireless Connection/ 1200DPI / 16 Months Long Battery Life /Ambidextrous and Slim Design (Modern Gold)"/>
    <x v="542"/>
    <x v="0"/>
    <s v="Accessories&amp;Peripherals"/>
    <s v="Keyboards,Mice&amp;InputDevices"/>
    <s v="Mice"/>
    <n v="899"/>
    <n v="1499"/>
    <x v="54"/>
    <n v="0"/>
    <x v="0"/>
    <n v="0"/>
    <x v="0"/>
    <n v="97330.8"/>
    <n v="34737826"/>
    <n v="23174"/>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r>
  <r>
    <s v="B07JF9B592"/>
    <s v="MAONO AU-400 Lavalier Auxiliary Omnidirectional Microphone (Black)"/>
    <x v="543"/>
    <x v="2"/>
    <s v="Microphones"/>
    <s v="Condenser"/>
    <m/>
    <n v="478"/>
    <n v="699"/>
    <x v="44"/>
    <n v="0"/>
    <x v="11"/>
    <n v="0"/>
    <x v="0"/>
    <n v="76828.399999999994"/>
    <n v="14132382"/>
    <n v="20218"/>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r>
  <r>
    <s v="B086394NY5"/>
    <s v="TABLE MAGIC Multipurpose Laptop Table Mat Finish Top Work at Home Study Table (TM Regular- Black) (Alloy Steel)"/>
    <x v="544"/>
    <x v="0"/>
    <s v="Accessories&amp;Peripherals"/>
    <s v="LaptopAccessories"/>
    <m/>
    <n v="1399"/>
    <n v="2490"/>
    <x v="15"/>
    <n v="0"/>
    <x v="4"/>
    <n v="0"/>
    <x v="0"/>
    <n v="47618.2"/>
    <n v="27574260"/>
    <n v="11074"/>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r>
  <r>
    <s v="B017PDR9N0"/>
    <s v="GIZGA Essentials Portable Tabletop Tablet Stand Mobile Holder, Desktop Stand, Cradle, Dock for iPad, Smartphone, Kindle, E-Reader, Fully Foldable, Adjustable Angle, Anti-Slip Pads, Black"/>
    <x v="545"/>
    <x v="0"/>
    <s v="Accessories&amp;Peripherals"/>
    <s v="TabletAccessories"/>
    <s v="Stands"/>
    <n v="149"/>
    <n v="499"/>
    <x v="20"/>
    <n v="1"/>
    <x v="3"/>
    <n v="0"/>
    <x v="1"/>
    <n v="104988.7"/>
    <n v="12777893"/>
    <n v="25607"/>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r>
  <r>
    <s v="B07NC12T2R"/>
    <s v="boAt Stone 650 10W Bluetooth Speaker with Upto 7 Hours Playback, IPX5 and Integrated Controls (Blue)"/>
    <x v="546"/>
    <x v="1"/>
    <s v="HomeAudio"/>
    <s v="Speakers"/>
    <s v="BluetoothSpeakers"/>
    <n v="1799"/>
    <n v="4990"/>
    <x v="0"/>
    <n v="1"/>
    <x v="0"/>
    <n v="0"/>
    <x v="0"/>
    <n v="173149.2"/>
    <n v="205717740"/>
    <n v="41226"/>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r>
  <r>
    <s v="B07WKBD37W"/>
    <s v="ESnipe Mart Worldwide Travel Adapter with Build in Dual USB Charger Ports with 125V 6A, 250V Protected Electrical Plug for Laptops, Cameras (White)"/>
    <x v="547"/>
    <x v="5"/>
    <s v="Electrical"/>
    <s v="Adapters&amp;Multi-Outlets"/>
    <m/>
    <n v="425"/>
    <n v="999"/>
    <x v="48"/>
    <n v="1"/>
    <x v="1"/>
    <n v="0"/>
    <x v="0"/>
    <n v="10324"/>
    <n v="2578419"/>
    <n v="2581"/>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r>
  <r>
    <s v="B08JMC1988"/>
    <s v="boAt Stone 180 5W Bluetooth Speaker with Upto 10 Hours Playback, 1.75&quot; Driver, IPX7 &amp; TWS Feature(Black)"/>
    <x v="548"/>
    <x v="1"/>
    <s v="HomeAudio"/>
    <s v="Speakers"/>
    <s v="OutdoorSpeakers"/>
    <n v="999"/>
    <n v="2490"/>
    <x v="13"/>
    <n v="1"/>
    <x v="3"/>
    <n v="0"/>
    <x v="0"/>
    <n v="75157.099999999991"/>
    <n v="45644190"/>
    <n v="18331"/>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r>
  <r>
    <s v="B09GFN8WZL"/>
    <s v="Portronics Ruffpad 8.5M Multicolor LCD Writing Pad with Screen 21.5cm (8.5-inch) for Drawing, Playing, Handwriting Gifts for Kids &amp; Adults, India's first notepad to save and share your child's first creatives via Ruffpad app on your Smartphone(Black)"/>
    <x v="549"/>
    <x v="0"/>
    <s v="Accessories&amp;Peripherals"/>
    <s v="Keyboards,Mice&amp;InputDevices"/>
    <s v="GraphicTablets"/>
    <n v="378"/>
    <n v="999"/>
    <x v="33"/>
    <n v="1"/>
    <x v="3"/>
    <n v="0"/>
    <x v="0"/>
    <n v="7293.9"/>
    <n v="1777221"/>
    <n v="1779"/>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r>
  <r>
    <s v="B095X38CJS"/>
    <s v="BRUSTRO Copytinta Coloured Craft Paper A4 Size 80 GSM Mixed Bright Colour 40 Sheets Pack (10 cols X 4 Sheets) Double Side Color for Office Printing, Art and Craft."/>
    <x v="550"/>
    <x v="3"/>
    <s v="OfficePaperProducts"/>
    <s v="Paper"/>
    <s v="Copy&amp;PrintingPaper"/>
    <n v="99"/>
    <n v="99"/>
    <x v="26"/>
    <n v="0"/>
    <x v="4"/>
    <n v="1"/>
    <x v="2"/>
    <n v="1668.3999999999999"/>
    <n v="38412"/>
    <n v="388"/>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r>
  <r>
    <s v="B07ZKD8T1Q"/>
    <s v="Cuzor 12V Mini ups for WiFi Router | Power Backup up to 4 Hours | Replaceable Battery | Ups for Wi-Fi Router and Modem | Ups for Router up to 2A | ups for uninterrupted wi-fi"/>
    <x v="551"/>
    <x v="0"/>
    <s v="NetworkingDevices"/>
    <s v="Routers"/>
    <m/>
    <n v="1499"/>
    <n v="2999"/>
    <x v="8"/>
    <n v="1"/>
    <x v="6"/>
    <n v="0"/>
    <x v="0"/>
    <n v="38952"/>
    <n v="25959344"/>
    <n v="8656"/>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r>
  <r>
    <s v="B07G3YNLJB"/>
    <s v="Crucial BX500 240GB 3D NAND SATA 6.35 cm (2.5-inch) SSD (CT240BX500SSD1)"/>
    <x v="552"/>
    <x v="0"/>
    <s v="Components"/>
    <s v="InternalSolidStateDrives"/>
    <m/>
    <n v="1815"/>
    <n v="3100"/>
    <x v="19"/>
    <n v="0"/>
    <x v="6"/>
    <n v="0"/>
    <x v="0"/>
    <n v="418162.5"/>
    <n v="288067500"/>
    <n v="92925"/>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r>
  <r>
    <s v="B00P93X2H6"/>
    <s v="Classmate Pulse Spiral Notebook - 240 mm x 180 mm, Soft Cover, 200 Pages, Unruled"/>
    <x v="553"/>
    <x v="3"/>
    <s v="OfficePaperProducts"/>
    <s v="Paper"/>
    <s v="Stationery"/>
    <n v="67"/>
    <n v="75"/>
    <x v="68"/>
    <n v="0"/>
    <x v="3"/>
    <n v="0"/>
    <x v="2"/>
    <n v="5202.8999999999996"/>
    <n v="95175"/>
    <n v="1269"/>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r>
  <r>
    <s v="B0798PJPCL"/>
    <s v="Portronics My buddy plus Adjustable Laptop cooling Table (Brown)"/>
    <x v="554"/>
    <x v="0"/>
    <s v="Accessories&amp;Peripherals"/>
    <s v="LaptopAccessories"/>
    <s v="Lapdesks"/>
    <n v="1889"/>
    <n v="2699"/>
    <x v="77"/>
    <n v="0"/>
    <x v="4"/>
    <n v="0"/>
    <x v="0"/>
    <n v="74794.2"/>
    <n v="46946406"/>
    <n v="17394"/>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r>
  <r>
    <s v="B09GFWJDY1"/>
    <s v="ZEBRONICS Zeb-Evolve Wireless in Ear Neckband Earphone with Supporting Bluetooth v5.0, Voice Assistant, Rapid Charge, Call Function &amp; Magnetic Earpiece, with mic (Metallic Blue)"/>
    <x v="555"/>
    <x v="1"/>
    <s v="Headphones,Earbuds&amp;Accessories"/>
    <s v="Headphones"/>
    <s v="In-Ear"/>
    <n v="499"/>
    <n v="1499"/>
    <x v="29"/>
    <n v="1"/>
    <x v="9"/>
    <n v="0"/>
    <x v="0"/>
    <n v="33008.400000000001"/>
    <n v="13744331"/>
    <n v="9169"/>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r>
  <r>
    <s v="B09MZ6WZ6V"/>
    <s v="INOVERA World Map Extended Anti Slip Rubber Gaming Stitched Mouse Pad Desk Mat for Computer Laptop (Black, 900L x 400B x 2H mm)"/>
    <x v="556"/>
    <x v="0"/>
    <s v="Accessories&amp;Peripherals"/>
    <s v="Keyboards,Mice&amp;InputDevices"/>
    <s v="Keyboard&amp;MiceAccessories"/>
    <n v="499"/>
    <n v="999"/>
    <x v="8"/>
    <n v="1"/>
    <x v="5"/>
    <n v="0"/>
    <x v="0"/>
    <n v="4532"/>
    <n v="1028970"/>
    <n v="103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r>
  <r>
    <s v="B094QZLJQ6"/>
    <s v="Seagate One Touch 2TB External HDD with Password Protection ‚Äì Black, for Windows and Mac, with 3 yr Data Recovery Services, and 4 Months Adobe CC Photography (STKY2000400)"/>
    <x v="557"/>
    <x v="0"/>
    <s v="ExternalDevices&amp;DataStorage"/>
    <s v="ExternalHardDisks"/>
    <m/>
    <n v="5799"/>
    <n v="7999"/>
    <x v="28"/>
    <n v="0"/>
    <x v="6"/>
    <n v="0"/>
    <x v="0"/>
    <n v="226228.5"/>
    <n v="402133727"/>
    <n v="50273"/>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r>
  <r>
    <s v="B07L3NDN24"/>
    <s v="ZEBRONICS Zeb-Fame 5watts 2.0 Multi Media Speakers with AUX, USB and Volume Control (Black)"/>
    <x v="558"/>
    <x v="1"/>
    <s v="HomeAudio"/>
    <s v="Speakers"/>
    <s v="MultimediaSpeakerSystems"/>
    <n v="499"/>
    <n v="799"/>
    <x v="16"/>
    <n v="0"/>
    <x v="2"/>
    <n v="0"/>
    <x v="0"/>
    <n v="26293.8"/>
    <n v="5386858"/>
    <n v="6742"/>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r>
  <r>
    <s v="B08WD18LJZ"/>
    <s v="TVARA LCD Writing Tablet 8.5 Inch E-Note Pad LCD Writing Tablet, Kids Drawing Pad 8.5 Inch Doodle Board, Toddler Boy and Girl Learning Gift for 3 4 5 6 Years Old, Black"/>
    <x v="559"/>
    <x v="0"/>
    <s v="Accessories&amp;Peripherals"/>
    <s v="Keyboards,Mice&amp;InputDevices"/>
    <s v="GraphicTablets"/>
    <n v="249"/>
    <n v="600"/>
    <x v="53"/>
    <n v="1"/>
    <x v="1"/>
    <n v="0"/>
    <x v="0"/>
    <n v="4832"/>
    <n v="724800"/>
    <n v="1208"/>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r>
  <r>
    <s v="B06XDKWLJH"/>
    <s v="Western Digital WD 1.5TB Elements Portable Hard Disk Drive, USB 3.0, Compatible with PC, PS4 and Xbox, External HDD (WDBU6Y0015BBK-WESN)"/>
    <x v="537"/>
    <x v="0"/>
    <s v="ExternalDevices&amp;DataStorage"/>
    <s v="ExternalHardDisks"/>
    <m/>
    <n v="4449"/>
    <n v="5734"/>
    <x v="47"/>
    <n v="0"/>
    <x v="5"/>
    <n v="0"/>
    <x v="0"/>
    <n v="110026.40000000001"/>
    <n v="143384404"/>
    <n v="25006"/>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r>
  <r>
    <s v="B01J1CFO5I"/>
    <s v="Redgear MP35 Speed-Type Gaming Mousepad (Black/Red)"/>
    <x v="560"/>
    <x v="0"/>
    <s v="Accessories&amp;Peripherals"/>
    <s v="PCGamingPeripherals"/>
    <s v="Gamepads"/>
    <n v="299"/>
    <n v="550"/>
    <x v="18"/>
    <n v="0"/>
    <x v="13"/>
    <n v="0"/>
    <x v="0"/>
    <n v="153796.4"/>
    <n v="18388700"/>
    <n v="33434"/>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r>
  <r>
    <s v="B07J2NGB69"/>
    <s v="Lenovo 400 Wireless Mouse, 1200DPI Optical Sensor, 2.4GHz Wireless Nano USB, 3-Button (Left,Right,Scroll) Upto 8M Left/Right &amp; 100K Scroll clicks &amp; 1yr Battery, Ambidextrous, Ergonomic GY50R91293"/>
    <x v="561"/>
    <x v="0"/>
    <s v="Accessories&amp;Peripherals"/>
    <s v="Keyboards,Mice&amp;InputDevices"/>
    <s v="Mice"/>
    <n v="629"/>
    <n v="1390"/>
    <x v="10"/>
    <n v="1"/>
    <x v="5"/>
    <n v="0"/>
    <x v="0"/>
    <n v="27724.400000000001"/>
    <n v="8758390"/>
    <n v="6301"/>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r>
  <r>
    <s v="B00MUTWLW4"/>
    <s v="Logitech K480 Wireless Multi-Device Keyboard for Windows, macOS, iPadOS, Android or Chrome OS, Bluetooth, Compact, Compatible with PC, Mac, Laptop, Smartphone, Tablet - Black"/>
    <x v="562"/>
    <x v="0"/>
    <s v="Accessories&amp;Peripherals"/>
    <s v="Keyboards,Mice&amp;InputDevices"/>
    <s v="Keyboards"/>
    <n v="2595"/>
    <n v="3295"/>
    <x v="73"/>
    <n v="0"/>
    <x v="5"/>
    <n v="0"/>
    <x v="0"/>
    <n v="99519.200000000012"/>
    <n v="74526310"/>
    <n v="22618"/>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r>
  <r>
    <s v="B017NC2IPM"/>
    <s v="RESONATE RouterUPS CRU12V2A | Zero Drop | UPS for WiFi Router | Mini UPS | Up to 4 Hours PowerBackup | Battery Replacement Program | Router UPS Compatible with 12V &lt;2A Routers, FTTH, Modem, Set Top Box, Alexa, Mini Camera"/>
    <x v="563"/>
    <x v="0"/>
    <s v="NetworkingDevices"/>
    <s v="Routers"/>
    <m/>
    <n v="1799"/>
    <n v="2911"/>
    <x v="16"/>
    <n v="0"/>
    <x v="4"/>
    <n v="0"/>
    <x v="0"/>
    <n v="87470.599999999991"/>
    <n v="59215562"/>
    <n v="2034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r>
  <r>
    <s v="B00N1U7JXM"/>
    <s v="3M Post-it Sticky Note Cube, 200 Sheets (4 Colors x 50 Sheets) | 3&quot; x 3&quot; Size | For notes, reminders, study, school and organizing"/>
    <x v="564"/>
    <x v="3"/>
    <s v="OfficePaperProducts"/>
    <s v="Paper"/>
    <s v="Stationery"/>
    <n v="90"/>
    <n v="175"/>
    <x v="76"/>
    <n v="0"/>
    <x v="5"/>
    <n v="0"/>
    <x v="2"/>
    <n v="32687.600000000002"/>
    <n v="1300075"/>
    <n v="7429"/>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r>
  <r>
    <s v="B08HQL67D6"/>
    <s v="OFIXO Multi-Purpose Laptop Table/Study Table/Bed Table/Foldable and Portable Wooden/Writing Desk (Wooden)"/>
    <x v="565"/>
    <x v="0"/>
    <s v="Accessories&amp;Peripherals"/>
    <s v="LaptopAccessories"/>
    <s v="Lapdesks"/>
    <n v="599"/>
    <n v="599"/>
    <x v="26"/>
    <n v="0"/>
    <x v="1"/>
    <n v="0"/>
    <x v="0"/>
    <n v="105692"/>
    <n v="15827377"/>
    <n v="26423"/>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r>
  <r>
    <s v="B09RKFBCV7"/>
    <s v="Fire-Boltt Ninja Calling 1.69&quot; Bluetooth Calling Smart Watch, Dial Pad, Speaker, AI Voice Assistant with 450 NITS Peak Brightness, Wrist Gaming &amp; 100+ Watch Faces with SpO2, HR, Multiple Sports Mode"/>
    <x v="566"/>
    <x v="1"/>
    <s v="WearableTechnology"/>
    <s v="SmartWatches"/>
    <m/>
    <n v="1999"/>
    <n v="7999"/>
    <x v="43"/>
    <n v="1"/>
    <x v="0"/>
    <n v="0"/>
    <x v="0"/>
    <n v="131481"/>
    <n v="250408695"/>
    <n v="3130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r>
  <r>
    <s v="B08KHM9VBJ"/>
    <s v="Airtel AMF-311WW Data Card (Black), 4g Hotspot Support with 2300 Mah Battery"/>
    <x v="567"/>
    <x v="0"/>
    <s v="NetworkingDevices"/>
    <s v="DataCards&amp;Dongles"/>
    <m/>
    <n v="2099"/>
    <n v="3250"/>
    <x v="31"/>
    <n v="0"/>
    <x v="11"/>
    <n v="0"/>
    <x v="0"/>
    <n v="42609.4"/>
    <n v="36442250"/>
    <n v="11213"/>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r>
  <r>
    <s v="B01IOZUHRS"/>
    <s v="Gizga Essentials Laptop Power Cable Cord- 3 Pin Adapter Isi Certified(1 Meter/3.3 Feet)"/>
    <x v="568"/>
    <x v="0"/>
    <s v="Accessories&amp;Peripherals"/>
    <s v="LaptopAccessories"/>
    <s v="LaptopChargers&amp;PowerSupplies"/>
    <n v="179"/>
    <n v="499"/>
    <x v="0"/>
    <n v="1"/>
    <x v="3"/>
    <n v="0"/>
    <x v="1"/>
    <n v="41713.399999999994"/>
    <n v="5076826"/>
    <n v="10174"/>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r>
  <r>
    <s v="B00CEQEGPI"/>
    <s v="Logitech MK270r USB Wireless Keyboard and Mouse Set for Windows, 2.4 GHz Wireless, Spill-resistant Design, 8 Multimedia &amp; Shortcut Keys, 2-Year Battery Life, PC/Laptop- Black"/>
    <x v="569"/>
    <x v="0"/>
    <s v="Accessories&amp;Peripherals"/>
    <s v="Keyboards,Mice&amp;InputDevices"/>
    <s v="Keyboard&amp;MouseSets"/>
    <n v="1345"/>
    <n v="2295"/>
    <x v="19"/>
    <n v="0"/>
    <x v="0"/>
    <n v="0"/>
    <x v="0"/>
    <n v="73134.600000000006"/>
    <n v="39962835"/>
    <n v="17413"/>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r>
  <r>
    <s v="B08B6XWQ1C"/>
    <s v="DIGITEK¬Æ (DTR-200MT) (18 CM) Portable &amp; Flexible Mini Tripod with Mobile Holder &amp; 360 Degree Ball Head, For Smart Phones, Compact Cameras, GoPro, Maximum Operating Height: 7.87 Inch, Maximum Load Upto: 1 kgs"/>
    <x v="570"/>
    <x v="1"/>
    <s v="Cameras&amp;Photography"/>
    <s v="Accessories"/>
    <s v="Tripods&amp;Monopods"/>
    <n v="349"/>
    <n v="995"/>
    <x v="6"/>
    <n v="1"/>
    <x v="0"/>
    <n v="0"/>
    <x v="0"/>
    <n v="28039.200000000001"/>
    <n v="6642620"/>
    <n v="6676"/>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r>
  <r>
    <s v="B01DGVKBC6"/>
    <s v="FEDUS Cat6 Ethernet Cable, 10 Meter High Speed 550MHZ / 10 Gigabit Speed UTP LAN Cable, Network Cable Internet Cable RJ45 Cable LAN Wire, Patch Computer Cord Gigabit Category 6 Wires for Modem, Router"/>
    <x v="571"/>
    <x v="0"/>
    <s v="Accessories&amp;Peripherals"/>
    <s v="Cables&amp;Accessories"/>
    <s v="Cables"/>
    <n v="287"/>
    <n v="499"/>
    <x v="21"/>
    <n v="0"/>
    <x v="5"/>
    <n v="0"/>
    <x v="1"/>
    <n v="35534.400000000001"/>
    <n v="4029924"/>
    <n v="8076"/>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r>
  <r>
    <s v="B08JD36C6H"/>
    <s v="Kingston DataTraveler Exodia DTX/32 GB Pen Drive USB 3.2 Gen 1 (Multicolor)"/>
    <x v="572"/>
    <x v="0"/>
    <s v="ExternalDevices&amp;DataStorage"/>
    <s v="PenDrives"/>
    <m/>
    <n v="349"/>
    <n v="450"/>
    <x v="47"/>
    <n v="0"/>
    <x v="3"/>
    <n v="0"/>
    <x v="1"/>
    <n v="76489.599999999991"/>
    <n v="8395200"/>
    <n v="18656"/>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r>
  <r>
    <s v="B00E3DVQFS"/>
    <s v="Duracell Rechargeable AA 2500mAh Batteries, 4 Pcs"/>
    <x v="457"/>
    <x v="1"/>
    <s v="GeneralPurposeBatteries&amp;BatteryChargers"/>
    <s v="DisposableBatteries"/>
    <m/>
    <n v="879"/>
    <n v="1109"/>
    <x v="73"/>
    <n v="0"/>
    <x v="5"/>
    <n v="0"/>
    <x v="0"/>
    <n v="139035.6"/>
    <n v="35043291"/>
    <n v="31599"/>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r>
  <r>
    <s v="B00BN5SNF0"/>
    <s v="ENVIE¬Æ (AA10004PLNi-CD) AA Rechargeable Batteries, Low Self Discharge, AA 1000mAh Ni-CD (Pack of 4)"/>
    <x v="573"/>
    <x v="1"/>
    <s v="GeneralPurposeBatteries&amp;BatteryChargers"/>
    <s v="RechargeableBatteries"/>
    <m/>
    <n v="250"/>
    <n v="250"/>
    <x v="26"/>
    <n v="0"/>
    <x v="2"/>
    <n v="0"/>
    <x v="1"/>
    <n v="54486.9"/>
    <n v="3492750"/>
    <n v="13971"/>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r>
  <r>
    <s v="B09SGGRKV8"/>
    <s v="ZEBRONICS Zeb-Buds 30 3.5Mm Stereo Wired in Ear Earphones with Mic for Calling, Volume Control, Multifunction Button, 14Mm Drivers, Stylish Eartip,1.2 Meter Durable Cable and Lightweight Design(Red)"/>
    <x v="574"/>
    <x v="1"/>
    <s v="Headphones,Earbuds&amp;Accessories"/>
    <s v="Headphones"/>
    <s v="In-Ear"/>
    <n v="199"/>
    <n v="499"/>
    <x v="13"/>
    <n v="1"/>
    <x v="9"/>
    <n v="0"/>
    <x v="1"/>
    <n v="8971.2000000000007"/>
    <n v="1243508"/>
    <n v="2492"/>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r>
  <r>
    <s v="B084BR3QX8"/>
    <s v="LAPSTER Accessories Power Cable Cord 2 Pin Laptop Adapter and Tape Recorder 1.5M"/>
    <x v="575"/>
    <x v="0"/>
    <s v="Accessories&amp;Peripherals"/>
    <s v="LaptopAccessories"/>
    <s v="LaptopChargers&amp;PowerSupplies"/>
    <n v="149"/>
    <n v="999"/>
    <x v="5"/>
    <n v="1"/>
    <x v="12"/>
    <n v="0"/>
    <x v="0"/>
    <n v="8830.5"/>
    <n v="2520477"/>
    <n v="2523"/>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r>
  <r>
    <s v="B09VC2D2WG"/>
    <s v="Portronics Ruffpad 12E Re-Writable LCD Writing Pad with 30.4cm (12 inch) Writing Area, Single Tap Erase, Smart Lock, Long Battery Life, India's first notepad to save and share your child's first creatives via Ruffpad app on your Smartphone(Black)"/>
    <x v="576"/>
    <x v="0"/>
    <s v="Accessories&amp;Peripherals"/>
    <s v="Keyboards,Mice&amp;InputDevices"/>
    <s v="GraphicTablets"/>
    <n v="469"/>
    <n v="1499"/>
    <x v="12"/>
    <n v="1"/>
    <x v="3"/>
    <n v="1"/>
    <x v="0"/>
    <n v="1443.1999999999998"/>
    <n v="527648"/>
    <n v="352"/>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r>
  <r>
    <s v="B09163Q5CD"/>
    <s v="Verilux¬Æ USB C Hub Multiport Adapter- 6 in 1 Portable Aluminum Type C Hub with 4K HDMI Output, USB 2.0/3.0 Ports, SD/Micro SD Card Reader Compatible for MacBook Pro 2016-2020, MacBook Air 2018-2020, Type-C Devices"/>
    <x v="577"/>
    <x v="0"/>
    <s v="Accessories&amp;Peripherals"/>
    <s v="USBHubs"/>
    <m/>
    <n v="1187"/>
    <n v="1929"/>
    <x v="16"/>
    <n v="0"/>
    <x v="3"/>
    <n v="0"/>
    <x v="0"/>
    <n v="6814.2"/>
    <n v="3205998"/>
    <n v="1662"/>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r>
  <r>
    <s v="B08K9PX15C"/>
    <s v="Zebronics Zeb Wonderbar 10 USB Powered 2.0 Computer Speaker with RGB Lights"/>
    <x v="578"/>
    <x v="0"/>
    <s v="Accessories&amp;Peripherals"/>
    <s v="Audio&amp;VideoAccessories"/>
    <s v="PCSpeakers"/>
    <n v="849"/>
    <n v="1499"/>
    <x v="1"/>
    <n v="0"/>
    <x v="1"/>
    <n v="0"/>
    <x v="0"/>
    <n v="29408"/>
    <n v="11020648"/>
    <n v="7352"/>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r>
  <r>
    <s v="B083RD1J99"/>
    <s v="HP Wired Mouse 100 with 1600 DPI Optical Sensor, USB Plug-and -Play,ambidextrous Design, Built-in Scrolling and 3 Handy Buttons. 3-Years Warranty (6VY96AA)"/>
    <x v="579"/>
    <x v="0"/>
    <s v="Accessories&amp;Peripherals"/>
    <s v="Keyboards,Mice&amp;InputDevices"/>
    <s v="Mice"/>
    <n v="328"/>
    <n v="399"/>
    <x v="75"/>
    <n v="0"/>
    <x v="3"/>
    <n v="0"/>
    <x v="1"/>
    <n v="14108.099999999999"/>
    <n v="1372959"/>
    <n v="3441"/>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r>
  <r>
    <s v="B09Z7YGV3R"/>
    <s v="Anjaney Enterprise Smart Multipurpose Foldable Laptop Table with Cup Holder, Study Table, Bed Table, Breakfast Table, Foldable and Portable/Ergonomic &amp; Rounded Edges/Non-Slip (Black)"/>
    <x v="580"/>
    <x v="0"/>
    <s v="Accessories&amp;Peripherals"/>
    <s v="LaptopAccessories"/>
    <s v="Lapdesks"/>
    <n v="269"/>
    <n v="699"/>
    <x v="33"/>
    <n v="1"/>
    <x v="1"/>
    <n v="1"/>
    <x v="0"/>
    <n v="372"/>
    <n v="65007"/>
    <n v="93"/>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r>
  <r>
    <s v="B00N3XLDW0"/>
    <s v="ENVIE ECR-20 Charger for AA &amp; AAA Rechargeable Batteries"/>
    <x v="581"/>
    <x v="1"/>
    <s v="Cameras&amp;Photography"/>
    <s v="Accessories"/>
    <s v="Batteries&amp;Chargers"/>
    <n v="299"/>
    <n v="400"/>
    <x v="23"/>
    <n v="0"/>
    <x v="11"/>
    <n v="0"/>
    <x v="1"/>
    <n v="155401"/>
    <n v="16358000"/>
    <n v="40895"/>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r>
  <r>
    <s v="B07Z53L5QL"/>
    <s v="ProElite Faux Leather Smart Flip Case Cover for Apple iPad 10.2&quot; 9th Gen (2021) / 8th Gen / 7th Gen with Stylus Pen, Black"/>
    <x v="582"/>
    <x v="0"/>
    <s v="Accessories&amp;Peripherals"/>
    <s v="TabletAccessories"/>
    <s v="Bags,Cases&amp;Sleeves"/>
    <n v="549"/>
    <n v="1499"/>
    <x v="11"/>
    <n v="1"/>
    <x v="4"/>
    <n v="0"/>
    <x v="0"/>
    <n v="47325.799999999996"/>
    <n v="16497994"/>
    <n v="11006"/>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r>
  <r>
    <s v="B00P93X0VO"/>
    <s v="Classmate Pulse 6 Subject Notebook - Unruled, 300 Pages, Spiral Binding, 240mm*180mm"/>
    <x v="583"/>
    <x v="3"/>
    <s v="OfficePaperProducts"/>
    <s v="Paper"/>
    <s v="Stationery"/>
    <n v="114"/>
    <n v="120"/>
    <x v="84"/>
    <n v="0"/>
    <x v="0"/>
    <n v="0"/>
    <x v="2"/>
    <n v="37539.599999999999"/>
    <n v="1072560"/>
    <n v="8938"/>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r>
  <r>
    <s v="B07SBGFDX9"/>
    <s v="Pentonic Multicolor Ball Point Pen, Pack of 10"/>
    <x v="584"/>
    <x v="3"/>
    <s v="OfficePaperProducts"/>
    <s v="Paper"/>
    <s v="Stationery"/>
    <n v="120"/>
    <n v="120"/>
    <x v="26"/>
    <n v="0"/>
    <x v="3"/>
    <n v="0"/>
    <x v="2"/>
    <n v="17662.8"/>
    <n v="516960"/>
    <n v="4308"/>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r>
  <r>
    <s v="B07X2L5Z8C"/>
    <s v="Logitech Pebble M350 Wireless Mouse with Bluetooth or USB - Silent, Slim Computer Mouse with Quiet Click for Laptop, Notebook, PC and Mac - Graphite"/>
    <x v="585"/>
    <x v="0"/>
    <s v="Accessories&amp;Peripherals"/>
    <s v="Keyboards,Mice&amp;InputDevices"/>
    <s v="Mice"/>
    <n v="1490"/>
    <n v="2295"/>
    <x v="31"/>
    <n v="0"/>
    <x v="13"/>
    <n v="0"/>
    <x v="0"/>
    <n v="48999.199999999997"/>
    <n v="24446340"/>
    <n v="10652"/>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r>
  <r>
    <s v="B00VA7YYUO"/>
    <s v="Apsara Platinum Pencils Value Pack - Pack of 20"/>
    <x v="586"/>
    <x v="4"/>
    <s v="CraftMaterials"/>
    <s v="DrawingMaterials"/>
    <s v="DrawingMedia"/>
    <n v="99"/>
    <n v="99"/>
    <x v="26"/>
    <n v="0"/>
    <x v="4"/>
    <n v="0"/>
    <x v="2"/>
    <n v="21654.799999999999"/>
    <n v="498564"/>
    <n v="5036"/>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r>
  <r>
    <s v="B07L9FW9GF"/>
    <s v="Zebronics Zeb-Power Wired USB Mouse, 3-Button, 1200 DPI Optical Sensor, Plug &amp; Play, for Windows/Mac"/>
    <x v="587"/>
    <x v="0"/>
    <s v="Accessories&amp;Peripherals"/>
    <s v="Keyboards,Mice&amp;InputDevices"/>
    <s v="Mice"/>
    <n v="149"/>
    <n v="249"/>
    <x v="54"/>
    <n v="0"/>
    <x v="1"/>
    <n v="0"/>
    <x v="1"/>
    <n v="20228"/>
    <n v="1259193"/>
    <n v="5057"/>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r>
  <r>
    <s v="B08D64C9FN"/>
    <s v="Ant Esports GM320 RGB Optical Wired Gaming Mouse | 8 Programmable Buttons | 12800 DPI"/>
    <x v="588"/>
    <x v="0"/>
    <s v="Accessories&amp;Peripherals"/>
    <s v="PCGamingPeripherals"/>
    <s v="GamingMice"/>
    <n v="575"/>
    <n v="2799"/>
    <x v="72"/>
    <n v="1"/>
    <x v="0"/>
    <n v="0"/>
    <x v="0"/>
    <n v="35855.4"/>
    <n v="23895063"/>
    <n v="8537"/>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r>
  <r>
    <s v="B00LOD70SC"/>
    <s v="Pilot V7 Liquid Ink Roller Ball Pen (2 Blue + 1 Black)"/>
    <x v="589"/>
    <x v="3"/>
    <s v="OfficePaperProducts"/>
    <s v="Paper"/>
    <s v="Stationery"/>
    <n v="178"/>
    <n v="210"/>
    <x v="59"/>
    <n v="0"/>
    <x v="4"/>
    <n v="0"/>
    <x v="1"/>
    <n v="10535"/>
    <n v="514500"/>
    <n v="245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r>
  <r>
    <s v="B09X76VL5L"/>
    <s v="boAt Airdopes 191G True Wireless Earbuds with ENx‚Ñ¢ Tech Equipped Quad Mics, Beast‚Ñ¢ Mode(Low Latency- 65ms) for Gaming, 2x6mm Dual Drivers, 30H Playtime, IPX5, IWP‚Ñ¢, Appealing Case LEDs(Sport Blue)"/>
    <x v="590"/>
    <x v="1"/>
    <s v="Headphones,Earbuds&amp;Accessories"/>
    <s v="Headphones"/>
    <s v="In-Ear"/>
    <n v="1599"/>
    <n v="3490"/>
    <x v="34"/>
    <n v="1"/>
    <x v="7"/>
    <n v="1"/>
    <x v="0"/>
    <n v="2501.2000000000003"/>
    <n v="2359240"/>
    <n v="676"/>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r>
  <r>
    <s v="B091JF2TFD"/>
    <s v="Boult Audio BassBuds Oak in-Ear Wired Earphones with 10mm Extra Bass Driver and HD Sound with mic(Brown)"/>
    <x v="401"/>
    <x v="1"/>
    <s v="Headphones,Earbuds&amp;Accessories"/>
    <s v="Headphones"/>
    <s v="In-Ear"/>
    <n v="499"/>
    <n v="1299"/>
    <x v="33"/>
    <n v="1"/>
    <x v="2"/>
    <n v="0"/>
    <x v="0"/>
    <n v="4574.7"/>
    <n v="1523727"/>
    <n v="1173"/>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r>
  <r>
    <s v="B07S7DCJKS"/>
    <s v="IT2M Designer Mouse Pad for Laptop/Computer (9.2 X 7.6 Inches, 12788)"/>
    <x v="591"/>
    <x v="0"/>
    <s v="Accessories&amp;Peripherals"/>
    <s v="Keyboards,Mice&amp;InputDevices"/>
    <s v="Keyboard&amp;MiceAccessories"/>
    <n v="199"/>
    <n v="499"/>
    <x v="13"/>
    <n v="1"/>
    <x v="4"/>
    <n v="0"/>
    <x v="1"/>
    <n v="42991.4"/>
    <n v="4989002"/>
    <n v="9998"/>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r>
  <r>
    <s v="B09NC2TY11"/>
    <s v="Noise ColorFit Ultra Buzz Bluetooth Calling Smart Watch with 1.75&quot; HD Display, 320x385 px Resolution, 100 Sports Modes, Stock Market Info Smartwatch for Men &amp; Women (Olive Green)"/>
    <x v="353"/>
    <x v="1"/>
    <s v="WearableTechnology"/>
    <s v="SmartWatches"/>
    <m/>
    <n v="2499"/>
    <n v="5999"/>
    <x v="30"/>
    <n v="1"/>
    <x v="3"/>
    <n v="0"/>
    <x v="0"/>
    <n v="23993.199999999997"/>
    <n v="35106148"/>
    <n v="5852"/>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r>
  <r>
    <s v="B0BDS8MY8J"/>
    <s v="Lapster Caddy for ssd and HDD, Optical Bay 2nd Hard Drive Caddy, Caddy 9.5mm for Laptop"/>
    <x v="592"/>
    <x v="0"/>
    <s v="Components"/>
    <s v="InternalHardDrives"/>
    <m/>
    <n v="199"/>
    <n v="999"/>
    <x v="27"/>
    <n v="1"/>
    <x v="0"/>
    <n v="1"/>
    <x v="0"/>
    <n v="1520.4"/>
    <n v="361638"/>
    <n v="362"/>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r>
  <r>
    <s v="B09X7DY7Q4"/>
    <s v="SanDisk Extreme SD UHS I 64GB Card for 4K Video for DSLR and Mirrorless Cameras 170MB/s Read &amp; 80MB/s Write"/>
    <x v="593"/>
    <x v="1"/>
    <s v="Accessories"/>
    <s v="MemoryCards"/>
    <s v="MicroSD"/>
    <n v="939"/>
    <n v="1800"/>
    <x v="61"/>
    <n v="0"/>
    <x v="6"/>
    <n v="0"/>
    <x v="0"/>
    <n v="922734"/>
    <n v="369093600"/>
    <n v="205052"/>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r>
  <r>
    <s v="B09YV575RK"/>
    <s v="Fire-Boltt Ring Pro Bluetooth Calling, 1.75‚Äù 320*385px High Res, IP68 &amp; SpO2 Monitoring, Pin Code Locking Functionality &amp; Split Screen Access, Built in Mic &amp; Speaker for HD Calls, Black, Free Size"/>
    <x v="594"/>
    <x v="1"/>
    <s v="WearableTechnology"/>
    <s v="SmartWatches"/>
    <m/>
    <n v="2499"/>
    <n v="9999"/>
    <x v="43"/>
    <n v="1"/>
    <x v="1"/>
    <n v="0"/>
    <x v="0"/>
    <n v="36360"/>
    <n v="90890910"/>
    <n v="909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r>
  <r>
    <s v="B08LW31NQ6"/>
    <s v="Lenovo 600 Bluetooth 5.0 Silent Mouse: Compact, Portable, Dongle-Free Multi-Device connectivity with Microsoft Swift Pair | 3-Level Adjustable DPI up to 2400 | Battery Life: up to 1 yr"/>
    <x v="595"/>
    <x v="0"/>
    <s v="Accessories&amp;Peripherals"/>
    <s v="Keyboards,Mice&amp;InputDevices"/>
    <s v="Mice"/>
    <n v="1439"/>
    <n v="2890"/>
    <x v="8"/>
    <n v="1"/>
    <x v="6"/>
    <n v="0"/>
    <x v="0"/>
    <n v="18445.5"/>
    <n v="11846110"/>
    <n v="4099"/>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r>
  <r>
    <s v="B09ND94ZRG"/>
    <s v="Boult Audio Airbass Propods X TWS Bluetooth Truly Wireless in Ear Earbuds with Mic, 32H Playtime, Fast Charging Type-C, Ipx5 Water Resistant, Touch Controls and Voice Assistant (Red)"/>
    <x v="416"/>
    <x v="1"/>
    <s v="Headphones,Earbuds&amp;Accessories"/>
    <s v="Headphones"/>
    <s v="In-Ear"/>
    <n v="1099"/>
    <n v="5999"/>
    <x v="62"/>
    <n v="1"/>
    <x v="12"/>
    <n v="0"/>
    <x v="0"/>
    <n v="45381"/>
    <n v="77783034"/>
    <n v="12966"/>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r>
  <r>
    <s v="B00P93X6EK"/>
    <s v="Classmate Soft Cover 6 Subject Spiral Binding Notebook, Unruled, 300 Pages"/>
    <x v="455"/>
    <x v="3"/>
    <s v="OfficePaperProducts"/>
    <s v="Paper"/>
    <s v="Stationery"/>
    <n v="157"/>
    <n v="160"/>
    <x v="87"/>
    <n v="0"/>
    <x v="6"/>
    <n v="0"/>
    <x v="2"/>
    <n v="19926"/>
    <n v="708480"/>
    <n v="4428"/>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r>
  <r>
    <s v="B0994GP1CX"/>
    <s v="LS LAPSTER Quality Assured Universal Silicone 15.6&quot; Keyboard Protector Skin|| Keyboard Dust Cover|| Keyboard Skin for 15.6&quot; Laptop| 15.6&quot; Keyguard| (3.93 x 11.81 x 0.39 inches)"/>
    <x v="216"/>
    <x v="0"/>
    <s v="Accessories&amp;Peripherals"/>
    <s v="Keyboards,Mice&amp;InputDevices"/>
    <s v="Keyboard&amp;MiceAccessories"/>
    <n v="115"/>
    <n v="999"/>
    <x v="51"/>
    <n v="1"/>
    <x v="8"/>
    <n v="0"/>
    <x v="0"/>
    <n v="18783.599999999999"/>
    <n v="5686308"/>
    <n v="5692"/>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r>
  <r>
    <s v="B07H8W9PB6"/>
    <s v="KLAM LCD Writing Tablet Screenwriting Toys Board Smart Digital E-Note Pad 8.5 Inch Light Weight Magic Slate for Drawing Playing Noting by Kids and Adults Best Birthday Gift Girls Boys, Multicolor"/>
    <x v="596"/>
    <x v="0"/>
    <s v="Accessories&amp;Peripherals"/>
    <s v="Keyboards,Mice&amp;InputDevices"/>
    <s v="GraphicTablets"/>
    <n v="175"/>
    <n v="499"/>
    <x v="6"/>
    <n v="1"/>
    <x v="3"/>
    <n v="1"/>
    <x v="1"/>
    <n v="86.1"/>
    <n v="10479"/>
    <n v="21"/>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r>
  <r>
    <s v="B09NNHFSSF"/>
    <s v="CP PLUS 2MP Full HD Smart Wi-fi CCTV Security Camera | 360¬∞ with Pan Tilt | Two Way Talk | Cloud Monitor | Motion Detect | Night Vision | Supports SD Card (Up to 128 GB) | Alexa &amp; Ok Google | CP-E21A"/>
    <x v="597"/>
    <x v="1"/>
    <s v="Cameras&amp;Photography"/>
    <s v="SecurityCameras"/>
    <s v="DomeCameras"/>
    <n v="1999"/>
    <n v="4700"/>
    <x v="48"/>
    <n v="1"/>
    <x v="11"/>
    <n v="0"/>
    <x v="0"/>
    <n v="7144"/>
    <n v="8836000"/>
    <n v="188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r>
  <r>
    <s v="B08D9NDZ1Y"/>
    <s v="HP Deskjet 2331 Colour Printer, Scanner and Copier for Home/Small Office, Compact Size, Reliable, Easy Set-Up Through Smart App On Your Pc Connected Through USB, Ideal for Home."/>
    <x v="598"/>
    <x v="0"/>
    <s v="Printers,Inks&amp;Accessories"/>
    <s v="Printers"/>
    <m/>
    <n v="3999"/>
    <n v="4332.96"/>
    <x v="86"/>
    <n v="0"/>
    <x v="12"/>
    <n v="0"/>
    <x v="0"/>
    <n v="76167"/>
    <n v="94293875.519999996"/>
    <n v="21762"/>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r>
  <r>
    <s v="B0085IATT6"/>
    <s v="D-Link DIR-615 Wi-fi Ethernet-N300 Single_band 300Mbps Router, Mobile App Support, Router | AP | Repeater | Client Modes(Black)"/>
    <x v="599"/>
    <x v="0"/>
    <s v="NetworkingDevices"/>
    <s v="Routers"/>
    <m/>
    <n v="899"/>
    <n v="1800"/>
    <x v="8"/>
    <n v="1"/>
    <x v="3"/>
    <n v="0"/>
    <x v="0"/>
    <n v="91737.499999999985"/>
    <n v="40275000"/>
    <n v="22375"/>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r>
  <r>
    <s v="B08WJ86PV2"/>
    <s v="RPM Euro Games Gaming Mousepad Speed Type Extended Large (Size - 800 mm x 300 mm x 3 mm)"/>
    <x v="600"/>
    <x v="0"/>
    <s v="Accessories&amp;Peripherals"/>
    <s v="Keyboards,Mice&amp;InputDevices"/>
    <s v="Keyboard&amp;MiceAccessories"/>
    <n v="299"/>
    <n v="990"/>
    <x v="20"/>
    <n v="1"/>
    <x v="6"/>
    <n v="0"/>
    <x v="0"/>
    <n v="11038.5"/>
    <n v="2428470"/>
    <n v="2453"/>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r>
  <r>
    <s v="B078HRR1XV"/>
    <s v="Wacom One by CTL-472/K0-CX Digital Drawing Graphics Pen Tablet (Red &amp; Black) Small (6-inch x 3.5-inch)(15x8cm) | Battery Free Cordless Pen with 2048 Pressure Level"/>
    <x v="601"/>
    <x v="0"/>
    <s v="Accessories&amp;Peripherals"/>
    <s v="Keyboards,Mice&amp;InputDevices"/>
    <s v="GraphicTablets"/>
    <n v="3303"/>
    <n v="4699"/>
    <x v="77"/>
    <n v="0"/>
    <x v="5"/>
    <n v="0"/>
    <x v="0"/>
    <n v="59593.600000000006"/>
    <n v="63643256"/>
    <n v="13544"/>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r>
  <r>
    <s v="B09P22HXH6"/>
    <s v="Lenovo 300 FHD Webcam with Full Stereo Dual Built-in mics | FHD 1080P 2.1 Megapixel CMOS Camera |Privacy Shutter | Ultra-Wide 95 Lens | 360 Rotation | Flexible Mount, Plug-n-Play | Cloud Grey"/>
    <x v="602"/>
    <x v="0"/>
    <s v="Accessories&amp;Peripherals"/>
    <s v="Audio&amp;VideoAccessories"/>
    <s v="Webcams&amp;VoIPEquipment"/>
    <n v="1890"/>
    <n v="5490"/>
    <x v="46"/>
    <n v="1"/>
    <x v="3"/>
    <n v="0"/>
    <x v="0"/>
    <n v="45001.599999999999"/>
    <n v="60258240"/>
    <n v="10976"/>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r>
  <r>
    <s v="B00LM4X3XE"/>
    <s v="Parker Quink Ink Bottle (Black)"/>
    <x v="506"/>
    <x v="3"/>
    <s v="OfficePaperProducts"/>
    <s v="Paper"/>
    <s v="Stationery"/>
    <n v="90"/>
    <n v="100"/>
    <x v="79"/>
    <n v="0"/>
    <x v="4"/>
    <n v="0"/>
    <x v="2"/>
    <n v="13162.3"/>
    <n v="306100"/>
    <n v="3061"/>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r>
  <r>
    <s v="B09YLFHFDW"/>
    <s v="Sony WI-C100 Wireless Headphones with Customizable Equalizer for Deep Bass &amp; 25 Hrs Battery, DSEE-Upscale, Splash Proof, 360RA, Fast Pair, in-Ear Bluetooth Headset with mic for Phone Calls (Black)"/>
    <x v="603"/>
    <x v="1"/>
    <s v="Headphones,Earbuds&amp;Accessories"/>
    <s v="Headphones"/>
    <s v="In-Ear"/>
    <n v="1599"/>
    <n v="2790"/>
    <x v="1"/>
    <n v="0"/>
    <x v="9"/>
    <n v="0"/>
    <x v="0"/>
    <n v="8179.2"/>
    <n v="6338880"/>
    <n v="2272"/>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r>
  <r>
    <s v="B07YWS9SP9"/>
    <s v="Zebronics, ZEB-NC3300 USB Powered Laptop Cooling Pad with Dual Fan, Dual USB Port and Blue LED Lights"/>
    <x v="604"/>
    <x v="0"/>
    <s v="Accessories&amp;Peripherals"/>
    <s v="LaptopAccessories"/>
    <s v="CoolingPads"/>
    <n v="599"/>
    <n v="999"/>
    <x v="54"/>
    <n v="0"/>
    <x v="1"/>
    <n v="0"/>
    <x v="0"/>
    <n v="30404"/>
    <n v="7593399"/>
    <n v="7601"/>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r>
  <r>
    <s v="B08WLY8V9S"/>
    <s v="Tukzer Gel Mouse Pad Wrist Rest Memory-Foam Ergonomic Mousepad| Cushion Wrist Support &amp; Pain Relief| Suitable for Gaming, Computer, Laptop, Home &amp; Office Non-Slip Rubber Base (Blue)"/>
    <x v="605"/>
    <x v="0"/>
    <s v="Accessories&amp;Peripherals"/>
    <s v="Keyboards,Mice&amp;InputDevices"/>
    <s v="Keyboard&amp;MiceAccessories"/>
    <n v="425"/>
    <n v="899"/>
    <x v="3"/>
    <n v="1"/>
    <x v="6"/>
    <n v="0"/>
    <x v="0"/>
    <n v="18985.5"/>
    <n v="3792881"/>
    <n v="4219"/>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r>
  <r>
    <s v="B0873L7J6X"/>
    <s v="Infinity (JBL Glide 510, 72 Hrs Playtime with Quick Charge, Wireless On Ear Headphone with Mic, Deep Bass, Dual Equalizer, Bluetooth 5.0 with Voice Assistant Support (Black)"/>
    <x v="606"/>
    <x v="1"/>
    <s v="Headphones,Earbuds&amp;Accessories"/>
    <s v="Headphones"/>
    <s v="On-Ear"/>
    <n v="1499"/>
    <n v="3999"/>
    <x v="11"/>
    <n v="1"/>
    <x v="0"/>
    <n v="0"/>
    <x v="0"/>
    <n v="179655"/>
    <n v="171057225"/>
    <n v="4277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r>
  <r>
    <s v="B07YNHCW6N"/>
    <s v="Robustrion Smart Trifold Hard Back Flip Stand Case Cover for Apple iPad 10.2 Cover iPad 9th Generation Cover 2021 8th Gen 2020 7th Gen 2019 Generation Case - Black"/>
    <x v="607"/>
    <x v="0"/>
    <s v="Accessories&amp;Peripherals"/>
    <s v="TabletAccessories"/>
    <s v="Bags,Cases&amp;Sleeves"/>
    <n v="549"/>
    <n v="2499"/>
    <x v="38"/>
    <n v="1"/>
    <x v="4"/>
    <n v="0"/>
    <x v="0"/>
    <n v="23890.799999999999"/>
    <n v="13884444"/>
    <n v="5556"/>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r>
  <r>
    <s v="B01MQ2A86A"/>
    <s v="Logitech M331 Silent Plus Wireless Mouse, 2.4GHz with USB Nano Receiver, 1000 DPI Optical Tracking, 3 Buttons, 24 Month Life Battery, PC/Mac/Laptop - Black"/>
    <x v="608"/>
    <x v="0"/>
    <s v="Accessories&amp;Peripherals"/>
    <s v="Keyboards,Mice&amp;InputDevices"/>
    <s v="Mice"/>
    <n v="1295"/>
    <n v="1645"/>
    <x v="73"/>
    <n v="0"/>
    <x v="13"/>
    <n v="0"/>
    <x v="0"/>
    <n v="56924.999999999993"/>
    <n v="20356875"/>
    <n v="123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r>
  <r>
    <s v="B00KIE28X0"/>
    <s v="Camel Artist Acrylic Color Box - 9ml Tubes, 12 Shades"/>
    <x v="609"/>
    <x v="4"/>
    <s v="CraftMaterials"/>
    <s v="PaintingMaterials"/>
    <s v="Paints"/>
    <n v="310"/>
    <n v="310"/>
    <x v="26"/>
    <n v="0"/>
    <x v="6"/>
    <n v="0"/>
    <x v="1"/>
    <n v="26469"/>
    <n v="1823420"/>
    <n v="5882"/>
    <s v="Set of 12 assorted Shades in 9 ml tubes"/>
    <s v="AEF5YBIELXGHKIQUBYBHTEPHHAHA,AETP2GEWPZZBFPYMEMT7GSNYWYGA,AH6PZK3J5MOWJGYL4TNLJEOQCFEQ,AHHV6JDMQT4XARSRIQ7QVIJVLZCQ,AHH25W6KHMEYNBKGDDRMT4VJEUDQ,AGKFR5XM34RLI4CEM5ZA3C2Z3OMA,AEV4TPYJS3L7ZBGHNQ2QFYSOKHBA,AGSFY2HVKGNNWGDB3JVE3ILC6CCA"/>
  </r>
  <r>
    <s v="B0BHYJ8CVF"/>
    <s v="Portronics Key2 Combo Multimedia USB Wireless Keyboard and Mouse Set with 2.4 GHz Wireless Technology, Soft &amp; Silent Button, Compact Size (Grey)"/>
    <x v="610"/>
    <x v="0"/>
    <s v="Accessories&amp;Peripherals"/>
    <s v="Keyboards,Mice&amp;InputDevices"/>
    <s v="Keyboard&amp;MouseSets"/>
    <n v="1149"/>
    <n v="1499"/>
    <x v="7"/>
    <n v="0"/>
    <x v="3"/>
    <n v="0"/>
    <x v="0"/>
    <n v="42816.299999999996"/>
    <n v="15654057"/>
    <n v="10443"/>
    <s v="2.4 GHz Wireless Technology"/>
    <s v="AHRVMPX2FGGIB5LCJFVMAHO7JEHA,AFG3EU556AXTCQXSTGYD2ACM5H6Q,AHW5MLVXYWBRYXXWXGQEH27GVVPA,AGD6XZR3ZUKMJYLBUAWUB4B4YLMA,AHNLTOBDXT2YN4GT5PH6FCZAYZLQ,AHDH2HUAAI2BUJ3DOD5HUQIG3EJA,AFVSLNLGZJITGITPXVRIZPHFK6BQ,AED6JXY3SFVHOYMZM4MBG6D2LGAQ"/>
  </r>
  <r>
    <s v="B0BCVJ3PVP"/>
    <s v="SupCares Laptop Stand 7 Height Adjustable, Aluminium, Ventilated, Foldable, Portable Laptop Holder for Desk &amp; Table Mount Upto 15.6 inch Laptop with Carry Pouch (Silver)"/>
    <x v="611"/>
    <x v="0"/>
    <s v="Accessories&amp;Peripherals"/>
    <s v="LaptopAccessories"/>
    <s v="Lapdesks"/>
    <n v="499"/>
    <n v="1299"/>
    <x v="33"/>
    <n v="1"/>
    <x v="6"/>
    <n v="1"/>
    <x v="0"/>
    <n v="1953"/>
    <n v="563766"/>
    <n v="434"/>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r>
  <r>
    <s v="B0B2931FCV"/>
    <s v="ZEBRONICS Zeb-Sound Bomb N1 True Wireless in Ear Earbuds with Mic ENC, Gaming Mode (up to 50ms), up to 18H Playback, BT V5.2, Fidget Case, Voice Assistant, Splash Proof, Type C (Midnight Black)"/>
    <x v="612"/>
    <x v="1"/>
    <s v="Headphones,Earbuds&amp;Accessories"/>
    <s v="Headphones"/>
    <s v="In-Ear"/>
    <n v="999"/>
    <n v="4199"/>
    <x v="60"/>
    <n v="1"/>
    <x v="12"/>
    <n v="0"/>
    <x v="0"/>
    <n v="6695.5"/>
    <n v="8032687"/>
    <n v="1913"/>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r>
  <r>
    <s v="B09TMZ1MF8"/>
    <s v="Western Digital WD Green SATA 240GB Internal SSD Solid State Drive - SATA 6Gb/s 2.5 inches - WDS240G3G0A"/>
    <x v="537"/>
    <x v="0"/>
    <s v="Components"/>
    <s v="InternalSolidStateDrives"/>
    <m/>
    <n v="1709"/>
    <n v="4000"/>
    <x v="48"/>
    <n v="1"/>
    <x v="5"/>
    <n v="0"/>
    <x v="0"/>
    <n v="13327.6"/>
    <n v="12116000"/>
    <n v="3029"/>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r>
  <r>
    <s v="B07VV37FT4"/>
    <s v="Classmate Octane Neon- 25 Blue Gel Pens | Smooth Writing Pens| Water-proof Ink For Smudge-free Writing| Preferred By Students For Exam &amp; Class Notes| Study At Home Essential"/>
    <x v="406"/>
    <x v="3"/>
    <s v="OfficePaperProducts"/>
    <s v="Paper"/>
    <s v="Stationery"/>
    <n v="250"/>
    <n v="250"/>
    <x v="26"/>
    <n v="0"/>
    <x v="0"/>
    <n v="0"/>
    <x v="1"/>
    <n v="11037.6"/>
    <n v="657000"/>
    <n v="2628"/>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r>
  <r>
    <s v="B07JB2Y4SR"/>
    <s v="Classmate Octane Colour Burst-Multicolour Gel Pens (Pack of 10) | Gold &amp; Silver Glitter Sparkle Pens|10 colour ink shades for art lovers and kids|Fun at home essentials"/>
    <x v="613"/>
    <x v="4"/>
    <s v="CraftMaterials"/>
    <s v="DrawingMaterials"/>
    <s v="DrawingMedia"/>
    <n v="90"/>
    <n v="100"/>
    <x v="79"/>
    <n v="0"/>
    <x v="5"/>
    <n v="0"/>
    <x v="2"/>
    <n v="47159.200000000004"/>
    <n v="1071800"/>
    <n v="10718"/>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r>
  <r>
    <s v="B08KRMK9LZ"/>
    <s v="Tukzer Stylus Pen, iPad Pencil with Palm Rejection Tilt Sensor| 2nd Gen for 2018-2022 iPad 6/7/8/9th Gen; iPad 10.2&quot;, Pro 12.9/11&quot;, Mini 6/5th, Air 5/4/3rd, Precise for Writing/Drawing (3 Spare Tips)"/>
    <x v="614"/>
    <x v="1"/>
    <s v="Mobiles&amp;Accessories"/>
    <s v="MobileAccessories"/>
    <s v="StylusPens"/>
    <n v="2025"/>
    <n v="5999"/>
    <x v="46"/>
    <n v="1"/>
    <x v="0"/>
    <n v="0"/>
    <x v="0"/>
    <n v="26178.600000000002"/>
    <n v="37391767"/>
    <n v="6233"/>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r>
  <r>
    <s v="B08LT9BMPP"/>
    <s v="Logitech G102 USB Light Sync Gaming Mouse with Customizable RGB Lighting, 6 Programmable Buttons, Gaming Grade Sensor, 8K DPI Tracking, 16.8mn Color, Light Weight - Black"/>
    <x v="615"/>
    <x v="0"/>
    <s v="Accessories&amp;Peripherals"/>
    <s v="PCGamingPeripherals"/>
    <s v="GamingMice"/>
    <n v="1495"/>
    <n v="1995"/>
    <x v="23"/>
    <n v="0"/>
    <x v="6"/>
    <n v="0"/>
    <x v="0"/>
    <n v="47434.5"/>
    <n v="21029295"/>
    <n v="10541"/>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r>
  <r>
    <s v="B0814ZY6FP"/>
    <s v="Zebronics ZEB-VITA Wireless Bluetooth 10W Portable Bar Speaker With Supporting USB, SD Card, AUX, FM, TWS &amp; Call Function"/>
    <x v="616"/>
    <x v="1"/>
    <s v="HomeAudio"/>
    <s v="Speakers"/>
    <s v="BluetoothSpeakers"/>
    <n v="899"/>
    <n v="1199"/>
    <x v="23"/>
    <n v="0"/>
    <x v="11"/>
    <n v="0"/>
    <x v="0"/>
    <n v="40853.799999999996"/>
    <n v="12890449"/>
    <n v="10751"/>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r>
  <r>
    <s v="B09F3PDDRF"/>
    <s v="Lapster USB 3.0 sata Cable for 2.5 inch SSD and HDD , USB 3.0 to SATA III Hard Driver Adapter , sata to USB Cable-(Blue)"/>
    <x v="75"/>
    <x v="0"/>
    <s v="Accessories&amp;Peripherals"/>
    <s v="Cables&amp;Accessories"/>
    <s v="Cables"/>
    <n v="349"/>
    <n v="999"/>
    <x v="6"/>
    <n v="1"/>
    <x v="2"/>
    <n v="1"/>
    <x v="0"/>
    <n v="3186.2999999999997"/>
    <n v="816183"/>
    <n v="817"/>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r>
  <r>
    <s v="B07X963JNS"/>
    <s v="URBN 10000 mAh Lithium Power Bank UPR10K with 12 Watt Fast Charging, Blue"/>
    <x v="617"/>
    <x v="1"/>
    <s v="Mobiles&amp;Accessories"/>
    <s v="MobileAccessories"/>
    <s v="Chargers"/>
    <n v="900"/>
    <n v="2499"/>
    <x v="0"/>
    <n v="1"/>
    <x v="1"/>
    <n v="0"/>
    <x v="0"/>
    <n v="145536"/>
    <n v="90923616"/>
    <n v="36384"/>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r>
  <r>
    <s v="B09LD3116F"/>
    <s v="Qubo Smart Cam 360 from Hero Group | Made in India | 2MP 1080p Full HD | CCTV Wi-Fi Camera | 360 Degree Coverage| Two Way Talk | Mobile App Connectivity | Night Vision | Cloud &amp; SD Card Recording"/>
    <x v="618"/>
    <x v="1"/>
    <s v="Cameras&amp;Photography"/>
    <s v="SecurityCameras"/>
    <s v="DomeCameras"/>
    <n v="2490"/>
    <n v="3990"/>
    <x v="16"/>
    <n v="0"/>
    <x v="3"/>
    <n v="0"/>
    <x v="0"/>
    <n v="14784.599999999999"/>
    <n v="14387940"/>
    <n v="3606"/>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r>
  <r>
    <s v="B08Y5QJTVK"/>
    <s v="Duracell CR2025 3V Lithium Coin Battery, 5 pcs, 2025 Coin Button Cell Battery, DL2025"/>
    <x v="619"/>
    <x v="1"/>
    <s v="GeneralPurposeBatteries&amp;BatteryChargers"/>
    <m/>
    <m/>
    <n v="116"/>
    <n v="200"/>
    <x v="21"/>
    <n v="0"/>
    <x v="5"/>
    <n v="1"/>
    <x v="1"/>
    <n v="1570.8000000000002"/>
    <n v="71400"/>
    <n v="357"/>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r>
  <r>
    <s v="B00LY1FN1K"/>
    <s v="Camel Fabrica Acrylic Ultra Color - 15ml each, 10 Shades"/>
    <x v="620"/>
    <x v="4"/>
    <s v="CraftMaterials"/>
    <s v="PaintingMaterials"/>
    <s v="Paints"/>
    <n v="200"/>
    <n v="230"/>
    <x v="14"/>
    <n v="0"/>
    <x v="5"/>
    <n v="0"/>
    <x v="1"/>
    <n v="44748"/>
    <n v="2339100"/>
    <n v="1017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r>
  <r>
    <s v="B07DJ5KYDZ"/>
    <s v="Lenovo GX20L29764 65W Laptop Adapter/Charger with Power Cord for Select Models of Lenovo (Round pin) (Black)"/>
    <x v="621"/>
    <x v="0"/>
    <s v="Accessories&amp;Peripherals"/>
    <s v="LaptopAccessories"/>
    <s v="LaptopChargers&amp;PowerSupplies"/>
    <n v="1249"/>
    <n v="2796"/>
    <x v="10"/>
    <n v="1"/>
    <x v="5"/>
    <n v="0"/>
    <x v="0"/>
    <n v="20231.2"/>
    <n v="12856008"/>
    <n v="459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r>
  <r>
    <s v="B009LJ2BXA"/>
    <s v="Hp Wired On Ear Headphones With Mic With 3.5 Mm Drivers, In-Built Noise Cancelling, Foldable And Adjustable For Laptop/Pc/Office/Home/ 1 Year Warranty (B4B09Pa)"/>
    <x v="622"/>
    <x v="0"/>
    <s v="Accessories&amp;Peripherals"/>
    <s v="Audio&amp;VideoAccessories"/>
    <s v="PCHeadsets"/>
    <n v="649"/>
    <n v="999"/>
    <x v="31"/>
    <n v="0"/>
    <x v="12"/>
    <n v="0"/>
    <x v="0"/>
    <n v="25277"/>
    <n v="7214778"/>
    <n v="7222"/>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r>
  <r>
    <s v="B09BVCVTBC"/>
    <s v="Redragon K617 Fizz 60% Wired RGB Gaming Keyboard, 61 Keys Compact Mechanical Keyboard w/White and Grey Color Keycaps, Linear Red Switch, Pro Driver/Software Supported"/>
    <x v="623"/>
    <x v="0"/>
    <s v="Accessories&amp;Peripherals"/>
    <s v="PCGamingPeripherals"/>
    <s v="GamingKeyboards"/>
    <n v="2649"/>
    <n v="3499"/>
    <x v="66"/>
    <n v="0"/>
    <x v="6"/>
    <n v="0"/>
    <x v="0"/>
    <n v="5719.5"/>
    <n v="4447229"/>
    <n v="1271"/>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r>
  <r>
    <s v="B07SY4C3TD"/>
    <s v="HP GT 53 XL Cartridge Ink"/>
    <x v="624"/>
    <x v="0"/>
    <s v="Printers,Inks&amp;Accessories"/>
    <s v="Inks,Toners&amp;Cartridges"/>
    <s v="InkjetInkCartridges"/>
    <n v="596"/>
    <n v="723"/>
    <x v="75"/>
    <n v="0"/>
    <x v="5"/>
    <n v="0"/>
    <x v="0"/>
    <n v="14163.6"/>
    <n v="2327337"/>
    <n v="3219"/>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r>
  <r>
    <s v="B094JB13XL"/>
    <s v="Noise ColorFit Ultra Smart Watch with 1.75&quot; HD Display, Aluminium Alloy Body, 60 Sports Modes, Spo2, Lightweight, Stock Market Info, Calls &amp; SMS Reply (Space Blue)"/>
    <x v="353"/>
    <x v="1"/>
    <s v="WearableTechnology"/>
    <s v="SmartWatches"/>
    <m/>
    <n v="2499"/>
    <n v="5999"/>
    <x v="30"/>
    <n v="1"/>
    <x v="3"/>
    <n v="0"/>
    <x v="0"/>
    <n v="159403.9"/>
    <n v="233235121"/>
    <n v="38879"/>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r>
  <r>
    <s v="B08CRRQK6Z"/>
    <s v="Zebronics Zeb-JUKEBAR 3900, 80W Multimedia soundbar with subwoofer Supporting Bluetooth, HDMI(ARC), Coaxial Input, AUX, USB &amp; Remote Control (Black)"/>
    <x v="625"/>
    <x v="1"/>
    <s v="HomeAudio"/>
    <s v="Speakers"/>
    <s v="SoundbarSpeakers"/>
    <n v="4999"/>
    <n v="12499"/>
    <x v="13"/>
    <n v="1"/>
    <x v="0"/>
    <n v="0"/>
    <x v="0"/>
    <n v="19072.2"/>
    <n v="56757959"/>
    <n v="4541"/>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r>
  <r>
    <s v="B08MTLLSL8"/>
    <s v="boAt Bassheads 102 Wired in Ear Earphones with Mic (Mint Green)"/>
    <x v="626"/>
    <x v="1"/>
    <s v="Headphones,Earbuds&amp;Accessories"/>
    <s v="Headphones"/>
    <s v="In-Ear"/>
    <n v="399"/>
    <n v="1290"/>
    <x v="12"/>
    <n v="1"/>
    <x v="0"/>
    <n v="0"/>
    <x v="0"/>
    <n v="319376.40000000002"/>
    <n v="98094180"/>
    <n v="76042"/>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r>
  <r>
    <s v="B08Y57TPDM"/>
    <s v="Duracell CR2016 3V Lithium Coin Battery, 5 pcs, 2016 Coin Button Cell Battery, DL2016"/>
    <x v="627"/>
    <x v="1"/>
    <s v="GeneralPurposeBatteries&amp;BatteryChargers"/>
    <m/>
    <m/>
    <n v="116"/>
    <n v="200"/>
    <x v="21"/>
    <n v="0"/>
    <x v="4"/>
    <n v="1"/>
    <x v="1"/>
    <n v="2085.5"/>
    <n v="97000"/>
    <n v="485"/>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r>
  <r>
    <s v="B09CYTJV3N"/>
    <s v="MI 360¬∞ Home Security Wireless Camera 2K Pro with Bluetooth Gateway BLE 4.2 l Dual Band Wi-fi Connection l 3 Million 1296p| Full Color in Low-Light | AI Human Detection, White"/>
    <x v="628"/>
    <x v="1"/>
    <s v="Cameras&amp;Photography"/>
    <s v="SecurityCameras"/>
    <s v="DomeCameras"/>
    <n v="4499"/>
    <n v="5999"/>
    <x v="23"/>
    <n v="0"/>
    <x v="4"/>
    <n v="0"/>
    <x v="0"/>
    <n v="192192.8"/>
    <n v="268131304"/>
    <n v="44696"/>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r>
  <r>
    <s v="B07GLNJC25"/>
    <s v="ZEBRONICS Zeb-100HB 4 Ports USB Hub for Laptop, PC Computers, Plug &amp; Play, Backward Compatible - Black"/>
    <x v="629"/>
    <x v="0"/>
    <s v="Accessories&amp;Peripherals"/>
    <s v="USBHubs"/>
    <m/>
    <n v="330"/>
    <n v="499"/>
    <x v="67"/>
    <n v="0"/>
    <x v="7"/>
    <n v="0"/>
    <x v="1"/>
    <n v="31694.2"/>
    <n v="4274434"/>
    <n v="8566"/>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r>
  <r>
    <s v="B08FY4FG5X"/>
    <s v="Boult Audio Bass Buds Q2 Lightweight Stereo Wired Over Ear Headphones Set with Mic with Deep Bass, Comfortable Ear Cushions, &amp; Long Cord (Black)"/>
    <x v="630"/>
    <x v="1"/>
    <s v="Headphones,Earbuds&amp;Accessories"/>
    <s v="Headphones"/>
    <s v="Over-Ear"/>
    <n v="649"/>
    <n v="2499"/>
    <x v="82"/>
    <n v="1"/>
    <x v="2"/>
    <n v="0"/>
    <x v="0"/>
    <n v="50891.1"/>
    <n v="32609451"/>
    <n v="13049"/>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r>
  <r>
    <s v="B07TMCXRFV"/>
    <s v="ESR Screen Protector Compatible with iPad Pro 11 Inch (2022/2021/2020/2018) and iPad Air 5/4 (2022/2020, 10.9 Inch), Tempered-Glass Film with Alignment Frame, Scratch Resistant, HD Clarity, 2 Pack"/>
    <x v="631"/>
    <x v="0"/>
    <s v="Accessories&amp;Peripherals"/>
    <s v="TabletAccessories"/>
    <s v="ScreenProtectors"/>
    <n v="1234"/>
    <n v="1599"/>
    <x v="7"/>
    <n v="0"/>
    <x v="6"/>
    <n v="0"/>
    <x v="0"/>
    <n v="75060"/>
    <n v="26671320"/>
    <n v="1668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r>
  <r>
    <s v="B00LZPQVMK"/>
    <s v="Parker Vector Standard Chrome Trim Ball Pen (Ink - Black)"/>
    <x v="632"/>
    <x v="3"/>
    <s v="OfficePaperProducts"/>
    <s v="Paper"/>
    <s v="Stationery"/>
    <n v="272"/>
    <n v="320"/>
    <x v="59"/>
    <n v="0"/>
    <x v="1"/>
    <n v="0"/>
    <x v="1"/>
    <n v="14744"/>
    <n v="1179520"/>
    <n v="3686"/>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r>
  <r>
    <s v="B08X77LM8C"/>
    <s v="Silicone Rubber Earbuds Tips, Eartips, Earpads, Earplugs, for Replacement in Earphones and Bluetooth Medium Size (10 Pcs Black)"/>
    <x v="633"/>
    <x v="1"/>
    <s v="Headphones,Earbuds&amp;Accessories"/>
    <s v="Earpads"/>
    <m/>
    <n v="99"/>
    <n v="999"/>
    <x v="2"/>
    <n v="1"/>
    <x v="11"/>
    <n v="1"/>
    <x v="0"/>
    <n v="2257.1999999999998"/>
    <n v="593406"/>
    <n v="594"/>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r>
  <r>
    <s v="B01EJ5MM5M"/>
    <s v="Canon PIXMA MG2577s All-in-One Inkjet Colour Printer with 1 Additional Colour Cartridge"/>
    <x v="634"/>
    <x v="0"/>
    <s v="Printers,Inks&amp;Accessories"/>
    <s v="Printers"/>
    <s v="InkjetPrinters"/>
    <n v="3498"/>
    <n v="3875"/>
    <x v="79"/>
    <n v="0"/>
    <x v="10"/>
    <n v="0"/>
    <x v="0"/>
    <n v="41429"/>
    <n v="47216875"/>
    <n v="1218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r>
  <r>
    <s v="B08J82K4GX"/>
    <s v="Samsung 24-inch(60.46cm) FHD Monitor, IPS, 75 Hz, Bezel Less Design, AMD FreeSync, Flicker Free, HDMI, D-sub, (LF24T350FHWXXL, Dark Blue Gray)"/>
    <x v="635"/>
    <x v="0"/>
    <s v="Monitors"/>
    <m/>
    <m/>
    <n v="10099"/>
    <n v="19110"/>
    <x v="41"/>
    <n v="0"/>
    <x v="4"/>
    <n v="0"/>
    <x v="0"/>
    <n v="11278.9"/>
    <n v="50125530"/>
    <n v="2623"/>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r>
  <r>
    <s v="B07Z1Z77ZZ"/>
    <s v="AirCase Protective Laptop Bag Sleeve fits Upto 14.1&quot; Laptop/ MacBook, Wrinkle Free, Padded, Waterproof Light Neoprene case Cover Pouch, for Men &amp; Women, Black- 6 Months Warranty"/>
    <x v="503"/>
    <x v="0"/>
    <s v="Accessories&amp;Peripherals"/>
    <s v="LaptopAccessories"/>
    <s v="Bags&amp;Sleeves"/>
    <n v="449"/>
    <n v="999"/>
    <x v="10"/>
    <n v="1"/>
    <x v="4"/>
    <n v="0"/>
    <x v="0"/>
    <n v="41714.299999999996"/>
    <n v="9691299"/>
    <n v="9701"/>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r>
  <r>
    <s v="B00DJ5N9VK"/>
    <s v="Faber-Castell Connector Pen Set - Pack of 25 (Assorted)"/>
    <x v="636"/>
    <x v="6"/>
    <s v="Arts&amp;Crafts"/>
    <s v="Drawing&amp;PaintingSupplies"/>
    <s v="ColouringPens&amp;Markers"/>
    <n v="150"/>
    <n v="150"/>
    <x v="26"/>
    <n v="0"/>
    <x v="4"/>
    <n v="0"/>
    <x v="2"/>
    <n v="68228.099999999991"/>
    <n v="2380050"/>
    <n v="15867"/>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r>
  <r>
    <s v="B08FGNPQ9X"/>
    <s v="Zinq UPS for Router, Mini UPS for 12V WiFi Router Broadband Modem with Upto 4 Hours Power Backup, Upto 2Amp, Works with Existing Adapter, Also Works with Set-top Box, Smart Camera, CCTV (Black)"/>
    <x v="637"/>
    <x v="0"/>
    <s v="NetworkingDevices"/>
    <s v="Routers"/>
    <m/>
    <n v="1199"/>
    <n v="2999"/>
    <x v="13"/>
    <n v="1"/>
    <x v="3"/>
    <n v="0"/>
    <x v="0"/>
    <n v="43972.499999999993"/>
    <n v="32164275"/>
    <n v="1072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r>
  <r>
    <s v="B07NTKGW45"/>
    <s v="SaleOn‚Ñ¢ Portable Storage Organizer Bag for Earphone USB Cable Power Bank Mobile Charger Digital Gadget Hard Disk, Water Resistance Material - Dark Grey"/>
    <x v="638"/>
    <x v="0"/>
    <s v="Accessories&amp;Peripherals"/>
    <s v="HardDiskBags"/>
    <m/>
    <n v="397"/>
    <n v="899"/>
    <x v="37"/>
    <n v="1"/>
    <x v="1"/>
    <n v="0"/>
    <x v="0"/>
    <n v="12100"/>
    <n v="2719475"/>
    <n v="302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r>
  <r>
    <s v="B08J4PL1Z3"/>
    <s v="RPM Euro Games Laptop/PC Controller Wired for Windows - 7, 8, 8.1, 10 and XP, Ps3(Upgraded with XYAB Buttons)"/>
    <x v="600"/>
    <x v="0"/>
    <s v="Accessories&amp;Peripherals"/>
    <s v="PCGamingPeripherals"/>
    <s v="Gamepads"/>
    <n v="699"/>
    <n v="1490"/>
    <x v="3"/>
    <n v="1"/>
    <x v="1"/>
    <n v="0"/>
    <x v="0"/>
    <n v="22944"/>
    <n v="8546640"/>
    <n v="5736"/>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r>
  <r>
    <s v="B07XJWTYM2"/>
    <s v="realme Buds Wireless in Ear Bluetooth Earphones with mic, 11.2mm Bass Boost Driver, Magnetic Fast Pair, Fast Charging and 12 Hrs Playtime (Yellow)"/>
    <x v="639"/>
    <x v="1"/>
    <s v="Headphones,Earbuds&amp;Accessories"/>
    <s v="Headphones"/>
    <s v="In-Ear"/>
    <n v="1679"/>
    <n v="1999"/>
    <x v="85"/>
    <n v="0"/>
    <x v="3"/>
    <n v="0"/>
    <x v="0"/>
    <n v="297508.3"/>
    <n v="145053437"/>
    <n v="72563"/>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r>
  <r>
    <s v="B09939XJX8"/>
    <s v="TVARA LCD Writing Tablet, 8.5&quot; Inch Colorful Toddler Doodle Board Drawing Tablet, Erasable Reusable Electronic Drawing Pads, Educational and Learning Tool for 3-6 Years Old Boy and Girls Mix Colors"/>
    <x v="559"/>
    <x v="0"/>
    <s v="Accessories&amp;Peripherals"/>
    <s v="Keyboards,Mice&amp;InputDevices"/>
    <s v="GraphicTablets"/>
    <n v="354"/>
    <n v="1500"/>
    <x v="60"/>
    <n v="1"/>
    <x v="1"/>
    <n v="0"/>
    <x v="0"/>
    <n v="4104"/>
    <n v="1539000"/>
    <n v="1026"/>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r>
  <r>
    <s v="B09MDCZJXS"/>
    <s v="Wings Phantom Pro Earphones Gaming Earbuds with LED Battery Indicator, 50ms Low Latency, Bluetooth 5.3, 40 Hours Playtime, MEMs Mic, IPX4 Resist, 12mm Driver, 500mah case, Headphones, (Black TWS)"/>
    <x v="640"/>
    <x v="0"/>
    <s v="Accessories&amp;Peripherals"/>
    <s v="PCGamingPeripherals"/>
    <s v="Headsets"/>
    <n v="1199"/>
    <n v="5499"/>
    <x v="38"/>
    <n v="1"/>
    <x v="11"/>
    <n v="0"/>
    <x v="0"/>
    <n v="7763.4"/>
    <n v="11234457"/>
    <n v="2043"/>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r>
  <r>
    <s v="B08CTQP51L"/>
    <s v="Robustrion [Anti-Scratch] &amp; [Smudge Proof] [S Pen Compatible] Premium Tempered Glass Screen Protector for Samsung Tab S6 Lite 10.4 inch SM-P610/615 [Bubble Free]"/>
    <x v="641"/>
    <x v="0"/>
    <s v="Accessories&amp;Peripherals"/>
    <s v="TabletAccessories"/>
    <s v="ScreenProtectors"/>
    <n v="379"/>
    <n v="1499"/>
    <x v="43"/>
    <n v="1"/>
    <x v="0"/>
    <n v="0"/>
    <x v="0"/>
    <n v="17425.8"/>
    <n v="6219351"/>
    <n v="4149"/>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r>
  <r>
    <s v="B0BG62HMDJ"/>
    <s v="Cablet 2.5 Inch SATA USB 3.0 HDD/SSD Portable External Enclosure for 7mm and 9.5mm, Tool-Free Design, Supports UASP Max 6TB"/>
    <x v="642"/>
    <x v="0"/>
    <s v="ExternalDevices&amp;DataStorage"/>
    <s v="ExternalHardDisks"/>
    <m/>
    <n v="499"/>
    <n v="775"/>
    <x v="63"/>
    <n v="0"/>
    <x v="4"/>
    <n v="1"/>
    <x v="0"/>
    <n v="318.2"/>
    <n v="57350"/>
    <n v="74"/>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r>
  <r>
    <s v="B08GTYFC37"/>
    <s v="SanDisk 1TB Extreme Portable SSD 1050MB/s R, 1000MB/s W,Upto 2 Meter Drop Protection with IP55 Water/dust Resistance, HW Encryption, PC,MAC &amp; TypeC Smartphone Compatible, 5Y Warranty, External SSD"/>
    <x v="643"/>
    <x v="0"/>
    <s v="ExternalDevices&amp;DataStorage"/>
    <s v="ExternalSolidStateDrives"/>
    <m/>
    <n v="10389"/>
    <n v="32000"/>
    <x v="45"/>
    <n v="1"/>
    <x v="5"/>
    <n v="0"/>
    <x v="0"/>
    <n v="182151.2"/>
    <n v="1324736000"/>
    <n v="41398"/>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r>
  <r>
    <s v="B08SBH499M"/>
    <s v="ZEBRONICS Zeb-Warrior II 10 watts 2.0 Multimedia Speaker with RGB Lights, USB Powered, AUX Input, Volume Control Pod for PC, Laptops, Desktop"/>
    <x v="644"/>
    <x v="0"/>
    <s v="Accessories&amp;Peripherals"/>
    <s v="Audio&amp;VideoAccessories"/>
    <s v="PCSpeakers"/>
    <n v="649"/>
    <n v="1300"/>
    <x v="8"/>
    <n v="1"/>
    <x v="3"/>
    <n v="0"/>
    <x v="0"/>
    <n v="21299.499999999996"/>
    <n v="6753500"/>
    <n v="5195"/>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r>
  <r>
    <s v="B08FYB5HHK"/>
    <s v="TP-Link UE300C USB Type-C to RJ45 Gigabit Ethernet Network Adapter/RJ45 LAN Wired Adapter for Ultrabook, Chromebook, Laptop, Desktop, Plug &amp; Play, USB 3.0, Foldable and Portable Design"/>
    <x v="645"/>
    <x v="0"/>
    <s v="NetworkingDevices"/>
    <s v="NetworkAdapters"/>
    <s v="PowerLANAdapters"/>
    <n v="1199"/>
    <n v="1999"/>
    <x v="54"/>
    <n v="0"/>
    <x v="6"/>
    <n v="0"/>
    <x v="0"/>
    <n v="100890"/>
    <n v="44817580"/>
    <n v="2242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r>
  <r>
    <s v="B0B5GJRTHB"/>
    <s v="Wecool Moonwalk M1 ENC True Wireless in Ear Earbuds with Mic, Titanium Drivers for Rich Bass Experience, 40+ Hours Play Time, Type C Fast Charging, Low Latency, BT 5.3, IPX5, Deep Bass (Black)"/>
    <x v="646"/>
    <x v="1"/>
    <s v="Headphones,Earbuds&amp;Accessories"/>
    <s v="Headphones"/>
    <s v="In-Ear"/>
    <n v="889"/>
    <n v="1999"/>
    <x v="37"/>
    <n v="1"/>
    <x v="0"/>
    <n v="0"/>
    <x v="0"/>
    <n v="9592.8000000000011"/>
    <n v="4565716"/>
    <n v="2284"/>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r>
  <r>
    <s v="B09GBBJV72"/>
    <s v="HP 330 Wireless Black Keyboard and Mouse Set with Numeric Keypad, 2.4GHz Wireless Connection and 1600 DPI, USB Receiver, LED Indicators , Black(2V9E6AA)"/>
    <x v="647"/>
    <x v="0"/>
    <s v="Accessories&amp;Peripherals"/>
    <s v="Keyboards,Mice&amp;InputDevices"/>
    <s v="Keyboard&amp;MouseSets"/>
    <n v="1409"/>
    <n v="2199"/>
    <x v="63"/>
    <n v="0"/>
    <x v="2"/>
    <n v="1"/>
    <x v="0"/>
    <n v="1665.3"/>
    <n v="938973"/>
    <n v="427"/>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r>
  <r>
    <s v="B07P434WJY"/>
    <s v="RC PRINT GI 790 Ink Refill for Canon G1000, G1010, G1100, G2000, G2002, G2010, G2012, G2100, G3000, G3010, G3012, G3100, G4000, G4010"/>
    <x v="648"/>
    <x v="0"/>
    <s v="Printers,Inks&amp;Accessories"/>
    <s v="Inks,Toners&amp;Cartridges"/>
    <s v="InkjetInkRefills&amp;Kits"/>
    <n v="549"/>
    <n v="1999"/>
    <x v="25"/>
    <n v="1"/>
    <x v="4"/>
    <n v="0"/>
    <x v="0"/>
    <n v="5878.0999999999995"/>
    <n v="2732633"/>
    <n v="1367"/>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r>
  <r>
    <s v="B07T9FV9YP"/>
    <s v="Redgear Cloak Wired RGB Wired Over Ear Gaming Headphones with Mic for PC"/>
    <x v="649"/>
    <x v="0"/>
    <s v="Accessories&amp;Peripherals"/>
    <s v="PCGamingPeripherals"/>
    <s v="Headsets"/>
    <n v="749"/>
    <n v="1799"/>
    <x v="30"/>
    <n v="1"/>
    <x v="1"/>
    <n v="0"/>
    <x v="0"/>
    <n v="52796"/>
    <n v="23745001"/>
    <n v="13199"/>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r>
  <r>
    <s v="B08WKFSN84"/>
    <s v="Wayona Type C To Type C 65W/3.25A Nylon Braided Fast Charging Cable Compatible For Laptop, Macbook, Samsung Galaxy M33 M53 M51 S20 Ultra, A71, A53, A51, Ipad Pro 2018 (1M, Grey)"/>
    <x v="81"/>
    <x v="0"/>
    <s v="Accessories&amp;Peripherals"/>
    <s v="Cables&amp;Accessories"/>
    <s v="Cables"/>
    <n v="379"/>
    <n v="1099"/>
    <x v="46"/>
    <n v="1"/>
    <x v="4"/>
    <n v="0"/>
    <x v="0"/>
    <n v="12065.8"/>
    <n v="3083794"/>
    <n v="2806"/>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r>
  <r>
    <s v="B09TBCVJS3"/>
    <s v="Amazfit GTS2 Mini (New Version) Smart Watch with Always-on AMOLED Display, Alexa Built-in, SpO2, 14 Days' Battery Life, 68 Sports Modes, GPS, HR, Sleep &amp; Stress Monitoring (Meteor Black)"/>
    <x v="650"/>
    <x v="1"/>
    <s v="WearableTechnology"/>
    <s v="SmartWatches"/>
    <m/>
    <n v="5998"/>
    <n v="7999"/>
    <x v="23"/>
    <n v="0"/>
    <x v="0"/>
    <n v="0"/>
    <x v="0"/>
    <n v="127491"/>
    <n v="242809645"/>
    <n v="3035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r>
  <r>
    <s v="B08TR61BVK"/>
    <s v="Tabelito¬Æ Polyester Foam, Nylon Hybrid laptopss Bag Sleeve Case Cover Pouch for laptopss Apple/Dell/Lenovo/ Asus/ Hp/Samsung/Mi/MacBook/Ultrabook/Thinkpad/Ideapad/Surfacepro (15.6 inches /39.6cm, Blue) laptopsss"/>
    <x v="651"/>
    <x v="0"/>
    <s v="Accessories&amp;Peripherals"/>
    <s v="LaptopAccessories"/>
    <s v="Bags&amp;Sleeves"/>
    <n v="299"/>
    <n v="1499"/>
    <x v="27"/>
    <n v="1"/>
    <x v="0"/>
    <n v="0"/>
    <x v="0"/>
    <n v="12045.6"/>
    <n v="4299132"/>
    <n v="2868"/>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r>
  <r>
    <s v="B0B2CPVXHX"/>
    <s v="Robustrion Anti-Scratch &amp; Smudge Proof Tempered Glass Screen Protector for Xiaomi Mi Pad 5 11 inch"/>
    <x v="652"/>
    <x v="0"/>
    <s v="Accessories&amp;Peripherals"/>
    <s v="TabletAccessories"/>
    <s v="ScreenProtectors"/>
    <n v="379"/>
    <n v="1499"/>
    <x v="43"/>
    <n v="1"/>
    <x v="3"/>
    <n v="1"/>
    <x v="0"/>
    <n v="2746.9999999999995"/>
    <n v="1004330"/>
    <n v="67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r>
  <r>
    <s v="B08XNL93PL"/>
    <s v="Portronics Ruffpad 15 Re-Writable LCD Screen 38.1cm (15-inch) Writing Pad for Drawing, Playing, Handwriting Gifts for Kids &amp; Adults (Grey)"/>
    <x v="653"/>
    <x v="3"/>
    <s v="OfficePaperProducts"/>
    <s v="Paper"/>
    <s v="Stationery"/>
    <n v="1399"/>
    <n v="2999"/>
    <x v="3"/>
    <n v="1"/>
    <x v="4"/>
    <n v="0"/>
    <x v="0"/>
    <n v="15179"/>
    <n v="10586470"/>
    <n v="353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r>
  <r>
    <s v="B088GXTJM3"/>
    <s v="DIGITEK¬Æ (DLS-9FT) Lightweight &amp; Portable Aluminum Alloy Light Stand for Ring Light, Reflector, Flash Units, Diffuser, Portrait, Softbox, Studio Lighting &amp; More Ideal for Outdoor &amp; Indoor Shoots"/>
    <x v="654"/>
    <x v="1"/>
    <s v="Cameras&amp;Photography"/>
    <s v="Accessories"/>
    <s v="PhotoStudio&amp;Lighting"/>
    <n v="699"/>
    <n v="1299"/>
    <x v="18"/>
    <n v="0"/>
    <x v="4"/>
    <n v="0"/>
    <x v="0"/>
    <n v="26586.899999999998"/>
    <n v="8031717"/>
    <n v="6183"/>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r>
  <r>
    <s v="B099S26HWG"/>
    <s v="Classmate Pulse 1 Subject Notebook - 240mm x 180mm , Soft Cover, 180 Pages, Single Line, Pack of 4"/>
    <x v="655"/>
    <x v="3"/>
    <s v="OfficePaperProducts"/>
    <s v="Paper"/>
    <s v="Stationery"/>
    <n v="300"/>
    <n v="300"/>
    <x v="26"/>
    <n v="0"/>
    <x v="0"/>
    <n v="1"/>
    <x v="1"/>
    <n v="1759.8000000000002"/>
    <n v="125700"/>
    <n v="419"/>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r>
  <r>
    <s v="B08461VC1Z"/>
    <s v="Scarters Mouse Pad, Desk Mat Extended for Work from Home/Office/Gaming | Vegan PU Leather | Anti-Skid, Anti-Slip, Reversible Splash-Proof ‚Äì Deskspread ~ Navy Blue &amp; Yellow"/>
    <x v="656"/>
    <x v="0"/>
    <s v="Accessories&amp;Peripherals"/>
    <s v="Keyboards,Mice&amp;InputDevices"/>
    <s v="Keyboard&amp;MiceAccessories"/>
    <n v="999"/>
    <n v="1995"/>
    <x v="8"/>
    <n v="1"/>
    <x v="6"/>
    <n v="0"/>
    <x v="0"/>
    <n v="32926.5"/>
    <n v="14597415"/>
    <n v="7317"/>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r>
  <r>
    <s v="B00K32PEW4"/>
    <s v="Casio MJ-120D 150 Steps Check and Correct Desktop Calculator with Tax Keys, Black"/>
    <x v="657"/>
    <x v="3"/>
    <s v="OfficeElectronics"/>
    <s v="Calculators"/>
    <s v="Financial&amp;Business"/>
    <n v="535"/>
    <n v="535"/>
    <x v="26"/>
    <n v="0"/>
    <x v="5"/>
    <n v="0"/>
    <x v="0"/>
    <n v="19474.400000000001"/>
    <n v="2367910"/>
    <n v="4426"/>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r>
  <r>
    <s v="B07LFWP97N"/>
    <s v="Gizga Essentials Laptop Bag Sleeve Case Cover Pouch with Handle for 14.1 Inch Laptop for Men &amp; Women, Padded Laptop Compartment, Premium Zipper Closure, Water Repellent Nylon Fabric, Grey"/>
    <x v="568"/>
    <x v="0"/>
    <s v="Accessories&amp;Peripherals"/>
    <s v="LaptopAccessories"/>
    <s v="Bags&amp;Sleeves"/>
    <n v="269"/>
    <n v="1099"/>
    <x v="60"/>
    <n v="1"/>
    <x v="3"/>
    <n v="0"/>
    <x v="0"/>
    <n v="4477.2"/>
    <n v="1200108"/>
    <n v="1092"/>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r>
  <r>
    <s v="B0746N6WML"/>
    <s v="Parker Vector Camouflage Gift Set - Roller Ball Pen &amp; Parker Logo Keychain (Black Body, Blue Ink), 2 Piece Set"/>
    <x v="658"/>
    <x v="3"/>
    <s v="OfficePaperProducts"/>
    <s v="Paper"/>
    <s v="Stationery"/>
    <n v="341"/>
    <n v="450"/>
    <x v="66"/>
    <n v="0"/>
    <x v="4"/>
    <n v="0"/>
    <x v="1"/>
    <n v="10719.9"/>
    <n v="1121850"/>
    <n v="2493"/>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r>
  <r>
    <s v="B07W9KYT62"/>
    <s v="TP-Link AC1200 Archer A6 Smart WiFi, 5GHz Gigabit Dual Band MU-MIMO Wireless Internet Router, Long Range Coverage by 4 Antennas, Qualcomm Chipset"/>
    <x v="659"/>
    <x v="0"/>
    <s v="NetworkingDevices"/>
    <s v="Routers"/>
    <m/>
    <n v="2499"/>
    <n v="3999"/>
    <x v="16"/>
    <n v="0"/>
    <x v="5"/>
    <n v="0"/>
    <x v="0"/>
    <n v="55787.600000000006"/>
    <n v="50703321"/>
    <n v="12679"/>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r>
  <r>
    <s v="B08D9MNH4B"/>
    <s v="HP Deskjet 2723 AIO Printer, Copy, Scan, WiFi, Bluetooth, USB, Simple Setup Smart App, Ideal for Home."/>
    <x v="660"/>
    <x v="0"/>
    <s v="Printers,Inks&amp;Accessories"/>
    <s v="Printers"/>
    <m/>
    <n v="5899"/>
    <n v="7005"/>
    <x v="85"/>
    <n v="0"/>
    <x v="9"/>
    <n v="0"/>
    <x v="0"/>
    <n v="15116.4"/>
    <n v="29413995"/>
    <n v="4199"/>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r>
  <r>
    <s v="B09MKG4ZCM"/>
    <s v="Xiaomi Mi 4A Dual_Band Ethernet 1200Mbps Speed Router| 2.4GHz &amp; 5GHz Frequency|128MB RAM | DualCore 4 Thread CPU|4 Omni Directional Antenna|Mi Wi-Fi app-Parental Control &amp; Anti Hacking|Repeater, White"/>
    <x v="661"/>
    <x v="0"/>
    <s v="NetworkingDevices"/>
    <s v="Routers"/>
    <m/>
    <n v="1565"/>
    <n v="2999"/>
    <x v="61"/>
    <n v="0"/>
    <x v="1"/>
    <n v="0"/>
    <x v="0"/>
    <n v="44452"/>
    <n v="33327887"/>
    <n v="11113"/>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r>
  <r>
    <s v="B07RZZ1QSW"/>
    <s v="SLOVIC¬Æ Tripod Mount Adapter| Tripod Mobile Holder|Tripod Phone Mount(Made in India)| Smartphone Clip Clipper 360 Degree for Taking Magic Video Shots &amp; Pictures."/>
    <x v="662"/>
    <x v="1"/>
    <s v="Cameras&amp;Photography"/>
    <s v="Accessories"/>
    <s v="Tripods&amp;Monopods"/>
    <n v="326"/>
    <n v="799"/>
    <x v="53"/>
    <n v="1"/>
    <x v="5"/>
    <n v="0"/>
    <x v="0"/>
    <n v="47401.200000000004"/>
    <n v="8607627"/>
    <n v="10773"/>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r>
  <r>
    <s v="B07222HQKP"/>
    <s v="Orico 2.5&quot;(6.3cm) USB 3.0 HDD Enclosure Case Cover for SATA SSD HDD | SATA SSD HDD Enclosure High Speed USB 3.0 | Tool Free Installation | Black"/>
    <x v="663"/>
    <x v="0"/>
    <s v="ExternalDevices&amp;DataStorage"/>
    <s v="ExternalHardDisks"/>
    <m/>
    <n v="657"/>
    <n v="999"/>
    <x v="67"/>
    <n v="0"/>
    <x v="4"/>
    <n v="0"/>
    <x v="0"/>
    <n v="59959.199999999997"/>
    <n v="13930056"/>
    <n v="13944"/>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r>
  <r>
    <s v="B00NFD0ETQ"/>
    <s v="Logitech G402 Hyperion Fury USB Wired Gaming Mouse, 4,000 DPI, Lightweight, 8 Programmable Buttons, Compatible for PC/Mac - Black"/>
    <x v="664"/>
    <x v="0"/>
    <s v="Accessories&amp;Peripherals"/>
    <s v="PCGamingPeripherals"/>
    <s v="GamingMice"/>
    <n v="1995"/>
    <n v="2895"/>
    <x v="39"/>
    <n v="0"/>
    <x v="13"/>
    <n v="0"/>
    <x v="0"/>
    <n v="49495.999999999993"/>
    <n v="31150200"/>
    <n v="1076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r>
  <r>
    <s v="B075DB1F13"/>
    <s v="Panasonic Eneloop BQ-CC55N Advanced, Smart and Quick Charger for AA &amp; AAA Rechargeable Batteries, White"/>
    <x v="665"/>
    <x v="1"/>
    <s v="GeneralPurposeBatteries&amp;BatteryChargers"/>
    <m/>
    <m/>
    <n v="1500"/>
    <n v="1500"/>
    <x v="26"/>
    <n v="0"/>
    <x v="5"/>
    <n v="0"/>
    <x v="0"/>
    <n v="114382.40000000001"/>
    <n v="38994000"/>
    <n v="25996"/>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r>
  <r>
    <s v="B0148NPH9I"/>
    <s v="Logitech K380 Wireless Multi-Device Keyboard for Windows, Apple iOS, Apple TV Android or Chrome, Bluetooth, Compact Space-Saving Design, PC/Mac/Laptop/Smartphone/Tablet (Dark Grey)"/>
    <x v="666"/>
    <x v="0"/>
    <s v="Accessories&amp;Peripherals"/>
    <s v="Keyboards,Mice&amp;InputDevices"/>
    <s v="Keyboards"/>
    <n v="2640"/>
    <n v="3195"/>
    <x v="49"/>
    <n v="0"/>
    <x v="6"/>
    <n v="0"/>
    <x v="0"/>
    <n v="72657"/>
    <n v="51586470"/>
    <n v="16146"/>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r>
  <r>
    <s v="B01JOFKL0A"/>
    <s v="Canon PIXMA E477 All-in-One Wireless Ink Efficient Colour Printer (White/Blue)"/>
    <x v="667"/>
    <x v="0"/>
    <s v="Printers,Inks&amp;Accessories"/>
    <s v="Printers"/>
    <m/>
    <n v="5299"/>
    <n v="6355"/>
    <x v="49"/>
    <n v="0"/>
    <x v="2"/>
    <n v="0"/>
    <x v="0"/>
    <n v="32292"/>
    <n v="52619400"/>
    <n v="828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r>
  <r>
    <s v="B079S811J3"/>
    <s v="Redgear Cosmo 7,1 Usb Gaming Wired Over Ear Headphones With Mic With Virtual Surround Sound,50Mm Driver, Rgb Leds &amp; Remote Control(Black)"/>
    <x v="668"/>
    <x v="0"/>
    <s v="Accessories&amp;Peripherals"/>
    <s v="PCGamingPeripherals"/>
    <s v="Headsets"/>
    <n v="1990"/>
    <n v="2999"/>
    <x v="67"/>
    <n v="0"/>
    <x v="4"/>
    <n v="0"/>
    <x v="0"/>
    <n v="61219.1"/>
    <n v="42696763"/>
    <n v="14237"/>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r>
  <r>
    <s v="B0083T231O"/>
    <s v="Belkin Essential Series 4-Socket Surge Protector Universal Socket with 5ft Heavy Duty Cable (Grey)"/>
    <x v="669"/>
    <x v="1"/>
    <s v="PowerAccessories"/>
    <s v="SurgeProtectors"/>
    <m/>
    <n v="1289"/>
    <n v="1499"/>
    <x v="81"/>
    <n v="0"/>
    <x v="6"/>
    <n v="0"/>
    <x v="0"/>
    <n v="93006"/>
    <n v="30981332"/>
    <n v="20668"/>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r>
  <r>
    <s v="B086PXQ2R4"/>
    <s v="Classmate Long Book - Unruled, 160 Pages, 314 mm x 194 mm - Pack Of 3"/>
    <x v="670"/>
    <x v="3"/>
    <s v="OfficePaperProducts"/>
    <s v="Paper"/>
    <s v="Stationery"/>
    <n v="165"/>
    <n v="165"/>
    <x v="26"/>
    <n v="0"/>
    <x v="6"/>
    <n v="0"/>
    <x v="2"/>
    <n v="7533"/>
    <n v="276210"/>
    <n v="1674"/>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r>
  <r>
    <s v="B07L1N3TJX"/>
    <s v="Artis AR-45W-MG2 45 Watts MG2 Laptop Adapter/Charger Compatible with MB Air 13‚Äù &amp; MB Air 11‚Äù (14.5 V, 3.1 A) Connector: MG2 (T Tip Connector)"/>
    <x v="671"/>
    <x v="0"/>
    <s v="Accessories&amp;Peripherals"/>
    <s v="LaptopAccessories"/>
    <s v="LaptopChargers&amp;PowerSupplies"/>
    <n v="1699"/>
    <n v="3499"/>
    <x v="24"/>
    <n v="1"/>
    <x v="9"/>
    <n v="0"/>
    <x v="0"/>
    <n v="27680.400000000001"/>
    <n v="26903811"/>
    <n v="7689"/>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r>
  <r>
    <s v="B07YFWVRCM"/>
    <s v="Imou 360¬∞ 1080P Full HD Security Camera, Human Detection, Motion Tracking, 2-Way Audio, Night Vision, Dome Camera with WiFi &amp; Ethernet Connection, Alexa Google Assistant, Up to 256GB SD Card Support"/>
    <x v="672"/>
    <x v="1"/>
    <s v="Cameras&amp;Photography"/>
    <s v="SecurityCameras"/>
    <s v="DomeCameras"/>
    <n v="2299"/>
    <n v="7500"/>
    <x v="12"/>
    <n v="1"/>
    <x v="3"/>
    <n v="0"/>
    <x v="0"/>
    <n v="22771.399999999998"/>
    <n v="41655000"/>
    <n v="5554"/>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r>
  <r>
    <s v="B08TDJ5BVF"/>
    <s v="E-COSMOS 5V 1.2W Portable Flexible USB LED Light (Colours May Vary, Small, EC-POF1)"/>
    <x v="471"/>
    <x v="0"/>
    <s v="Accessories&amp;Peripherals"/>
    <s v="USBGadgets"/>
    <s v="Lamps"/>
    <n v="39"/>
    <n v="39"/>
    <x v="26"/>
    <n v="0"/>
    <x v="11"/>
    <n v="0"/>
    <x v="2"/>
    <n v="12707.199999999999"/>
    <n v="130416"/>
    <n v="3344"/>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r>
  <r>
    <s v="B09XXZXQC1"/>
    <s v="Xiaomi Pad 5| Qualcomm Snapdragon 860| 120Hz Refresh Rate| 6GB, 128GB| 2.5K+ Display (10.95-inch/27.81cm)|1 Billion Colours| Dolby Vision Atmos| Quad Speakers| Wi-Fi| Gray"/>
    <x v="673"/>
    <x v="0"/>
    <s v="Tablets"/>
    <m/>
    <m/>
    <n v="26999"/>
    <n v="37999"/>
    <x v="56"/>
    <n v="0"/>
    <x v="13"/>
    <n v="0"/>
    <x v="0"/>
    <n v="13275.599999999999"/>
    <n v="109665114"/>
    <n v="2886"/>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r>
  <r>
    <s v="B083T5G5PM"/>
    <s v="Sennheiser CX 80S in-Ear Wired Headphones with in-line One-Button Smart Remote with Microphone Black"/>
    <x v="674"/>
    <x v="1"/>
    <s v="Headphones,Earbuds&amp;Accessories"/>
    <s v="Headphones"/>
    <s v="In-Ear"/>
    <n v="1490"/>
    <n v="1990"/>
    <x v="23"/>
    <n v="0"/>
    <x v="3"/>
    <n v="0"/>
    <x v="0"/>
    <n v="402824.99999999994"/>
    <n v="195517500"/>
    <n v="9825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r>
  <r>
    <s v="B0BHVPTM2C"/>
    <s v="HB Plus Folding Height Adjustable Aluminum Foldable Portable Adjustment Desktop Laptop Holder Riser Stand"/>
    <x v="675"/>
    <x v="0"/>
    <s v="Accessories&amp;Peripherals"/>
    <s v="LaptopAccessories"/>
    <s v="Lapdesks"/>
    <n v="398"/>
    <n v="1949"/>
    <x v="27"/>
    <n v="1"/>
    <x v="1"/>
    <n v="1"/>
    <x v="0"/>
    <n v="300"/>
    <n v="146175"/>
    <n v="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r>
  <r>
    <s v="B01NBX5RSB"/>
    <s v="HP 65W AC Laptops Charger Adapter 4.5mm for HP Pavilion Black (Without Power Cable)"/>
    <x v="676"/>
    <x v="0"/>
    <s v="Accessories&amp;Peripherals"/>
    <s v="LaptopAccessories"/>
    <s v="LaptopChargers&amp;PowerSupplies"/>
    <n v="770"/>
    <n v="1547"/>
    <x v="8"/>
    <n v="1"/>
    <x v="4"/>
    <n v="0"/>
    <x v="0"/>
    <n v="11115.5"/>
    <n v="3998995"/>
    <n v="258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r>
  <r>
    <s v="B08MWJTST6"/>
    <s v="Tukzer Fully Foldable Tabletop Desktop Tablet Mobile Stand Holder - Angle &amp; Height Adjustable for Desk, Cradle, Dock, Compatible with Smartphones &amp; Tablets (White)"/>
    <x v="677"/>
    <x v="1"/>
    <s v="Mobiles&amp;Accessories"/>
    <s v="MobileAccessories"/>
    <s v="Stands"/>
    <n v="279"/>
    <n v="1299"/>
    <x v="72"/>
    <n v="1"/>
    <x v="1"/>
    <n v="0"/>
    <x v="0"/>
    <n v="20288"/>
    <n v="6588528"/>
    <n v="5072"/>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r>
  <r>
    <s v="B07R99NBVB"/>
    <s v="Gizga Essentials Cable Organiser, Cord Management System for PC, TV, Home Theater, Speaker &amp; Cables, Reusable Cable Organizer for Desk, WFH Accessories, Organizer Tape Roll, Reusable Cable Ties Strap"/>
    <x v="678"/>
    <x v="5"/>
    <s v="Electrical"/>
    <s v="CordManagement"/>
    <m/>
    <n v="249"/>
    <n v="599"/>
    <x v="30"/>
    <n v="1"/>
    <x v="6"/>
    <n v="0"/>
    <x v="0"/>
    <n v="26932.5"/>
    <n v="3585015"/>
    <n v="598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r>
  <r>
    <s v="B00LY12TH6"/>
    <s v="Camel Oil Pastel with Reusable Plastic Box - 50 Shades"/>
    <x v="679"/>
    <x v="4"/>
    <s v="CraftMaterials"/>
    <s v="PaintingMaterials"/>
    <m/>
    <n v="230"/>
    <n v="230"/>
    <x v="26"/>
    <n v="0"/>
    <x v="6"/>
    <n v="0"/>
    <x v="1"/>
    <n v="42421.5"/>
    <n v="2168210"/>
    <n v="9427"/>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r>
  <r>
    <s v="B08497Z1MQ"/>
    <s v="HP M270 Backlit USB Wired Gaming Mouse with 6 Buttons, 4-Speed Customizable 2400 DPI, Ergonomic Design, Breathing LED Lighting, Metal Scroll Wheel, Lightweighted / 3 Years Warranty (7ZZ87AA), Black"/>
    <x v="680"/>
    <x v="0"/>
    <s v="Accessories&amp;Peripherals"/>
    <s v="PCGamingPeripherals"/>
    <s v="GamingMice"/>
    <n v="599"/>
    <n v="700"/>
    <x v="81"/>
    <n v="0"/>
    <x v="4"/>
    <n v="0"/>
    <x v="0"/>
    <n v="9894.2999999999993"/>
    <n v="1610700"/>
    <n v="2301"/>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r>
  <r>
    <s v="B07KNM95JK"/>
    <s v="Foxin FTC 12A / Q2612A Black Laser Toner Cartridge Compatible with Laserjet 1020,M1005,1018,1010,1012,1015,1020 Plus,1022,3015,3020,3030,3050, 3050Z, 3052,3055 (Black)"/>
    <x v="681"/>
    <x v="0"/>
    <s v="Printers,Inks&amp;Accessories"/>
    <s v="Inks,Toners&amp;Cartridges"/>
    <s v="TonerCartridges"/>
    <n v="598"/>
    <n v="1150"/>
    <x v="61"/>
    <n v="0"/>
    <x v="3"/>
    <n v="0"/>
    <x v="0"/>
    <n v="10393.5"/>
    <n v="2915250"/>
    <n v="2535"/>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r>
  <r>
    <s v="B09Q3M3WLJ"/>
    <s v="Robustrion [Anti-Scratch] &amp; [Smudge Proof] [Bubble Free] Premium Tempered Glass Screen Protector Guard for Samsung Galaxy Tab A8 10.5 inch [SM-X200/X205/X207] 2022"/>
    <x v="641"/>
    <x v="0"/>
    <s v="Accessories&amp;Peripherals"/>
    <s v="TabletAccessories"/>
    <s v="ScreenProtectors"/>
    <n v="399"/>
    <n v="1499"/>
    <x v="25"/>
    <n v="1"/>
    <x v="1"/>
    <n v="1"/>
    <x v="0"/>
    <n v="2764"/>
    <n v="1035809"/>
    <n v="691"/>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r>
  <r>
    <s v="B09B9SPC7F"/>
    <s v="PC SQUARE Laptop Tabletop Stand/ Computer Tablet Stand 6 Angles Adjustable Aluminum Ergonomic Foldable Portable Desktop Holder Compatible with MacBook, HP, Dell, Lenovo &amp; All Other Notebook (Silver)"/>
    <x v="682"/>
    <x v="0"/>
    <s v="Accessories&amp;Peripherals"/>
    <s v="LaptopAccessories"/>
    <s v="Lapdesks"/>
    <n v="499"/>
    <n v="1299"/>
    <x v="33"/>
    <n v="1"/>
    <x v="3"/>
    <n v="0"/>
    <x v="0"/>
    <n v="11233.999999999998"/>
    <n v="3559260"/>
    <n v="274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r>
  <r>
    <s v="B099SD8PRP"/>
    <s v="Lenovo 130 Wireless Compact Mouse, 1K DPI Optical sensor, 2.4GHz Wireless NanoUSB, 10m range, 3button(left,right,scroll) upto 3M left/right clicks, 10 month battery, Ambidextrous, Ergonomic GY51C12380"/>
    <x v="683"/>
    <x v="0"/>
    <s v="Accessories&amp;Peripherals"/>
    <s v="Keyboards,Mice&amp;InputDevices"/>
    <s v="Mice"/>
    <n v="579"/>
    <n v="1090"/>
    <x v="41"/>
    <n v="0"/>
    <x v="5"/>
    <n v="0"/>
    <x v="0"/>
    <n v="15320.800000000001"/>
    <n v="3795380"/>
    <n v="3482"/>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r>
  <r>
    <s v="B00S2SEV7K"/>
    <s v="Pilot Frixion Clicker Roller Pen (Blue), (9000019529)"/>
    <x v="684"/>
    <x v="3"/>
    <s v="OfficePaperProducts"/>
    <s v="Paper"/>
    <s v="Stationery"/>
    <n v="90"/>
    <n v="100"/>
    <x v="79"/>
    <n v="0"/>
    <x v="3"/>
    <n v="0"/>
    <x v="2"/>
    <n v="25415.899999999998"/>
    <n v="619900"/>
    <n v="6199"/>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r>
  <r>
    <s v="B08WKCTFF3"/>
    <s v="ZEBRONICS Aluminium Alloy Laptop Stand, Compatible with 9-15.6 inch Laptops, 7 Angles Adjustable, Anti Slip Silicon Rubber Pads, Foldable, Velvet Pouch Inside, Zeb-NS2000 (Dark Grey)"/>
    <x v="685"/>
    <x v="0"/>
    <s v="Accessories&amp;Peripherals"/>
    <s v="LaptopAccessories"/>
    <s v="Lapdesks"/>
    <n v="899"/>
    <n v="1999"/>
    <x v="10"/>
    <n v="1"/>
    <x v="5"/>
    <n v="0"/>
    <x v="0"/>
    <n v="7334.8"/>
    <n v="3332333"/>
    <n v="1667"/>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r>
  <r>
    <s v="B08498D67S"/>
    <s v="HP K500F Backlit Membrane Wired Gaming Keyboard with Mixed Color Lighting, Metal Panel with Logo Lighting, 26 Anti-Ghosting Keys, and Windows Lock Key / 3 Years Warranty(7ZZ97AA)"/>
    <x v="686"/>
    <x v="0"/>
    <s v="Accessories&amp;Peripherals"/>
    <s v="PCGamingPeripherals"/>
    <s v="GamingKeyboards"/>
    <n v="1149"/>
    <n v="1800"/>
    <x v="63"/>
    <n v="0"/>
    <x v="4"/>
    <n v="0"/>
    <x v="0"/>
    <n v="20308.899999999998"/>
    <n v="8501400"/>
    <n v="4723"/>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r>
  <r>
    <s v="B00C3GBCIS"/>
    <s v="GIZGA Club-laptop Neoprene Reversible for 15.6-inches Laptop Sleeve - Black-Red"/>
    <x v="687"/>
    <x v="0"/>
    <s v="Accessories&amp;Peripherals"/>
    <s v="LaptopAccessories"/>
    <s v="Bags&amp;Sleeves"/>
    <n v="249"/>
    <n v="499"/>
    <x v="8"/>
    <n v="1"/>
    <x v="0"/>
    <n v="0"/>
    <x v="1"/>
    <n v="96012"/>
    <n v="11407140"/>
    <n v="2286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r>
  <r>
    <s v="B00URH5E34"/>
    <s v="Inventis 5V 1.2W Portable Flexible USB LED Light Lamp (Colors may vary)"/>
    <x v="688"/>
    <x v="0"/>
    <s v="Accessories&amp;Peripherals"/>
    <s v="USBGadgets"/>
    <s v="Lamps"/>
    <n v="39"/>
    <n v="39"/>
    <x v="26"/>
    <n v="0"/>
    <x v="9"/>
    <n v="0"/>
    <x v="2"/>
    <n v="48859.200000000004"/>
    <n v="529308"/>
    <n v="13572"/>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r>
  <r>
    <s v="B00EYW1U68"/>
    <s v="TP-Link TL-WA855RE 300 Mbps Wi-Fi Range Extender (White)"/>
    <x v="689"/>
    <x v="0"/>
    <s v="NetworkingDevices"/>
    <s v="Repeaters&amp;Extenders"/>
    <m/>
    <n v="1599"/>
    <n v="3599"/>
    <x v="37"/>
    <n v="1"/>
    <x v="0"/>
    <n v="0"/>
    <x v="0"/>
    <n v="67964.400000000009"/>
    <n v="58239018"/>
    <n v="16182"/>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r>
  <r>
    <s v="B08SMJT55F"/>
    <s v="boAt Stone 250 Portable Wireless Speaker with 5W RMS Immersive Audio, RGB LEDs, Up to 8HRS Playtime, IPX7 Water Resistance, Multi-Compatibility Modes(Black)"/>
    <x v="690"/>
    <x v="1"/>
    <s v="HomeAudio"/>
    <s v="Speakers"/>
    <s v="BluetoothSpeakers"/>
    <n v="1199"/>
    <n v="3990"/>
    <x v="20"/>
    <n v="1"/>
    <x v="0"/>
    <n v="0"/>
    <x v="0"/>
    <n v="12213.6"/>
    <n v="11602920"/>
    <n v="2908"/>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r>
  <r>
    <s v="B08Y7MXFMK"/>
    <s v="Offbeat¬Æ - DASH 2.4GHz Wireless + Bluetooth 5.1 Mouse, Multi-Device Dual Mode Slim Rechargeable Silent Click Buttons Wireless Bluetooth Mouse, 3 Adjustable DPI, Works on 2 devices at the same time with a switch button for Windows/Mac/Android/Ipad/Smart TV"/>
    <x v="691"/>
    <x v="0"/>
    <s v="Accessories&amp;Peripherals"/>
    <s v="Keyboards,Mice&amp;InputDevices"/>
    <s v="Mice"/>
    <n v="1099"/>
    <n v="1499"/>
    <x v="35"/>
    <n v="0"/>
    <x v="0"/>
    <n v="0"/>
    <x v="0"/>
    <n v="9975"/>
    <n v="3560125"/>
    <n v="237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r>
  <r>
    <s v="B086Q3QMFS"/>
    <s v="Classmate Drawing Book - Unruled, 40 Pages, 210 mm x 297 mm - Pack Of 4"/>
    <x v="692"/>
    <x v="3"/>
    <s v="OfficePaperProducts"/>
    <s v="Paper"/>
    <s v="Stationery"/>
    <n v="120"/>
    <n v="120"/>
    <x v="26"/>
    <n v="0"/>
    <x v="6"/>
    <n v="0"/>
    <x v="2"/>
    <n v="22279.5"/>
    <n v="594120"/>
    <n v="4951"/>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r>
  <r>
    <s v="B08498H13H"/>
    <s v="HP GK320 Wired Full Size RGB Backlight Mechanical Gaming Keyboard, 4 LED Indicators, Mechanical Switches, Double Injection Key Caps, and Windows Lock Key(4QN01AA)"/>
    <x v="693"/>
    <x v="0"/>
    <s v="Accessories&amp;Peripherals"/>
    <s v="PCGamingPeripherals"/>
    <s v="GamingKeyboards"/>
    <n v="1519"/>
    <n v="3499"/>
    <x v="48"/>
    <n v="1"/>
    <x v="4"/>
    <n v="1"/>
    <x v="0"/>
    <n v="1754.3999999999999"/>
    <n v="1427592"/>
    <n v="408"/>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r>
  <r>
    <s v="B07LFQLKFZ"/>
    <s v="Parker Moments Vector Timecheck Gold Trim Roller Ball Pen (Black)"/>
    <x v="694"/>
    <x v="3"/>
    <s v="OfficePaperProducts"/>
    <s v="Paper"/>
    <s v="Stationery"/>
    <n v="420"/>
    <n v="420"/>
    <x v="26"/>
    <n v="0"/>
    <x v="0"/>
    <n v="0"/>
    <x v="1"/>
    <n v="8089.2000000000007"/>
    <n v="808920"/>
    <n v="1926"/>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r>
  <r>
    <s v="B00LY17RHI"/>
    <s v="Camlin Elegante Fountain Pen - Black/Blue/Red"/>
    <x v="695"/>
    <x v="3"/>
    <s v="OfficePaperProducts"/>
    <s v="Paper"/>
    <s v="Stationery"/>
    <n v="225"/>
    <n v="225"/>
    <x v="26"/>
    <n v="0"/>
    <x v="3"/>
    <n v="0"/>
    <x v="1"/>
    <n v="19671.8"/>
    <n v="1079550"/>
    <n v="4798"/>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r>
  <r>
    <s v="B07W14CHV8"/>
    <s v="CARECASE¬Æ Optical Bay 2nd Hard Drive Caddy, 9.5 mm CD/DVD Drive Slot for SSD and HDD"/>
    <x v="696"/>
    <x v="0"/>
    <s v="Accessories&amp;Peripherals"/>
    <s v="HardDriveAccessories"/>
    <s v="Caddies"/>
    <n v="199"/>
    <n v="799"/>
    <x v="43"/>
    <n v="1"/>
    <x v="3"/>
    <n v="0"/>
    <x v="0"/>
    <n v="30065.299999999996"/>
    <n v="5859067"/>
    <n v="7333"/>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r>
  <r>
    <s v="B09F5Z694W"/>
    <s v="Canon E4570 All-in-One Wi-Fi Ink Efficient Colour Printer with FAX/ADF/Duplex Printing (Black)- Smart Speaker Compatible, Standard"/>
    <x v="697"/>
    <x v="0"/>
    <s v="Printers,Inks&amp;Accessories"/>
    <s v="Printers"/>
    <s v="InkjetPrinters"/>
    <n v="8349"/>
    <n v="9625"/>
    <x v="14"/>
    <n v="0"/>
    <x v="11"/>
    <n v="0"/>
    <x v="0"/>
    <n v="13877.599999999999"/>
    <n v="35150500"/>
    <n v="3652"/>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r>
  <r>
    <s v="B0B25LQQPC"/>
    <s v="Crucial P3 500GB PCIe 3.0 3D NAND NVMe M.2 SSD, up to 3500MB/s - CT500P3SSD8"/>
    <x v="698"/>
    <x v="0"/>
    <s v="Components"/>
    <s v="InternalSolidStateDrives"/>
    <m/>
    <n v="3307"/>
    <n v="6100"/>
    <x v="18"/>
    <n v="0"/>
    <x v="4"/>
    <n v="0"/>
    <x v="0"/>
    <n v="10814.5"/>
    <n v="15341500"/>
    <n v="2515"/>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r>
  <r>
    <s v="B01LYLJ99X"/>
    <s v="HP v222w 64GB USB 2.0 Pen Drive (Silver)"/>
    <x v="699"/>
    <x v="0"/>
    <s v="ExternalDevices&amp;DataStorage"/>
    <s v="PenDrives"/>
    <m/>
    <n v="449"/>
    <n v="1300"/>
    <x v="6"/>
    <n v="1"/>
    <x v="0"/>
    <n v="0"/>
    <x v="0"/>
    <n v="20827.8"/>
    <n v="6446700"/>
    <n v="4959"/>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r>
  <r>
    <s v="B014SZPBM4"/>
    <s v="Duracell Ultra Alkaline D Battery, 2 Pcs"/>
    <x v="405"/>
    <x v="1"/>
    <s v="GeneralPurposeBatteries&amp;BatteryChargers"/>
    <s v="DisposableBatteries"/>
    <m/>
    <n v="380"/>
    <n v="400"/>
    <x v="84"/>
    <n v="0"/>
    <x v="5"/>
    <n v="0"/>
    <x v="1"/>
    <n v="9288.4000000000015"/>
    <n v="844400"/>
    <n v="2111"/>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r>
  <r>
    <s v="B08CZHGHKH"/>
    <s v="BESTOR¬Æ LCD Writing Tablet/pad 12 inches | Electronic Writing Scribble Board for Kids | Kids Learning Toy | Portable Ruff for LCD Paperless Memo Digital Tablet Notepad E-Writer/Writing/Drawing Pad Home/School/Office (Black)"/>
    <x v="700"/>
    <x v="0"/>
    <s v="Accessories&amp;Peripherals"/>
    <s v="Keyboards,Mice&amp;InputDevices"/>
    <s v="GraphicTablets"/>
    <n v="499"/>
    <n v="1399"/>
    <x v="0"/>
    <n v="1"/>
    <x v="2"/>
    <n v="0"/>
    <x v="0"/>
    <n v="5701.8"/>
    <n v="2045338"/>
    <n v="1462"/>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r>
  <r>
    <s v="B0B2RBP83P"/>
    <s v="Lenovo IdeaPad 3 11th Gen Intel Core i3 15.6&quot; FHD Thin &amp; Light Laptop(8GB/512GB SSD/Windows 11/Office 2021/2Yr Warranty/3months Xbox Game Pass/Platinum Grey/1.7Kg), 81X800LGIN"/>
    <x v="701"/>
    <x v="0"/>
    <s v="Laptops"/>
    <s v="TraditionalLaptops"/>
    <m/>
    <n v="37247"/>
    <n v="59890"/>
    <x v="16"/>
    <n v="0"/>
    <x v="1"/>
    <n v="1"/>
    <x v="0"/>
    <n v="1292"/>
    <n v="19344470"/>
    <n v="323"/>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r>
  <r>
    <s v="B078W65FJ7"/>
    <s v="boAt BassHeads 900 On-Ear Wired Headphones with Mic (White)"/>
    <x v="702"/>
    <x v="1"/>
    <s v="Headphones,Earbuds&amp;Accessories"/>
    <s v="Headphones"/>
    <s v="On-Ear"/>
    <n v="849"/>
    <n v="2490"/>
    <x v="46"/>
    <n v="1"/>
    <x v="0"/>
    <n v="0"/>
    <x v="0"/>
    <n v="382989.60000000003"/>
    <n v="227058120"/>
    <n v="91188"/>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r>
  <r>
    <s v="B08S74GTBT"/>
    <s v="Zebronics Astra 10 Portable Wireless BT v5.0 Speaker, 10W RMS Power, 15* Hours Backup, 2.25&quot; Drive Size, up to 6.4&quot; Mobile Holder Support, Carry Handle, USB, mSD, AUX Input and FM Radio with Antenna"/>
    <x v="703"/>
    <x v="1"/>
    <s v="HomeAudio"/>
    <s v="Speakers"/>
    <s v="OutdoorSpeakers"/>
    <n v="799"/>
    <n v="1999"/>
    <x v="13"/>
    <n v="1"/>
    <x v="7"/>
    <n v="1"/>
    <x v="0"/>
    <n v="1546.6000000000001"/>
    <n v="835582"/>
    <n v="418"/>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r>
  <r>
    <s v="B07QMRHWJD"/>
    <s v="SWAPKART Portable Flexible Adjustable Eye Protection USB LED Desk Light Table Lamp for Reading, Working on PC, Laptop, Power Bank, Bedroom ( Multicolour )"/>
    <x v="704"/>
    <x v="0"/>
    <s v="Accessories&amp;Peripherals"/>
    <s v="USBGadgets"/>
    <s v="Lamps"/>
    <n v="298"/>
    <n v="999"/>
    <x v="20"/>
    <n v="1"/>
    <x v="4"/>
    <n v="0"/>
    <x v="0"/>
    <n v="6673.5999999999995"/>
    <n v="1550448"/>
    <n v="1552"/>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r>
  <r>
    <s v="B07W7Z6DVL"/>
    <s v="Infinity (JBL Fuze 100, Wireless Portable Bluetooth Speaker with Mic, Deep Bass, Dual Equalizer, IPX7 Waterproof, Rugged Fabric Design (Black)"/>
    <x v="502"/>
    <x v="1"/>
    <s v="HomeAudio"/>
    <s v="Speakers"/>
    <s v="OutdoorSpeakers"/>
    <n v="1499"/>
    <n v="2999"/>
    <x v="8"/>
    <n v="1"/>
    <x v="3"/>
    <n v="0"/>
    <x v="0"/>
    <n v="103574.2"/>
    <n v="75760738"/>
    <n v="25262"/>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r>
  <r>
    <s v="B07WMS7TWB"/>
    <s v="Pigeon by Stovekraft Amaze Plus Electric Kettle (14289) with Stainless Steel Body, 1.5 litre, used for boiling Water, making tea and coffee, instant noodles, soup etc. 1500 Watt (Silver)"/>
    <x v="705"/>
    <x v="4"/>
    <s v="Kitchen&amp;HomeAppliances"/>
    <s v="SmallKitchenAppliances"/>
    <s v="Kettles&amp;HotWaterDispensers"/>
    <n v="649"/>
    <n v="1245"/>
    <x v="61"/>
    <n v="0"/>
    <x v="2"/>
    <n v="0"/>
    <x v="0"/>
    <n v="481123.5"/>
    <n v="153589425"/>
    <n v="12336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r>
  <r>
    <s v="B00H47GVGY"/>
    <s v="USHA Quartz Room Heater with Overheating Protection (3002, Ivory, 800 Watts)"/>
    <x v="706"/>
    <x v="4"/>
    <s v="Heating,Cooling&amp;AirQuality"/>
    <s v="RoomHeaters"/>
    <s v="ElectricHeaters"/>
    <n v="1199"/>
    <n v="1695"/>
    <x v="56"/>
    <n v="0"/>
    <x v="9"/>
    <n v="0"/>
    <x v="0"/>
    <n v="47880"/>
    <n v="22543500"/>
    <n v="133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r>
  <r>
    <s v="B07VX71FZP"/>
    <s v="Amazon Brand - Solimo 2000/1000 Watts Room Heater with Adjustable Thermostat (ISI certified, White colour, Ideal for small to medium room/area)"/>
    <x v="199"/>
    <x v="4"/>
    <s v="Heating,Cooling&amp;AirQuality"/>
    <s v="RoomHeaters"/>
    <s v="FanHeaters"/>
    <n v="1199"/>
    <n v="2000"/>
    <x v="54"/>
    <n v="0"/>
    <x v="1"/>
    <n v="0"/>
    <x v="0"/>
    <n v="74172"/>
    <n v="37086000"/>
    <n v="18543"/>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r>
  <r>
    <s v="B07NCKMXVZ"/>
    <s v="StyleHouse Lint Remover for Woolen Clothes, Electric Lint Remover, Best Lint Shaver for Clothes"/>
    <x v="707"/>
    <x v="4"/>
    <s v="Kitchen&amp;HomeAppliances"/>
    <s v="Vacuum,Cleaning&amp;Ironing"/>
    <s v="Irons,Steamers&amp;Accessories"/>
    <n v="455"/>
    <n v="999"/>
    <x v="34"/>
    <n v="1"/>
    <x v="3"/>
    <n v="0"/>
    <x v="0"/>
    <n v="14669.8"/>
    <n v="3574422"/>
    <n v="3578"/>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r>
  <r>
    <s v="B0B61DSF17"/>
    <s v="beatXP Kitchen Scale Multipurpose Portable Electronic Digital Weighing Scale | Weight Machine With Back light LCD Display | White |10 kg | 2 Year Warranty |"/>
    <x v="708"/>
    <x v="4"/>
    <s v="Kitchen&amp;HomeAppliances"/>
    <s v="SmallKitchenAppliances"/>
    <s v="DigitalKitchenScales"/>
    <n v="199"/>
    <n v="1999"/>
    <x v="2"/>
    <n v="1"/>
    <x v="7"/>
    <n v="0"/>
    <x v="0"/>
    <n v="7514.7000000000007"/>
    <n v="4059969"/>
    <n v="2031"/>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r>
  <r>
    <s v="B07VQGVL68"/>
    <s v="Glun Multipurpose Portable Electronic Digital Weighing Scale Weight Machine (10 Kg - with Back Light)"/>
    <x v="709"/>
    <x v="4"/>
    <s v="Kitchen&amp;HomeAppliances"/>
    <s v="SmallKitchenAppliances"/>
    <s v="DigitalKitchenScales"/>
    <n v="293"/>
    <n v="499"/>
    <x v="19"/>
    <n v="0"/>
    <x v="2"/>
    <n v="0"/>
    <x v="1"/>
    <n v="175476.6"/>
    <n v="22452006"/>
    <n v="44994"/>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r>
  <r>
    <s v="B01LWYDEQ7"/>
    <s v="Pigeon Polypropylene Mini Handy and Compact Chopper with 3 Blades for Effortlessly Chopping Vegetables and Fruits for Your Kitchen (12420, Green, 400 ml)"/>
    <x v="710"/>
    <x v="4"/>
    <s v="Kitchen&amp;Dining"/>
    <s v="KitchenTools"/>
    <s v="ManualChoppers&amp;Chippers"/>
    <n v="199"/>
    <n v="495"/>
    <x v="13"/>
    <n v="1"/>
    <x v="3"/>
    <n v="0"/>
    <x v="1"/>
    <n v="1109308.2999999998"/>
    <n v="133928685"/>
    <n v="270563"/>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r>
  <r>
    <s v="B07VNFP3C2"/>
    <s v="Prestige 1.5 Litre Kettle 1500-watts, Red"/>
    <x v="711"/>
    <x v="4"/>
    <s v="Kitchen&amp;HomeAppliances"/>
    <s v="SmallKitchenAppliances"/>
    <s v="Kettles&amp;HotWaterDispensers"/>
    <n v="749"/>
    <n v="1245"/>
    <x v="54"/>
    <n v="0"/>
    <x v="2"/>
    <n v="0"/>
    <x v="0"/>
    <n v="123953.7"/>
    <n v="39569835"/>
    <n v="31783"/>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r>
  <r>
    <s v="B00LUGTJGO"/>
    <s v="Bajaj RHX-2 800-Watt Room Heater (White)"/>
    <x v="712"/>
    <x v="4"/>
    <s v="Heating,Cooling&amp;AirQuality"/>
    <s v="RoomHeaters"/>
    <s v="ElectricHeaters"/>
    <n v="1399"/>
    <n v="1549"/>
    <x v="79"/>
    <n v="0"/>
    <x v="2"/>
    <n v="0"/>
    <x v="0"/>
    <n v="10147.799999999999"/>
    <n v="4030498"/>
    <n v="2602"/>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r>
  <r>
    <s v="B01MQZ7J8K"/>
    <s v="Prestige Electric Kettle PKOSS - 1500watts, Steel (1.5Ltr), Black"/>
    <x v="713"/>
    <x v="4"/>
    <s v="Kitchen&amp;HomeAppliances"/>
    <s v="SmallKitchenAppliances"/>
    <s v="Kettles&amp;HotWaterDispensers"/>
    <n v="749"/>
    <n v="1445"/>
    <x v="61"/>
    <n v="0"/>
    <x v="2"/>
    <n v="0"/>
    <x v="0"/>
    <n v="247065"/>
    <n v="91540750"/>
    <n v="633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r>
  <r>
    <s v="B01GFTEV5Y"/>
    <s v="Pigeon by Stovekraft Cruise 1800 watt Induction Cooktop (Black)"/>
    <x v="705"/>
    <x v="4"/>
    <s v="Kitchen&amp;HomeAppliances"/>
    <s v="SmallKitchenAppliances"/>
    <s v="InductionCooktop"/>
    <n v="1699"/>
    <n v="3193"/>
    <x v="41"/>
    <n v="0"/>
    <x v="11"/>
    <n v="0"/>
    <x v="0"/>
    <n v="205321.59999999998"/>
    <n v="172524176"/>
    <n v="54032"/>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r>
  <r>
    <s v="B00NW4UWN6"/>
    <s v="Prestige PKGSS 1.7L 1500W Electric Kettle (Stainless Steel)"/>
    <x v="714"/>
    <x v="4"/>
    <s v="Kitchen&amp;HomeAppliances"/>
    <s v="SmallKitchenAppliances"/>
    <s v="Kettles&amp;HotWaterDispensers"/>
    <n v="1043"/>
    <n v="1345"/>
    <x v="47"/>
    <n v="0"/>
    <x v="11"/>
    <n v="0"/>
    <x v="0"/>
    <n v="59249.599999999999"/>
    <n v="20971240"/>
    <n v="15592"/>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r>
  <r>
    <s v="B01NCVJMKX"/>
    <s v="SHOPTOSHOP Electric Lint Remover, Best Lint Shaver for Clothes,Lint Remover for Woolen Clothes ,Lint Remover for Sweaters"/>
    <x v="715"/>
    <x v="4"/>
    <s v="Kitchen&amp;HomeAppliances"/>
    <s v="Vacuum,Cleaning&amp;Ironing"/>
    <s v="Irons,Steamers&amp;Accessories"/>
    <n v="499"/>
    <n v="999"/>
    <x v="8"/>
    <n v="1"/>
    <x v="3"/>
    <n v="0"/>
    <x v="0"/>
    <n v="19921.899999999998"/>
    <n v="4854141"/>
    <n v="4859"/>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r>
  <r>
    <s v="B00O24PUO6"/>
    <s v="Orpat OEH-1260 2000-Watt Fan Heater (Grey)"/>
    <x v="716"/>
    <x v="4"/>
    <s v="Heating,Cooling&amp;AirQuality"/>
    <s v="RoomHeaters"/>
    <s v="FanHeaters"/>
    <n v="1464"/>
    <n v="1650"/>
    <x v="68"/>
    <n v="0"/>
    <x v="3"/>
    <n v="0"/>
    <x v="0"/>
    <n v="57891.999999999993"/>
    <n v="23298000"/>
    <n v="1412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r>
  <r>
    <s v="B07GXPDLYQ"/>
    <s v="PRO365 Indo Mocktails/Coffee Foamer/Cappuccino/Lemonade/Milk Frother (6 Months Warranty)"/>
    <x v="717"/>
    <x v="4"/>
    <s v="Kitchen&amp;HomeAppliances"/>
    <s v="SmallKitchenAppliances"/>
    <s v="HandBlenders"/>
    <n v="249"/>
    <n v="499"/>
    <x v="8"/>
    <n v="1"/>
    <x v="8"/>
    <n v="0"/>
    <x v="1"/>
    <n v="27809.1"/>
    <n v="4205073"/>
    <n v="8427"/>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r>
  <r>
    <s v="B01C8P29N0"/>
    <s v="Bajaj DX-6 1000W Dry Iron with Advance Soleplate and Anti-bacterial German Coating Technology, White"/>
    <x v="718"/>
    <x v="4"/>
    <s v="Kitchen&amp;HomeAppliances"/>
    <s v="Vacuum,Cleaning&amp;Ironing"/>
    <s v="Irons,Steamers&amp;Accessories"/>
    <n v="625"/>
    <n v="1400"/>
    <x v="10"/>
    <n v="1"/>
    <x v="0"/>
    <n v="0"/>
    <x v="0"/>
    <n v="97927.2"/>
    <n v="32642400"/>
    <n v="23316"/>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r>
  <r>
    <s v="B08KDBLMQP"/>
    <s v="Croma 500W Mixer Grinder with 3 Stainless Steel Leak-proof Jars, 3 speed &amp; Pulse function, 2 years warranty (CRAK4184, White &amp; Purple)"/>
    <x v="719"/>
    <x v="4"/>
    <s v="Kitchen&amp;HomeAppliances"/>
    <s v="SmallKitchenAppliances"/>
    <s v="MixerGrinders"/>
    <n v="1290"/>
    <n v="2500"/>
    <x v="61"/>
    <n v="0"/>
    <x v="1"/>
    <n v="0"/>
    <x v="0"/>
    <n v="26120"/>
    <n v="16325000"/>
    <n v="653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r>
  <r>
    <s v="B078JDNZJ8"/>
    <s v="Havells Instanio 3-Litre Instant Geyser (White/Blue)"/>
    <x v="720"/>
    <x v="4"/>
    <s v="Heating,Cooling&amp;AirQuality"/>
    <s v="WaterHeaters&amp;Geysers"/>
    <s v="InstantWaterHeaters"/>
    <n v="3600"/>
    <n v="6190"/>
    <x v="21"/>
    <n v="0"/>
    <x v="4"/>
    <n v="0"/>
    <x v="0"/>
    <n v="51273.2"/>
    <n v="73809560"/>
    <n v="11924"/>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r>
  <r>
    <s v="B01M5F614J"/>
    <s v="Morphy Richards OFR Room Heater, 09 Fin 2000 Watts Oil Filled Room Heater , ISI Approved (OFR 9 Grey)"/>
    <x v="721"/>
    <x v="4"/>
    <s v="Heating,Cooling&amp;AirQuality"/>
    <s v="RoomHeaters"/>
    <m/>
    <n v="6549"/>
    <n v="13999"/>
    <x v="3"/>
    <n v="1"/>
    <x v="1"/>
    <n v="0"/>
    <x v="0"/>
    <n v="11844"/>
    <n v="41451039"/>
    <n v="2961"/>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r>
  <r>
    <s v="B083GKDRKR"/>
    <s v="Havells Aqua Plus 1.2 litre Double Wall Kettle / 304 Stainless Steel Inner Body / Cool touch outer body / Wider mouth/ 2 Year warranty (Black, 1500 Watt)"/>
    <x v="722"/>
    <x v="4"/>
    <s v="Kitchen&amp;HomeAppliances"/>
    <s v="SmallKitchenAppliances"/>
    <s v="Kettles&amp;HotWaterDispensers"/>
    <n v="1625"/>
    <n v="2995"/>
    <x v="18"/>
    <n v="0"/>
    <x v="6"/>
    <n v="0"/>
    <x v="0"/>
    <n v="105678"/>
    <n v="70334580"/>
    <n v="23484"/>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r>
  <r>
    <s v="B097R2V1W8"/>
    <s v="Bajaj Splendora 3 Litre 3KW IWH Instant Water Heater (Geyser), White"/>
    <x v="723"/>
    <x v="4"/>
    <s v="Heating,Cooling&amp;AirQuality"/>
    <s v="WaterHeaters&amp;Geysers"/>
    <s v="InstantWaterHeaters"/>
    <n v="2599"/>
    <n v="5890"/>
    <x v="37"/>
    <n v="1"/>
    <x v="3"/>
    <n v="0"/>
    <x v="0"/>
    <n v="89310.299999999988"/>
    <n v="128301870"/>
    <n v="21783"/>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r>
  <r>
    <s v="B07YR26BJ3"/>
    <s v="KENT 16052 Elegant Electric Glass Kettle 1.8L 2000 W | Blue LED Illumination | Borosilicate Glass Body | Boil Drying Protection | Used as Boiler | Milk | Tea | Water &amp; Soup | 1 Year Warranty"/>
    <x v="724"/>
    <x v="4"/>
    <s v="Kitchen&amp;HomeAppliances"/>
    <s v="SmallKitchenAppliances"/>
    <s v="Kettles&amp;HotWaterDispensers"/>
    <n v="1199"/>
    <n v="2000"/>
    <x v="54"/>
    <n v="0"/>
    <x v="1"/>
    <n v="0"/>
    <x v="0"/>
    <n v="56120"/>
    <n v="28060000"/>
    <n v="1403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r>
  <r>
    <s v="B097R45BH8"/>
    <s v="Bajaj New Shakti Neo 15L Vertical Storage Water Heater (Geyser 15 litres) 4 Star BEE Rated Heater For Water Heating with Titanium Armour, Swirl Flow Technology, Glasslined Tank (White), 1 Yr Warranty"/>
    <x v="725"/>
    <x v="4"/>
    <s v="Heating,Cooling&amp;AirQuality"/>
    <s v="WaterHeaters&amp;Geysers"/>
    <s v="StorageWaterHeaters"/>
    <n v="5499"/>
    <n v="13150"/>
    <x v="30"/>
    <n v="1"/>
    <x v="0"/>
    <n v="0"/>
    <x v="0"/>
    <n v="26871.600000000002"/>
    <n v="84133700"/>
    <n v="6398"/>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r>
  <r>
    <s v="B09X5C9VLK"/>
    <s v="Lifelong LLMG23 Power Pro 500-Watt Mixer Grinder with 3 Jars (Liquidizing, Wet Grinding and Chutney Jar), Stainless Steel blades, 1 Year Warranty (Black)"/>
    <x v="726"/>
    <x v="4"/>
    <s v="Kitchen&amp;HomeAppliances"/>
    <s v="SmallKitchenAppliances"/>
    <s v="MixerGrinders"/>
    <n v="1299"/>
    <n v="3500"/>
    <x v="11"/>
    <n v="1"/>
    <x v="11"/>
    <n v="0"/>
    <x v="0"/>
    <n v="167390"/>
    <n v="154175000"/>
    <n v="4405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r>
  <r>
    <s v="B01C8P29T4"/>
    <s v="Bajaj Majesty DX-11 1000W Dry Iron with Advance Soleplate and Anti-bacterial German Coating Technology, White and Blue"/>
    <x v="727"/>
    <x v="4"/>
    <s v="Kitchen&amp;HomeAppliances"/>
    <s v="Vacuum,Cleaning&amp;Ironing"/>
    <s v="Irons,Steamers&amp;Accessories"/>
    <n v="599"/>
    <n v="785"/>
    <x v="66"/>
    <n v="0"/>
    <x v="0"/>
    <n v="0"/>
    <x v="0"/>
    <n v="101837.40000000001"/>
    <n v="19033895"/>
    <n v="24247"/>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r>
  <r>
    <s v="B00HVXS7WC"/>
    <s v="Bajaj Rex 500W Mixer Grinder with Nutri-Pro Feature, 3 Jars, White"/>
    <x v="728"/>
    <x v="4"/>
    <s v="Kitchen&amp;HomeAppliances"/>
    <s v="SmallKitchenAppliances"/>
    <s v="MixerGrinders"/>
    <n v="1999"/>
    <n v="3210"/>
    <x v="16"/>
    <n v="0"/>
    <x v="0"/>
    <n v="0"/>
    <x v="0"/>
    <n v="173665.80000000002"/>
    <n v="132730290"/>
    <n v="41349"/>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r>
  <r>
    <s v="B096YCN3SD"/>
    <s v="Lifelong LLEK15 Electric Kettle 1.5L with Stainless Steel Body, Easy and Fast Boiling of Water for Instant Noodles, Soup, Tea etc. (1 Year Warranty, Silver)"/>
    <x v="729"/>
    <x v="4"/>
    <s v="Kitchen&amp;HomeAppliances"/>
    <s v="SmallKitchenAppliances"/>
    <s v="Kettles&amp;HotWaterDispensers"/>
    <n v="549"/>
    <n v="1000"/>
    <x v="32"/>
    <n v="0"/>
    <x v="9"/>
    <n v="0"/>
    <x v="0"/>
    <n v="3866.4"/>
    <n v="1074000"/>
    <n v="1074"/>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r>
  <r>
    <s v="B09LQH3SD9"/>
    <s v="Lifelong LLQH922 Regalia 800 W (ISI Certified) Quartz Room Heater with 2 Power settings, Overheating Protection, 2 Rod Heater (1 Year Warranty, White)"/>
    <x v="730"/>
    <x v="4"/>
    <s v="Heating,Cooling&amp;AirQuality"/>
    <s v="RoomHeaters"/>
    <s v="ElectricHeaters"/>
    <n v="999"/>
    <n v="2000"/>
    <x v="8"/>
    <n v="1"/>
    <x v="11"/>
    <n v="0"/>
    <x v="0"/>
    <n v="4419.3999999999996"/>
    <n v="2326000"/>
    <n v="1163"/>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r>
  <r>
    <s v="B09KNMLH4Y"/>
    <s v="R B Nova Lint/Fabric Shaver for Cloths, Lint Remover for Woolen Sweaters, Blankets, Jackets/Burr Remover Pill Remover from Carpets, Pack of 1"/>
    <x v="731"/>
    <x v="4"/>
    <s v="Kitchen&amp;HomeAppliances"/>
    <s v="Vacuum,Cleaning&amp;Ironing"/>
    <s v="Irons,Steamers&amp;Accessories"/>
    <n v="398"/>
    <n v="1999"/>
    <x v="27"/>
    <n v="1"/>
    <x v="3"/>
    <n v="1"/>
    <x v="0"/>
    <n v="1053.6999999999998"/>
    <n v="513743"/>
    <n v="257"/>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r>
  <r>
    <s v="B00ABMASXG"/>
    <s v="Bajaj Immersion Rod Water Heater 1500 Watts, Silver"/>
    <x v="732"/>
    <x v="4"/>
    <s v="Heating,Cooling&amp;AirQuality"/>
    <s v="WaterHeaters&amp;Geysers"/>
    <s v="ImmersionRods"/>
    <n v="539"/>
    <n v="720"/>
    <x v="23"/>
    <n v="0"/>
    <x v="3"/>
    <n v="0"/>
    <x v="0"/>
    <n v="147669.69999999998"/>
    <n v="25932240"/>
    <n v="36017"/>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r>
  <r>
    <s v="B07QDSN9V6"/>
    <s v="INALSA Electric Kettle 1.5 Litre with Stainless Steel Body - Absa|Auto Shut Off &amp; Boil Dry Protection Safety Features| Cordless Base &amp; Cord Winder|Hot Water Kettle |Water Heater Jug"/>
    <x v="733"/>
    <x v="4"/>
    <s v="Kitchen&amp;HomeAppliances"/>
    <s v="SmallKitchenAppliances"/>
    <s v="Kettles&amp;HotWaterDispensers"/>
    <n v="699"/>
    <n v="1595"/>
    <x v="37"/>
    <n v="1"/>
    <x v="3"/>
    <n v="0"/>
    <x v="0"/>
    <n v="33169"/>
    <n v="12903550"/>
    <n v="809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r>
  <r>
    <s v="B00YMJ0OI8"/>
    <s v="Prestige PIC 20 1600 Watt Induction Cooktop with Push button (Black)"/>
    <x v="734"/>
    <x v="4"/>
    <s v="Kitchen&amp;HomeAppliances"/>
    <s v="SmallKitchenAppliances"/>
    <s v="InductionCooktop"/>
    <n v="2148"/>
    <n v="3645"/>
    <x v="19"/>
    <n v="0"/>
    <x v="3"/>
    <n v="0"/>
    <x v="0"/>
    <n v="128690.79999999999"/>
    <n v="114409260"/>
    <n v="31388"/>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r>
  <r>
    <s v="B0B8XNPQPN"/>
    <s v="Pigeon Healthifry Digital Air Fryer, 360¬∞ High Speed Air Circulation Technology 1200 W with Non-Stick 4.2 L Basket - Green"/>
    <x v="735"/>
    <x v="4"/>
    <s v="Kitchen&amp;HomeAppliances"/>
    <s v="SmallKitchenAppliances"/>
    <s v="DeepFatFryers"/>
    <n v="3599"/>
    <n v="7950"/>
    <x v="10"/>
    <n v="1"/>
    <x v="0"/>
    <n v="1"/>
    <x v="0"/>
    <n v="571.20000000000005"/>
    <n v="1081200"/>
    <n v="136"/>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r>
  <r>
    <s v="B0814P4L98"/>
    <s v="PrettyKrafts Laundry Basket for clothes with Lid &amp; Handles, Toys Organiser, 75 Ltr Black &amp; Grey"/>
    <x v="736"/>
    <x v="4"/>
    <s v="HomeStorage&amp;Organization"/>
    <s v="LaundryOrganization"/>
    <s v="LaundryBaskets"/>
    <n v="351"/>
    <n v="999"/>
    <x v="6"/>
    <n v="1"/>
    <x v="1"/>
    <n v="0"/>
    <x v="0"/>
    <n v="21520"/>
    <n v="5374620"/>
    <n v="538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r>
  <r>
    <s v="B008QTK47Q"/>
    <s v="Philips GC1905 1440-Watt Steam Iron with Spray (Blue)"/>
    <x v="737"/>
    <x v="4"/>
    <s v="Kitchen&amp;HomeAppliances"/>
    <s v="Vacuum,Cleaning&amp;Ironing"/>
    <s v="Irons,Steamers&amp;Accessories"/>
    <n v="1614"/>
    <n v="1745"/>
    <x v="86"/>
    <n v="0"/>
    <x v="4"/>
    <n v="0"/>
    <x v="0"/>
    <n v="163288.19999999998"/>
    <n v="66264630"/>
    <n v="37974"/>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r>
  <r>
    <s v="B088ZTJT2R"/>
    <s v="Havells Immersion HB15 1500 Watt (White Blue)"/>
    <x v="738"/>
    <x v="4"/>
    <s v="Heating,Cooling&amp;AirQuality"/>
    <s v="WaterHeaters&amp;Geysers"/>
    <s v="ImmersionRods"/>
    <n v="719"/>
    <n v="1295"/>
    <x v="15"/>
    <n v="0"/>
    <x v="0"/>
    <n v="0"/>
    <x v="0"/>
    <n v="72315.600000000006"/>
    <n v="22297310"/>
    <n v="17218"/>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r>
  <r>
    <s v="B0BK1K598K"/>
    <s v="AGARO LR2007 Lint Remover, Rechargeable, for Woolen Sweaters, Blankets, Jackets, Burr Remover, Pill Remover From Carpets, Curtains"/>
    <x v="739"/>
    <x v="4"/>
    <s v="Kitchen&amp;HomeAppliances"/>
    <s v="Vacuum,Cleaning&amp;Ironing"/>
    <s v="Irons,Steamers&amp;Accessories"/>
    <n v="678"/>
    <n v="1499"/>
    <x v="10"/>
    <n v="1"/>
    <x v="0"/>
    <n v="1"/>
    <x v="0"/>
    <n v="3780"/>
    <n v="1349100"/>
    <n v="9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r>
  <r>
    <s v="B09Y5FZK9N"/>
    <s v="Pigeon 1.5 litre Hot Kettle and Stainless Steel Water Bottle Combo used for boiling Water, Making Tea and Coffee, Instant Noodles, Soup, 1500 Watt with Auto Shut- off Feature - (Silver)"/>
    <x v="740"/>
    <x v="4"/>
    <s v="Kitchen&amp;HomeAppliances"/>
    <s v="SmallKitchenAppliances"/>
    <s v="Kettles&amp;HotWaterDispensers"/>
    <n v="809"/>
    <n v="1545"/>
    <x v="61"/>
    <n v="0"/>
    <x v="7"/>
    <n v="1"/>
    <x v="0"/>
    <n v="3611.2000000000003"/>
    <n v="1507920"/>
    <n v="976"/>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r>
  <r>
    <s v="B09J2SCVQT"/>
    <s v="NutriPro Juicer Mixer Grinder - Smoothie Maker - 500 Watts (3 Jars 2 Blades)"/>
    <x v="741"/>
    <x v="4"/>
    <s v="Kitchen&amp;HomeAppliances"/>
    <s v="SmallKitchenAppliances"/>
    <s v="JuicerMixerGrinders"/>
    <n v="1969"/>
    <n v="5000"/>
    <x v="4"/>
    <n v="1"/>
    <x v="3"/>
    <n v="0"/>
    <x v="0"/>
    <n v="20200.699999999997"/>
    <n v="24635000"/>
    <n v="4927"/>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r>
  <r>
    <s v="B00TDD0YM4"/>
    <s v="Philips GC026/30 Fabric Shaver, Lint Remover for Woolen Sweaters, Blankets, Jackets/Burr Remover Pill Remover from Carpets, Curtains (White)"/>
    <x v="742"/>
    <x v="4"/>
    <s v="Kitchen&amp;HomeAppliances"/>
    <s v="Vacuum,Cleaning&amp;Ironing"/>
    <s v="Irons,Steamers&amp;Accessories"/>
    <n v="1490"/>
    <n v="1695"/>
    <x v="89"/>
    <n v="0"/>
    <x v="5"/>
    <n v="0"/>
    <x v="0"/>
    <n v="15589.2"/>
    <n v="6005385"/>
    <n v="3543"/>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r>
  <r>
    <s v="B078KRFWQB"/>
    <s v="Havells Cista Room Heater, White, 2000 Watts"/>
    <x v="743"/>
    <x v="4"/>
    <s v="Heating,Cooling&amp;AirQuality"/>
    <s v="RoomHeaters"/>
    <s v="ElectricHeaters"/>
    <n v="2499"/>
    <n v="3945"/>
    <x v="42"/>
    <n v="0"/>
    <x v="11"/>
    <n v="0"/>
    <x v="0"/>
    <n v="10381.6"/>
    <n v="10777740"/>
    <n v="2732"/>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r>
  <r>
    <s v="B07SRM58TP"/>
    <s v="AGARO Regal 800 Watts Handheld Vacuum Cleaner, Lightweight &amp; Durable Body, Small/Mini Size ( Black)"/>
    <x v="744"/>
    <x v="4"/>
    <s v="Kitchen&amp;HomeAppliances"/>
    <s v="Vacuum,Cleaning&amp;Ironing"/>
    <s v="Vacuums&amp;FloorCare"/>
    <n v="1665"/>
    <n v="2099"/>
    <x v="73"/>
    <n v="0"/>
    <x v="1"/>
    <n v="0"/>
    <x v="0"/>
    <n v="57472"/>
    <n v="30158432"/>
    <n v="14368"/>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r>
  <r>
    <s v="B00EDJJ7FS"/>
    <s v="Philips Viva Collection HD4928/01 2100-Watt Induction Cooktop with Feather Touch Sensor and Crystal Glass Plate (Black)"/>
    <x v="745"/>
    <x v="4"/>
    <s v="Kitchen&amp;HomeAppliances"/>
    <s v="SmallKitchenAppliances"/>
    <s v="InductionCooktop"/>
    <n v="3229"/>
    <n v="5295"/>
    <x v="17"/>
    <n v="0"/>
    <x v="0"/>
    <n v="0"/>
    <x v="0"/>
    <n v="166840.80000000002"/>
    <n v="210338580"/>
    <n v="39724"/>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r>
  <r>
    <s v="B0832W3B7Q"/>
    <s v="Pigeon By Stovekraft ABS Plastic Acer Plus Induction Cooktop 1800 Watts With Feather Touch Control - Black"/>
    <x v="705"/>
    <x v="4"/>
    <s v="Kitchen&amp;HomeAppliances"/>
    <s v="SmallKitchenAppliances"/>
    <s v="InductionCooktop"/>
    <n v="1799"/>
    <n v="3595"/>
    <x v="8"/>
    <n v="1"/>
    <x v="11"/>
    <n v="0"/>
    <x v="0"/>
    <n v="37205.799999999996"/>
    <n v="35198645"/>
    <n v="9791"/>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r>
  <r>
    <s v="B07WNK1FFN"/>
    <s v="AGARO Esteem Multi Kettle 1.2 Litre, 600W with 3 Heating Modes &amp; Rapid Boil Technology"/>
    <x v="746"/>
    <x v="4"/>
    <s v="Kitchen&amp;HomeAppliances"/>
    <s v="SmallKitchenAppliances"/>
    <s v="Kettles&amp;HotWaterDispensers"/>
    <n v="1260"/>
    <n v="1699"/>
    <x v="55"/>
    <n v="0"/>
    <x v="0"/>
    <n v="0"/>
    <x v="0"/>
    <n v="12142.2"/>
    <n v="4911809"/>
    <n v="2891"/>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r>
  <r>
    <s v="B009P2LK08"/>
    <s v="Bajaj Minor 1000 Watts Radiant Room Heater (Steel, ISI Approved)"/>
    <x v="747"/>
    <x v="4"/>
    <s v="Heating,Cooling&amp;AirQuality"/>
    <s v="RoomHeaters"/>
    <s v="ElectricHeaters"/>
    <n v="749"/>
    <n v="1129"/>
    <x v="67"/>
    <n v="0"/>
    <x v="1"/>
    <n v="0"/>
    <x v="0"/>
    <n v="9784"/>
    <n v="2761534"/>
    <n v="2446"/>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r>
  <r>
    <s v="B07DGD4Z4C"/>
    <s v="Butterfly Jet Elite Mixer Grinder, 750W, 4 Jars (Grey)"/>
    <x v="748"/>
    <x v="4"/>
    <s v="Kitchen&amp;HomeAppliances"/>
    <s v="SmallKitchenAppliances"/>
    <s v="MixerGrinders"/>
    <n v="3499"/>
    <n v="5795"/>
    <x v="54"/>
    <n v="0"/>
    <x v="2"/>
    <n v="0"/>
    <x v="0"/>
    <n v="98826"/>
    <n v="146845300"/>
    <n v="2534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r>
  <r>
    <s v="B07GMFY9QM"/>
    <s v="SOFLIN Egg Boiler Electric Automatic Off 7 Egg Poacher for Steaming, Cooking, Boiling and Frying (400 Watts, Blue)"/>
    <x v="749"/>
    <x v="4"/>
    <s v="Kitchen&amp;HomeAppliances"/>
    <s v="SmallKitchenAppliances"/>
    <s v="EggBoilers"/>
    <n v="379"/>
    <n v="999"/>
    <x v="33"/>
    <n v="1"/>
    <x v="4"/>
    <n v="0"/>
    <x v="0"/>
    <n v="13312.8"/>
    <n v="3092904"/>
    <n v="3096"/>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r>
  <r>
    <s v="B0BGPN4GGH"/>
    <s v="Lifelong LLQH925 Dyno Quartz Heater 2 Power settings Tip Over Cut-off Switch 800 Watt Silent operation Power Indicator 2 Rod Room Heater (1 Year Warranty, Grey)"/>
    <x v="750"/>
    <x v="4"/>
    <s v="Heating,Cooling&amp;AirQuality"/>
    <s v="RoomHeaters"/>
    <s v="ElectricHeaters"/>
    <n v="1099"/>
    <n v="2400"/>
    <x v="34"/>
    <n v="1"/>
    <x v="11"/>
    <n v="1"/>
    <x v="0"/>
    <n v="15.2"/>
    <n v="9600"/>
    <n v="4"/>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r>
  <r>
    <s v="B0B2DZ5S6R"/>
    <s v="Amazon Basics 1500 W Electric Kettle (Stainless Steel Body, 1.5 L)"/>
    <x v="751"/>
    <x v="4"/>
    <s v="Kitchen&amp;HomeAppliances"/>
    <s v="SmallKitchenAppliances"/>
    <s v="Kettles&amp;HotWaterDispensers"/>
    <n v="749"/>
    <n v="1299"/>
    <x v="21"/>
    <n v="0"/>
    <x v="1"/>
    <n v="1"/>
    <x v="0"/>
    <n v="476"/>
    <n v="154581"/>
    <n v="119"/>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r>
  <r>
    <s v="B07S851WX5"/>
    <s v="Prestige Sandwich Maker PGMFD 01, Black"/>
    <x v="752"/>
    <x v="4"/>
    <s v="Kitchen&amp;HomeAppliances"/>
    <s v="SmallKitchenAppliances"/>
    <s v="SandwichMakers"/>
    <n v="1299"/>
    <n v="1299"/>
    <x v="26"/>
    <n v="0"/>
    <x v="0"/>
    <n v="0"/>
    <x v="0"/>
    <n v="168445.2"/>
    <n v="52097694"/>
    <n v="40106"/>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r>
  <r>
    <s v="B01MY839VW"/>
    <s v="Orient Electric Fabrijoy DIFJ10BP 1000-Watt Dry Iron, Non-Stick (White and Blue)"/>
    <x v="753"/>
    <x v="4"/>
    <s v="Kitchen&amp;HomeAppliances"/>
    <s v="Vacuum,Cleaning&amp;Ironing"/>
    <s v="Irons,Steamers&amp;Accessories"/>
    <n v="549"/>
    <n v="1090"/>
    <x v="8"/>
    <n v="1"/>
    <x v="0"/>
    <n v="0"/>
    <x v="0"/>
    <n v="54721.8"/>
    <n v="14201610"/>
    <n v="13029"/>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r>
  <r>
    <s v="B09LV1CMGH"/>
    <s v="Lifelong LLFH921 Regalia 2000 W Fan Heater, 3 Air Settings, Room Heater with Overheating Protection, 1 Year Warranty ( White, (ISI Certified, Ideal for small to medium room/area)"/>
    <x v="754"/>
    <x v="4"/>
    <s v="Heating,Cooling&amp;AirQuality"/>
    <s v="RoomHeaters"/>
    <s v="FanHeaters"/>
    <n v="899"/>
    <n v="2000"/>
    <x v="10"/>
    <n v="1"/>
    <x v="9"/>
    <n v="1"/>
    <x v="0"/>
    <n v="1047.6000000000001"/>
    <n v="582000"/>
    <n v="291"/>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r>
  <r>
    <s v="B01EY310UM"/>
    <s v="Philips GC181 Heavy Weight 1000-Watt Dry Iron, Pack of 1"/>
    <x v="755"/>
    <x v="4"/>
    <s v="Kitchen&amp;HomeAppliances"/>
    <s v="Vacuum,Cleaning&amp;Ironing"/>
    <s v="Irons,Steamers&amp;Accessories"/>
    <n v="1321"/>
    <n v="1545"/>
    <x v="81"/>
    <n v="0"/>
    <x v="4"/>
    <n v="0"/>
    <x v="0"/>
    <n v="66447.899999999994"/>
    <n v="23874885"/>
    <n v="15453"/>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r>
  <r>
    <s v="B09NL7LBWT"/>
    <s v="Bulfyss USB Rechargeable Lint Remover Fabric Shaver Pet Hair Remover, Effectively and Quickly Remove Fuzz for Clothes, Sweater, Couch, Sofa, Blanket, Curtain, Wool, Cashmere (Grey, 1 Year Warranty)"/>
    <x v="756"/>
    <x v="4"/>
    <s v="Kitchen&amp;HomeAppliances"/>
    <s v="Vacuum,Cleaning&amp;Ironing"/>
    <s v="Irons,Steamers&amp;Accessories"/>
    <n v="1099"/>
    <n v="1999"/>
    <x v="32"/>
    <n v="0"/>
    <x v="1"/>
    <n v="1"/>
    <x v="0"/>
    <n v="2416"/>
    <n v="1207396"/>
    <n v="604"/>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r>
  <r>
    <s v="B008YW8M0G"/>
    <s v="Bajaj DX-7 1000W Dry Iron with Advance Soleplate and Anti-bacterial German Coating Technology, White"/>
    <x v="757"/>
    <x v="4"/>
    <s v="Kitchen&amp;HomeAppliances"/>
    <s v="Vacuum,Cleaning&amp;Ironing"/>
    <s v="Irons,Steamers&amp;Accessories"/>
    <n v="775"/>
    <n v="875"/>
    <x v="68"/>
    <n v="0"/>
    <x v="0"/>
    <n v="0"/>
    <x v="0"/>
    <n v="195917.4"/>
    <n v="40816125"/>
    <n v="46647"/>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r>
  <r>
    <s v="B097R3XH9R"/>
    <s v="Bajaj New Shakti Neo 25L Vertical Storage Water Heater (Geyser 25 Litres) 4 Star BEE Rated Heater For Water Heating with Titanium Armour, Swirl Flow Technology, Glasslined Tank(White), 1 Yr Warranty"/>
    <x v="725"/>
    <x v="4"/>
    <s v="Heating,Cooling&amp;AirQuality"/>
    <s v="WaterHeaters&amp;Geysers"/>
    <s v="StorageWaterHeaters"/>
    <n v="6299"/>
    <n v="15270"/>
    <x v="53"/>
    <n v="1"/>
    <x v="3"/>
    <n v="0"/>
    <x v="0"/>
    <n v="13255.3"/>
    <n v="49367910"/>
    <n v="3233"/>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r>
  <r>
    <s v="B08TM71L54"/>
    <s v="PHILIPS Handheld Garment Steamer STH3000/20 - Compact &amp; Foldable, Convenient Vertical Steaming, 1000 Watt Quick Heat Up, up to 20g/min, Kills 99.9%* Bacteria (Reno Blue), Small"/>
    <x v="758"/>
    <x v="4"/>
    <s v="Kitchen&amp;HomeAppliances"/>
    <s v="Vacuum,Cleaning&amp;Ironing"/>
    <s v="Irons,Steamers&amp;Accessories"/>
    <n v="3190"/>
    <n v="4195"/>
    <x v="66"/>
    <n v="0"/>
    <x v="1"/>
    <n v="0"/>
    <x v="0"/>
    <n v="5128"/>
    <n v="5377990"/>
    <n v="1282"/>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r>
  <r>
    <s v="B0BPBXNQQT"/>
    <s v="Room Heater Warmer Wall-Outlet 400 Watts Electric Handy Room Heater (Room Heaters Home for Bedroom, Reading Books, Work, bathrooms, Rooms, Offices, Home Offices,2022"/>
    <x v="759"/>
    <x v="4"/>
    <s v="Heating,Cooling&amp;AirQuality"/>
    <s v="RoomHeaters"/>
    <s v="ElectricHeaters"/>
    <n v="799"/>
    <n v="1989"/>
    <x v="13"/>
    <n v="1"/>
    <x v="4"/>
    <n v="1"/>
    <x v="0"/>
    <n v="301"/>
    <n v="139230"/>
    <n v="7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r>
  <r>
    <s v="B00W56GLOQ"/>
    <s v="Wonderchef Nutri-blend Mixer, Grinder &amp; Blender | Powerful 400W 22000 RPM motor | Stainless steel Blades | 2 unbreakable jars | 2 Years warranty | Online recipe book by Chef Sanjeev Kapoor | Black"/>
    <x v="760"/>
    <x v="4"/>
    <s v="Kitchen&amp;HomeAppliances"/>
    <s v="SmallKitchenAppliances"/>
    <s v="JuicerMixerGrinders"/>
    <n v="2699"/>
    <n v="5000"/>
    <x v="18"/>
    <n v="0"/>
    <x v="1"/>
    <n v="0"/>
    <x v="0"/>
    <n v="104656"/>
    <n v="130820000"/>
    <n v="26164"/>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r>
  <r>
    <s v="B0883KDSXC"/>
    <s v="USHA Armor AR1100WB 1100 W Dry Iron with Black Weilburger Soleplate (Purple)"/>
    <x v="761"/>
    <x v="4"/>
    <s v="Kitchen&amp;HomeAppliances"/>
    <s v="Vacuum,Cleaning&amp;Ironing"/>
    <s v="Irons,Steamers&amp;Accessories"/>
    <n v="599"/>
    <n v="990"/>
    <x v="17"/>
    <n v="0"/>
    <x v="2"/>
    <n v="0"/>
    <x v="0"/>
    <n v="63047.4"/>
    <n v="16004340"/>
    <n v="16166"/>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r>
  <r>
    <s v="B078V8R9BS"/>
    <s v="Butterfly EKN 1.5-Litre Electric Kettle (Silver with Black)"/>
    <x v="762"/>
    <x v="4"/>
    <s v="Kitchen&amp;HomeAppliances"/>
    <s v="SmallKitchenAppliances"/>
    <s v="Kettles&amp;HotWaterDispensers"/>
    <n v="749"/>
    <n v="1111"/>
    <x v="9"/>
    <n v="0"/>
    <x v="0"/>
    <n v="0"/>
    <x v="0"/>
    <n v="149910.6"/>
    <n v="39654923"/>
    <n v="3569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r>
  <r>
    <s v="B08GSQXLJ2"/>
    <s v="Crompton Arno Neo 15-L 5 Star Rated Storage Water Heater (Geyser) with Advanced 3 Level Safety (Grey)"/>
    <x v="763"/>
    <x v="4"/>
    <s v="Heating,Cooling&amp;AirQuality"/>
    <s v="WaterHeaters&amp;Geysers"/>
    <s v="StorageWaterHeaters"/>
    <n v="6199"/>
    <n v="10400"/>
    <x v="54"/>
    <n v="0"/>
    <x v="3"/>
    <n v="0"/>
    <x v="0"/>
    <n v="59003.099999999991"/>
    <n v="149666400"/>
    <n v="14391"/>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r>
  <r>
    <s v="B01M5B0TPW"/>
    <s v="Borosil Chef Delite BCH20DBB21 300-Watt Chopper (Black)"/>
    <x v="764"/>
    <x v="4"/>
    <s v="Kitchen&amp;HomeAppliances"/>
    <s v="SmallKitchenAppliances"/>
    <s v="MiniFoodProcessors&amp;Choppers"/>
    <n v="1819"/>
    <n v="2490"/>
    <x v="35"/>
    <n v="0"/>
    <x v="5"/>
    <n v="0"/>
    <x v="0"/>
    <n v="34962.400000000001"/>
    <n v="19785540"/>
    <n v="7946"/>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r>
  <r>
    <s v="B082KVTRW8"/>
    <s v="KENT 16055 Amaze Cool Touch Electric Kettle 1.8 L 1500 W | Plastic Outer &amp; Stainless Steel Inside body | Auto shut off Over heating protection | Multipurpose hot water Kettle | 1 Year Warranty"/>
    <x v="765"/>
    <x v="4"/>
    <s v="Kitchen&amp;HomeAppliances"/>
    <s v="SmallKitchenAppliances"/>
    <s v="Kettles&amp;HotWaterDispensers"/>
    <n v="1199"/>
    <n v="1900"/>
    <x v="42"/>
    <n v="0"/>
    <x v="1"/>
    <n v="0"/>
    <x v="0"/>
    <n v="7060"/>
    <n v="3353500"/>
    <n v="1765"/>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r>
  <r>
    <s v="B08CFJBZRK"/>
    <s v="Prestige IRIS Plus 750 watt mixer grinder"/>
    <x v="766"/>
    <x v="4"/>
    <s v="Kitchen&amp;HomeAppliances"/>
    <s v="SmallKitchenAppliances"/>
    <s v="MixerGrinders"/>
    <n v="3249"/>
    <n v="6295"/>
    <x v="61"/>
    <n v="0"/>
    <x v="11"/>
    <n v="0"/>
    <x v="0"/>
    <n v="53435.6"/>
    <n v="88520290"/>
    <n v="14062"/>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r>
  <r>
    <s v="B07H3WDC4X"/>
    <s v="Simxen Egg Boiler Electric Automatic Off 7 Egg Poacher for Steaming, Cooking Also Boiling and Frying 400 W (Blue, Pink)"/>
    <x v="767"/>
    <x v="4"/>
    <s v="Kitchen&amp;HomeAppliances"/>
    <s v="SmallKitchenAppliances"/>
    <s v="EggBoilers"/>
    <n v="349"/>
    <n v="999"/>
    <x v="6"/>
    <n v="1"/>
    <x v="1"/>
    <n v="0"/>
    <x v="0"/>
    <n v="62584"/>
    <n v="15630354"/>
    <n v="15646"/>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r>
  <r>
    <s v="B09ZTZ9N3Q"/>
    <s v="Amazon Basics 2000/1000 Watt Room Heater with Adjustable Thermostat (ISI certified, White color, Ideal for small to medium room/area)"/>
    <x v="768"/>
    <x v="4"/>
    <s v="Heating,Cooling&amp;AirQuality"/>
    <s v="RoomHeaters"/>
    <s v="FanHeaters"/>
    <n v="1049"/>
    <n v="1699"/>
    <x v="16"/>
    <n v="0"/>
    <x v="19"/>
    <n v="1"/>
    <x v="0"/>
    <n v="344.1"/>
    <n v="188589"/>
    <n v="111"/>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r>
  <r>
    <s v="B083P71WKK"/>
    <s v="HealthSense Weight Machine for Kitchen, Kitchen Food Weighing Scale for Health, Fitness, Home Baking &amp; Cooking with Hanging Design, Touch Button, Tare Function &amp; 1 Year Warranty ‚Äì Chef-Mate KS 40"/>
    <x v="769"/>
    <x v="4"/>
    <s v="Kitchen&amp;HomeAppliances"/>
    <s v="SmallKitchenAppliances"/>
    <s v="DigitalKitchenScales"/>
    <n v="799"/>
    <n v="1500"/>
    <x v="41"/>
    <n v="0"/>
    <x v="4"/>
    <n v="0"/>
    <x v="0"/>
    <n v="41688.5"/>
    <n v="14542500"/>
    <n v="9695"/>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r>
  <r>
    <s v="B097R4D42G"/>
    <s v="Bajaj New Shakti Neo 10L Vertical Storage Water Heater (Geyser 10 Litres) 4 Star BEE Rated Heater For Water Heating with Titanium Armour, Swirl Flow Technology, Glasslined Tank(White), 1 Yr Warranty"/>
    <x v="725"/>
    <x v="4"/>
    <s v="Heating,Cooling&amp;AirQuality"/>
    <s v="WaterHeaters&amp;Geysers"/>
    <s v="StorageWaterHeaters"/>
    <n v="4999"/>
    <n v="9650"/>
    <x v="61"/>
    <n v="0"/>
    <x v="0"/>
    <n v="0"/>
    <x v="0"/>
    <n v="7442.4000000000005"/>
    <n v="17099800"/>
    <n v="1772"/>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r>
  <r>
    <s v="B07MKMFKPG"/>
    <s v="Bosch Pro 1000W Mixer Grinder MGM8842MIN - Black"/>
    <x v="770"/>
    <x v="4"/>
    <s v="Kitchen&amp;HomeAppliances"/>
    <s v="SmallKitchenAppliances"/>
    <s v="MixerGrinders"/>
    <n v="6999"/>
    <n v="10590"/>
    <x v="67"/>
    <n v="0"/>
    <x v="5"/>
    <n v="0"/>
    <x v="0"/>
    <n v="50595.600000000006"/>
    <n v="121774410"/>
    <n v="11499"/>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r>
  <r>
    <s v="B0949FPSFY"/>
    <s v="Bulfyss Stainless Steel Digital Kitchen Weighing Scale &amp; Food Weight Machine for Diet, Nutrition, Health, Fitness, Baking &amp; Cooking (5Kgs, Stainless Steel, 2 Years Warranty)"/>
    <x v="771"/>
    <x v="4"/>
    <s v="Kitchen&amp;HomeAppliances"/>
    <s v="SmallKitchenAppliances"/>
    <s v="DigitalKitchenScales"/>
    <n v="799"/>
    <n v="1999"/>
    <x v="13"/>
    <n v="1"/>
    <x v="3"/>
    <n v="0"/>
    <x v="0"/>
    <n v="8864.1999999999989"/>
    <n v="4321838"/>
    <n v="2162"/>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r>
  <r>
    <s v="B08F47T4X5"/>
    <s v="VR 18 Pcs - 3 Different Size Plastic Food Snack Bag Pouch Clip Sealer Large, Medium, Small Plastic Snack Seal Sealing Bag Clips Vacuum Sealer (Set of 18, Multi-Color) (Multicolor)"/>
    <x v="772"/>
    <x v="4"/>
    <s v="Kitchen&amp;HomeAppliances"/>
    <s v="SmallKitchenAppliances"/>
    <s v="VacuumSealers"/>
    <n v="89"/>
    <n v="89"/>
    <x v="26"/>
    <n v="0"/>
    <x v="0"/>
    <n v="0"/>
    <x v="2"/>
    <n v="82408.2"/>
    <n v="1746269"/>
    <n v="19621"/>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r>
  <r>
    <s v="B01M0505SJ"/>
    <s v="Orient Electric Apex-FX 1200mm Ultra High Speed 400 RPM Ceiling Fan (Brown)"/>
    <x v="773"/>
    <x v="4"/>
    <s v="Heating,Cooling&amp;AirQuality"/>
    <s v="Fans"/>
    <s v="CeilingFans"/>
    <n v="1400"/>
    <n v="2485"/>
    <x v="15"/>
    <n v="0"/>
    <x v="3"/>
    <n v="0"/>
    <x v="0"/>
    <n v="81991.799999999988"/>
    <n v="49695030"/>
    <n v="19998"/>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r>
  <r>
    <s v="B08D6RCM3Q"/>
    <s v="PrettyKrafts Folding Laundry Basket for Clothes with Lid &amp; Handle, Toys Organiser, 75 Litre, (Pack of 1), Mushroom Print"/>
    <x v="774"/>
    <x v="4"/>
    <s v="HomeStorage&amp;Organization"/>
    <s v="LaundryOrganization"/>
    <s v="LaundryBaskets"/>
    <n v="355"/>
    <n v="899"/>
    <x v="4"/>
    <n v="1"/>
    <x v="3"/>
    <n v="0"/>
    <x v="0"/>
    <n v="4309.0999999999995"/>
    <n v="944849"/>
    <n v="1051"/>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r>
  <r>
    <s v="B009P2LITG"/>
    <s v="Bajaj Majesty RX11 2000 Watts Heat Convector Room Heater (White, ISI Approved)"/>
    <x v="775"/>
    <x v="4"/>
    <s v="Heating,Cooling&amp;AirQuality"/>
    <s v="RoomHeaters"/>
    <s v="ElectricHeaters"/>
    <n v="2169"/>
    <n v="3279"/>
    <x v="67"/>
    <n v="0"/>
    <x v="3"/>
    <n v="0"/>
    <x v="0"/>
    <n v="7035.5999999999995"/>
    <n v="5626764"/>
    <n v="1716"/>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r>
  <r>
    <s v="B00V9NHDI4"/>
    <s v="Eureka Forbes Trendy Zip 1000 Watts powerful suction vacuum cleaner with resuable dust bag &amp; 5 accessories,1 year warrantycompact,light weight &amp; easy to use (Black)"/>
    <x v="776"/>
    <x v="4"/>
    <s v="Kitchen&amp;HomeAppliances"/>
    <s v="Vacuum,Cleaning&amp;Ironing"/>
    <s v="Vacuums&amp;FloorCare"/>
    <n v="2799"/>
    <n v="3799"/>
    <x v="55"/>
    <n v="0"/>
    <x v="2"/>
    <n v="0"/>
    <x v="0"/>
    <n v="128430.9"/>
    <n v="125104869"/>
    <n v="32931"/>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r>
  <r>
    <s v="B07WGPBXY9"/>
    <s v="Pigeon by Stovekraft Quartz Electric Kettle (14299) 1.7 Litre with Stainless Steel Body, used for boiling Water, making tea and coffee, instant noodles, soup etc. 1500 Watt (Silver)"/>
    <x v="705"/>
    <x v="4"/>
    <s v="Kitchen&amp;HomeAppliances"/>
    <s v="SmallKitchenAppliances"/>
    <s v="Kettles&amp;HotWaterDispensers"/>
    <n v="899"/>
    <n v="1249"/>
    <x v="28"/>
    <n v="0"/>
    <x v="2"/>
    <n v="0"/>
    <x v="0"/>
    <n v="67953.599999999991"/>
    <n v="21762576"/>
    <n v="17424"/>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r>
  <r>
    <s v="B00KRCBA6E"/>
    <s v="Maharaja Whiteline Lava Neo 1200-Watts Halogen Heater (White and Red)"/>
    <x v="777"/>
    <x v="4"/>
    <s v="Heating,Cooling&amp;AirQuality"/>
    <s v="RoomHeaters"/>
    <m/>
    <n v="2499"/>
    <n v="5000"/>
    <x v="8"/>
    <n v="1"/>
    <x v="11"/>
    <n v="0"/>
    <x v="0"/>
    <n v="7178.2"/>
    <n v="9445000"/>
    <n v="1889"/>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r>
  <r>
    <s v="B0B3X2BY3M"/>
    <s v="Crompton Gracee 5-L Instant Water Heater (Geyser)"/>
    <x v="778"/>
    <x v="4"/>
    <s v="Heating,Cooling&amp;AirQuality"/>
    <s v="WaterHeaters&amp;Geysers"/>
    <s v="InstantWaterHeaters"/>
    <n v="3599"/>
    <n v="7299"/>
    <x v="24"/>
    <n v="1"/>
    <x v="1"/>
    <n v="0"/>
    <x v="0"/>
    <n v="41296"/>
    <n v="75354876"/>
    <n v="10324"/>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r>
  <r>
    <s v="B00F159RIK"/>
    <s v="Bajaj DX-2 600W Dry Iron with Advance Soleplate and Anti-bacterial German Coating Technology, Black"/>
    <x v="779"/>
    <x v="4"/>
    <s v="Kitchen&amp;HomeAppliances"/>
    <s v="Vacuum,Cleaning&amp;Ironing"/>
    <s v="Irons,Steamers&amp;Accessories"/>
    <n v="499"/>
    <n v="625"/>
    <x v="52"/>
    <n v="0"/>
    <x v="0"/>
    <n v="0"/>
    <x v="0"/>
    <n v="22491"/>
    <n v="3346875"/>
    <n v="535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r>
  <r>
    <s v="B08MV82R99"/>
    <s v="Bajaj Waterproof 1500 Watts Immersion Rod Heater"/>
    <x v="780"/>
    <x v="4"/>
    <s v="Heating,Cooling&amp;AirQuality"/>
    <s v="WaterHeaters&amp;Geysers"/>
    <s v="ImmersionRods"/>
    <n v="653"/>
    <n v="1020"/>
    <x v="63"/>
    <n v="0"/>
    <x v="3"/>
    <n v="0"/>
    <x v="0"/>
    <n v="13800.599999999999"/>
    <n v="3433320"/>
    <n v="3366"/>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r>
  <r>
    <s v="B09VKWGZD7"/>
    <s v="AGARO Supreme High Pressure Washer, 1800 Watts, 120 Bars, 6.5L/Min Flow Rate, 8 Meters Outlet Hose, Portable, for Car,Bike and Home Cleaning Purpose, Black and Orange"/>
    <x v="781"/>
    <x v="4"/>
    <s v="Kitchen&amp;HomeAppliances"/>
    <s v="Vacuum,Cleaning&amp;Ironing"/>
    <s v="PressureWashers,Steam&amp;WindowCleaners"/>
    <n v="4789"/>
    <n v="8990"/>
    <x v="41"/>
    <n v="0"/>
    <x v="4"/>
    <n v="0"/>
    <x v="0"/>
    <n v="4373.0999999999995"/>
    <n v="9142830"/>
    <n v="1017"/>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r>
  <r>
    <s v="B009P2LK80"/>
    <s v="Bajaj Deluxe 2000 Watts Halogen Room Heater (Steel, ISI Approved), Multicolor"/>
    <x v="782"/>
    <x v="4"/>
    <s v="Heating,Cooling&amp;AirQuality"/>
    <s v="RoomHeaters"/>
    <s v="HalogenHeaters"/>
    <n v="1409"/>
    <n v="1639"/>
    <x v="81"/>
    <n v="0"/>
    <x v="7"/>
    <n v="1"/>
    <x v="0"/>
    <n v="2911.9"/>
    <n v="1289893"/>
    <n v="787"/>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r>
  <r>
    <s v="B00A7PLVU6"/>
    <s v="Orpat HHB-100E WOB 250-Watt Hand Blender (White)"/>
    <x v="783"/>
    <x v="4"/>
    <s v="Kitchen&amp;HomeAppliances"/>
    <s v="SmallKitchenAppliances"/>
    <s v="HandBlenders"/>
    <n v="753"/>
    <n v="899"/>
    <x v="85"/>
    <n v="0"/>
    <x v="0"/>
    <n v="0"/>
    <x v="0"/>
    <n v="77540.400000000009"/>
    <n v="16597338"/>
    <n v="18462"/>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r>
  <r>
    <s v="B0B25DJ352"/>
    <s v="GILTON Egg Boiler Electric Automatic Off 7 Egg Poacher for Steaming, Cooking Also Boiling and Frying, Multi Color"/>
    <x v="784"/>
    <x v="4"/>
    <s v="Kitchen&amp;HomeAppliances"/>
    <s v="SmallKitchenAppliances"/>
    <s v="EggBoilers"/>
    <n v="353"/>
    <n v="1199"/>
    <x v="58"/>
    <n v="1"/>
    <x v="4"/>
    <n v="1"/>
    <x v="0"/>
    <n v="2704.7"/>
    <n v="754171"/>
    <n v="629"/>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r>
  <r>
    <s v="B013B2WGT6"/>
    <s v="HealthSense Chef-Mate KS 33 Digital Kitchen Weighing Scale &amp; Food Weight Machine for Health, Fitness, Home Baking &amp; Cooking with Free Bowl, 1 Year Warranty &amp; Batteries Included"/>
    <x v="785"/>
    <x v="4"/>
    <s v="Kitchen&amp;HomeAppliances"/>
    <s v="SmallKitchenAppliances"/>
    <s v="DigitalKitchenScales"/>
    <n v="1099"/>
    <n v="1899"/>
    <x v="21"/>
    <n v="0"/>
    <x v="4"/>
    <n v="0"/>
    <x v="0"/>
    <n v="65686.8"/>
    <n v="29009124"/>
    <n v="15276"/>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r>
  <r>
    <s v="B097RJ867P"/>
    <s v="PHILIPS Digital Air Fryer HD9252/90 with Touch Panel, uses up to 90% less fat, 7 Pre-set Menu, 1400W, 4.1 Liter, with Rapid Air Technology (Black), Large"/>
    <x v="786"/>
    <x v="4"/>
    <s v="Kitchen&amp;HomeAppliances"/>
    <s v="SmallKitchenAppliances"/>
    <s v="DeepFatFryers"/>
    <n v="8799"/>
    <n v="11595"/>
    <x v="66"/>
    <n v="0"/>
    <x v="5"/>
    <n v="0"/>
    <x v="0"/>
    <n v="13116.400000000001"/>
    <n v="34564695"/>
    <n v="2981"/>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r>
  <r>
    <s v="B091V8HK8Z"/>
    <s v="Milton Go Electro 2.0 Stainless Steel Electric Kettle, 1 Piece, 2 Litres, Silver | Power Indicator | 1500 Watts | Auto Cut-off | Detachable 360 Degree Connector | Boiler for Water"/>
    <x v="787"/>
    <x v="4"/>
    <s v="Kitchen&amp;HomeAppliances"/>
    <s v="SmallKitchenAppliances"/>
    <s v="Kettles&amp;HotWaterDispensers"/>
    <n v="1345"/>
    <n v="1750"/>
    <x v="7"/>
    <n v="0"/>
    <x v="11"/>
    <n v="0"/>
    <x v="0"/>
    <n v="9370.7999999999993"/>
    <n v="4315500"/>
    <n v="2466"/>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r>
  <r>
    <s v="B071VNHMX2"/>
    <s v="Philips Daily Collection HD2582/00 830-Watt 2-Slice Pop-up Toaster (White)"/>
    <x v="788"/>
    <x v="4"/>
    <s v="Kitchen&amp;HomeAppliances"/>
    <s v="SmallKitchenAppliances"/>
    <s v="Pop-upToasters"/>
    <n v="2095"/>
    <n v="2095"/>
    <x v="26"/>
    <n v="0"/>
    <x v="6"/>
    <n v="0"/>
    <x v="0"/>
    <n v="35770.5"/>
    <n v="16653155"/>
    <n v="7949"/>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r>
  <r>
    <s v="B08MVSGXMY"/>
    <s v="Crompton Insta Comfy 800 Watt Room Heater with 2 Heat Settings(Grey Blue)"/>
    <x v="789"/>
    <x v="4"/>
    <s v="Heating,Cooling&amp;AirQuality"/>
    <s v="RoomHeaters"/>
    <s v="ElectricHeaters"/>
    <n v="1498"/>
    <n v="2300"/>
    <x v="31"/>
    <n v="0"/>
    <x v="11"/>
    <n v="1"/>
    <x v="0"/>
    <n v="361"/>
    <n v="218500"/>
    <n v="95"/>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r>
  <r>
    <s v="B00H0B29DI"/>
    <s v="USHA Heat Convector 812 T 2000-Watt with Instant Heating Feature (Black)"/>
    <x v="790"/>
    <x v="4"/>
    <s v="Heating,Cooling&amp;AirQuality"/>
    <s v="RoomHeaters"/>
    <s v="HeatConvectors"/>
    <n v="2199"/>
    <n v="2990"/>
    <x v="55"/>
    <n v="0"/>
    <x v="11"/>
    <n v="0"/>
    <x v="0"/>
    <n v="5920.4"/>
    <n v="4658420"/>
    <n v="1558"/>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r>
  <r>
    <s v="B01GZSQJPA"/>
    <s v="Philips HL7756/00 Mixer Grinder, 750W, 3 Jars (Black)"/>
    <x v="791"/>
    <x v="4"/>
    <s v="Kitchen&amp;HomeAppliances"/>
    <s v="SmallKitchenAppliances"/>
    <s v="MixerGrinders"/>
    <n v="3699"/>
    <n v="4295"/>
    <x v="81"/>
    <n v="0"/>
    <x v="3"/>
    <n v="0"/>
    <x v="0"/>
    <n v="108826.29999999999"/>
    <n v="114002185"/>
    <n v="26543"/>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r>
  <r>
    <s v="B08VGFX2B6"/>
    <s v="Kuber Industries Waterproof Round Non Wovan Laundry Bag/Hamper|Metalic Printed With Handles|Foldable Bin &amp; 45 Liter Capicity|Size 37 x 37 x 49, Pack of 1 (Beige &amp; Brown)-KUBMART11450"/>
    <x v="792"/>
    <x v="4"/>
    <s v="HomeStorage&amp;Organization"/>
    <s v="LaundryOrganization"/>
    <s v="LaundryBaskets"/>
    <n v="177"/>
    <n v="199"/>
    <x v="68"/>
    <n v="0"/>
    <x v="3"/>
    <n v="0"/>
    <x v="2"/>
    <n v="15120.8"/>
    <n v="733912"/>
    <n v="3688"/>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r>
  <r>
    <s v="B09GYBZPHF"/>
    <s v="Lifelong LLMG93 500 Watt Duos Mixer Grinder, 2 Stainless Steel Jar (Liquidizing and Chutney Jar)| ABS Body, Stainless Steel Blades, 3 Speed Options with Whip (1 Year Warranty, Black)"/>
    <x v="793"/>
    <x v="4"/>
    <s v="Kitchen&amp;HomeAppliances"/>
    <s v="SmallKitchenAppliances"/>
    <s v="MixerGrinders"/>
    <n v="1149"/>
    <n v="2499"/>
    <x v="34"/>
    <n v="1"/>
    <x v="11"/>
    <n v="0"/>
    <x v="0"/>
    <n v="16655.399999999998"/>
    <n v="10953117"/>
    <n v="4383"/>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r>
  <r>
    <s v="B0B4KPCBSH"/>
    <s v="IKEA Frother for Milk"/>
    <x v="794"/>
    <x v="4"/>
    <s v="Kitchen&amp;HomeAppliances"/>
    <s v="Coffee,Tea&amp;Espresso"/>
    <s v="CoffeeGrinders"/>
    <n v="244"/>
    <n v="499"/>
    <x v="24"/>
    <n v="1"/>
    <x v="8"/>
    <n v="1"/>
    <x v="1"/>
    <n v="1577.3999999999999"/>
    <n v="238522"/>
    <n v="478"/>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r>
  <r>
    <s v="B09CGLY5CX"/>
    <s v="Crompton Insta Comfort Heater 2000 Watts Heat Convector with Adjustable Thermostats, Hybrid Cyan, Standard (‚ÄéACGRH- INSTACOMFORT)"/>
    <x v="795"/>
    <x v="4"/>
    <s v="Heating,Cooling&amp;AirQuality"/>
    <s v="RoomHeaters"/>
    <s v="ElectricHeaters"/>
    <n v="1959"/>
    <n v="2400"/>
    <x v="75"/>
    <n v="0"/>
    <x v="1"/>
    <n v="1"/>
    <x v="0"/>
    <n v="948"/>
    <n v="568800"/>
    <n v="237"/>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r>
  <r>
    <s v="B09JN37WBX"/>
    <s v="Lint Remover Woolen Clothes Lint Extractor Battery Lint Removing Machine Bhur Remover"/>
    <x v="796"/>
    <x v="4"/>
    <s v="Kitchen&amp;HomeAppliances"/>
    <s v="Vacuum,Cleaning&amp;Ironing"/>
    <s v="Irons,Steamers&amp;Accessories"/>
    <n v="319"/>
    <n v="749"/>
    <x v="48"/>
    <n v="1"/>
    <x v="13"/>
    <n v="1"/>
    <x v="0"/>
    <n v="570.4"/>
    <n v="92876"/>
    <n v="124"/>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r>
  <r>
    <s v="B01I1LDZGA"/>
    <s v="Pigeon Kessel Multipurpose Kettle (12173) 1.2 litres with Stainless Steel Body, used for boiling Water and milk, Tea, Coffee, Oats, Noodles, Soup etc. 600 Watt (Black &amp; Silver)"/>
    <x v="797"/>
    <x v="4"/>
    <s v="Kitchen&amp;HomeAppliances"/>
    <s v="SmallKitchenAppliances"/>
    <s v="Kettles&amp;HotWaterDispensers"/>
    <n v="1499"/>
    <n v="1775"/>
    <x v="85"/>
    <n v="0"/>
    <x v="2"/>
    <n v="0"/>
    <x v="0"/>
    <n v="57201.299999999996"/>
    <n v="26033925"/>
    <n v="14667"/>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r>
  <r>
    <s v="B0BN2576GQ"/>
    <s v="C (DEVICE) Lint Remover for Woolen Clothes, Electric Lint Remover, Best Lint Shaver for Clothes Pack of 1"/>
    <x v="798"/>
    <x v="4"/>
    <s v="Kitchen&amp;HomeAppliances"/>
    <s v="Vacuum,Cleaning&amp;Ironing"/>
    <s v="Irons,Steamers&amp;Accessories"/>
    <n v="469"/>
    <n v="1599"/>
    <x v="58"/>
    <n v="1"/>
    <x v="7"/>
    <n v="1"/>
    <x v="0"/>
    <n v="22.200000000000003"/>
    <n v="9594"/>
    <n v="6"/>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r>
  <r>
    <s v="B06XPYRWV5"/>
    <s v="Pigeon by Stovekraft 2 Slice Auto Pop up Toaster. A Smart Bread Toaster for Your Home (750 Watt) (black)"/>
    <x v="705"/>
    <x v="4"/>
    <s v="Kitchen&amp;HomeAppliances"/>
    <s v="SmallKitchenAppliances"/>
    <s v="Pop-upToasters"/>
    <n v="1099"/>
    <n v="1795"/>
    <x v="17"/>
    <n v="0"/>
    <x v="0"/>
    <n v="0"/>
    <x v="0"/>
    <n v="17824.8"/>
    <n v="7617980"/>
    <n v="4244"/>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r>
  <r>
    <s v="B01N1XVVLC"/>
    <s v="Bajaj OFR Room Heater, 13 Fin 2900 Watts Oil Filled Room Heater with 400W PTC Ceramic Fan Heater, ISI Approved (Majesty 13F Plus Black)"/>
    <x v="799"/>
    <x v="4"/>
    <s v="Heating,Cooling&amp;AirQuality"/>
    <s v="RoomHeaters"/>
    <s v="FanHeaters"/>
    <n v="9590"/>
    <n v="15999"/>
    <x v="54"/>
    <n v="0"/>
    <x v="3"/>
    <n v="0"/>
    <x v="0"/>
    <n v="4169.7"/>
    <n v="16270983"/>
    <n v="1017"/>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r>
  <r>
    <s v="B00O2R38C4"/>
    <s v="Luminous Vento Deluxe 150 mm Exhaust Fan for Kitchen, Bathroom with Strong Air Suction, Rust Proof Body and Dust Protection Shutters (2-Year Warranty, White)"/>
    <x v="800"/>
    <x v="4"/>
    <s v="Heating,Cooling&amp;AirQuality"/>
    <s v="Fans"/>
    <s v="ExhaustFans"/>
    <n v="999"/>
    <n v="1490"/>
    <x v="9"/>
    <n v="0"/>
    <x v="3"/>
    <n v="0"/>
    <x v="0"/>
    <n v="53295.899999999994"/>
    <n v="19368510"/>
    <n v="12999"/>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r>
  <r>
    <s v="B0B2CZTCL2"/>
    <s v="Wipro Vesta 1.8 litre Cool touch electric Kettle with Auto cut off | Double Layer outer body | Triple Protection - Dry Boil, Steam &amp; Over Heat |Stainless Steel Inner Body | (Black, 1500 Watt)"/>
    <x v="801"/>
    <x v="4"/>
    <s v="Kitchen&amp;HomeAppliances"/>
    <s v="SmallKitchenAppliances"/>
    <s v="Kettles&amp;HotWaterDispensers"/>
    <n v="1299"/>
    <n v="1999"/>
    <x v="31"/>
    <n v="0"/>
    <x v="11"/>
    <n v="1"/>
    <x v="0"/>
    <n v="1181.8"/>
    <n v="621689"/>
    <n v="311"/>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r>
  <r>
    <s v="B00PVT30YI"/>
    <s v="Kitchen Mart Stainless Steel South Indian Filter Coffee Drip Maker, Madras Kappi, Drip Decotion Maker160ml (2 Cup)"/>
    <x v="802"/>
    <x v="4"/>
    <s v="Kitchen&amp;HomeAppliances"/>
    <s v="Coffee,Tea&amp;Espresso"/>
    <s v="DripCoffeeMachines"/>
    <n v="292"/>
    <n v="499"/>
    <x v="19"/>
    <n v="0"/>
    <x v="3"/>
    <n v="0"/>
    <x v="1"/>
    <n v="17375.8"/>
    <n v="2114762"/>
    <n v="4238"/>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r>
  <r>
    <s v="B00SH18114"/>
    <s v="Ikea 903.391.72 Polypropylene Plastic Solid Bevara Sealing Clip (Multicolour) - 30 Pack, Adjustable"/>
    <x v="803"/>
    <x v="4"/>
    <s v="Kitchen&amp;HomeAppliances"/>
    <s v="SmallKitchenAppliances"/>
    <s v="VacuumSealers"/>
    <n v="160"/>
    <n v="299"/>
    <x v="18"/>
    <n v="0"/>
    <x v="13"/>
    <n v="0"/>
    <x v="1"/>
    <n v="12792.599999999999"/>
    <n v="831519"/>
    <n v="2781"/>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r>
  <r>
    <s v="B00E9G8KOY"/>
    <s v="HUL Pureit Germkill kit for Classic 23 L water purifier - 1500 L Capacity"/>
    <x v="804"/>
    <x v="4"/>
    <s v="Kitchen&amp;HomeAppliances"/>
    <s v="WaterPurifiers&amp;Accessories"/>
    <s v="WaterPurifierAccessories"/>
    <n v="600"/>
    <n v="600"/>
    <x v="26"/>
    <n v="0"/>
    <x v="3"/>
    <n v="0"/>
    <x v="0"/>
    <n v="44718.7"/>
    <n v="6544200"/>
    <n v="10907"/>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r>
  <r>
    <s v="B00H3H03Q4"/>
    <s v="HUL Pureit Germkill kit for Classic 23 L water purifier - 3000 L Capacity"/>
    <x v="804"/>
    <x v="4"/>
    <s v="Kitchen&amp;HomeAppliances"/>
    <s v="WaterPurifiers&amp;Accessories"/>
    <s v="WaterCartridges"/>
    <n v="1130"/>
    <n v="1130"/>
    <x v="26"/>
    <n v="0"/>
    <x v="0"/>
    <n v="0"/>
    <x v="0"/>
    <n v="55650"/>
    <n v="14972500"/>
    <n v="1325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r>
  <r>
    <s v="B0756K5DYZ"/>
    <s v="Prestige Iris 750 Watt Mixer Grinder with 3 Stainless Steel Jar + 1 Juicer Jar (White and Blue)"/>
    <x v="805"/>
    <x v="4"/>
    <s v="Kitchen&amp;HomeAppliances"/>
    <s v="SmallKitchenAppliances"/>
    <s v="MixerGrinders"/>
    <n v="3249"/>
    <n v="6295"/>
    <x v="61"/>
    <n v="0"/>
    <x v="2"/>
    <n v="0"/>
    <x v="0"/>
    <n v="167973"/>
    <n v="271125650"/>
    <n v="4307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r>
  <r>
    <s v="B0188KPKB2"/>
    <s v="Preethi Blue Leaf Diamond MG-214 mixer grinder 750 watt (Blue/White), 3 jars &amp; Flexi Lid, FBT motor with 2yr Guarantee &amp; Lifelong Free Service"/>
    <x v="806"/>
    <x v="4"/>
    <s v="Kitchen&amp;HomeAppliances"/>
    <s v="SmallKitchenAppliances"/>
    <s v="MixerGrinders"/>
    <n v="3599"/>
    <n v="9455"/>
    <x v="33"/>
    <n v="1"/>
    <x v="3"/>
    <n v="0"/>
    <x v="0"/>
    <n v="48494.799999999996"/>
    <n v="111833740"/>
    <n v="11828"/>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r>
  <r>
    <s v="B091KNVNS9"/>
    <s v="Themisto 350 Watts Egg Boiler-Blue"/>
    <x v="807"/>
    <x v="4"/>
    <s v="Kitchen&amp;HomeAppliances"/>
    <s v="SmallKitchenAppliances"/>
    <s v="EggBoilers"/>
    <n v="368"/>
    <n v="699"/>
    <x v="41"/>
    <n v="0"/>
    <x v="3"/>
    <n v="0"/>
    <x v="0"/>
    <n v="5084"/>
    <n v="866760"/>
    <n v="124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r>
  <r>
    <s v="B075JJ5NQC"/>
    <s v="Butterfly Smart Mixer Grinder, 750W, 4 Jars (Grey)"/>
    <x v="808"/>
    <x v="4"/>
    <s v="Kitchen&amp;HomeAppliances"/>
    <s v="SmallKitchenAppliances"/>
    <s v="MixerGrinders"/>
    <n v="3199"/>
    <n v="4999"/>
    <x v="63"/>
    <n v="0"/>
    <x v="1"/>
    <n v="0"/>
    <x v="0"/>
    <n v="83476"/>
    <n v="104324131"/>
    <n v="20869"/>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r>
  <r>
    <s v="B0B5KZ3C53"/>
    <s v="KENT Smart Multi Cooker Cum Kettle 1.2 Liter 800 Watts, Electric Cooker with Steamer &amp; Boiler for Idlis, Instant Noodles, Momos, Eggs, &amp; Steam Vegetables, Inner Stainless Steel &amp; Cool Touch Outer Body"/>
    <x v="809"/>
    <x v="4"/>
    <s v="Kitchen&amp;HomeAppliances"/>
    <s v="SmallKitchenAppliances"/>
    <s v="Rice&amp;PastaCookers"/>
    <n v="1599"/>
    <n v="2900"/>
    <x v="32"/>
    <n v="0"/>
    <x v="7"/>
    <n v="1"/>
    <x v="0"/>
    <n v="1631.7"/>
    <n v="1278900"/>
    <n v="441"/>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r>
  <r>
    <s v="B09NTHQRW3"/>
    <s v="InstaCuppa Portable Blender for Smoothie, Milk Shakes, Crushing Ice and Juices, USB Rechargeable Personal Blender Machine for Kitchen with 2000 mAh Rechargeable Battery, 150 Watt Motor, 400 ML"/>
    <x v="810"/>
    <x v="4"/>
    <s v="Kitchen&amp;HomeAppliances"/>
    <s v="SmallKitchenAppliances"/>
    <s v="HandBlenders"/>
    <n v="1999"/>
    <n v="2499"/>
    <x v="52"/>
    <n v="0"/>
    <x v="3"/>
    <n v="0"/>
    <x v="0"/>
    <n v="4239.3999999999996"/>
    <n v="2583966"/>
    <n v="1034"/>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r>
  <r>
    <s v="B008YW3CYM"/>
    <s v="USHA EI 1602 1000 W Lightweight Dry Iron with Non-Stick Soleplate (Multi-colour)"/>
    <x v="811"/>
    <x v="4"/>
    <s v="Kitchen&amp;HomeAppliances"/>
    <s v="Vacuum,Cleaning&amp;Ironing"/>
    <s v="Irons,Steamers&amp;Accessories"/>
    <n v="616"/>
    <n v="1190"/>
    <x v="61"/>
    <n v="0"/>
    <x v="3"/>
    <n v="0"/>
    <x v="0"/>
    <n v="152216.59999999998"/>
    <n v="44179940"/>
    <n v="37126"/>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r>
  <r>
    <s v="B07QHHCB27"/>
    <s v="KENT 16044 Hand Blender Stainless Steel 400 W | Variable Speed Control | Easy to Clean and Store | Low Noise Operation"/>
    <x v="812"/>
    <x v="4"/>
    <s v="Kitchen&amp;HomeAppliances"/>
    <s v="SmallKitchenAppliances"/>
    <s v="HandBlenders"/>
    <n v="1499"/>
    <n v="2100"/>
    <x v="56"/>
    <n v="0"/>
    <x v="3"/>
    <n v="0"/>
    <x v="0"/>
    <n v="26055.499999999996"/>
    <n v="13345500"/>
    <n v="6355"/>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r>
  <r>
    <s v="B0BMFD94VD"/>
    <s v="White Feather Portable Heat Sealer Mini Sealing Machine for Food Storage Vacuum Bag, Chip, Plastic, Snack Bags, Package Home Closer Storage Tool (Multicolor) Random Colour"/>
    <x v="813"/>
    <x v="4"/>
    <s v="Kitchen&amp;HomeAppliances"/>
    <s v="SmallKitchenAppliances"/>
    <s v="VacuumSealers"/>
    <n v="199"/>
    <n v="499"/>
    <x v="13"/>
    <n v="1"/>
    <x v="8"/>
    <n v="1"/>
    <x v="1"/>
    <n v="39.599999999999994"/>
    <n v="5988"/>
    <n v="12"/>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r>
  <r>
    <s v="B00HZIOGXW"/>
    <s v="Crompton IHL 152 1500-Watt Immersion Water Heater with Copper Heating Element (Black)"/>
    <x v="814"/>
    <x v="4"/>
    <s v="Heating,Cooling&amp;AirQuality"/>
    <s v="WaterHeaters&amp;Geysers"/>
    <s v="ImmersionRods"/>
    <n v="610"/>
    <n v="825"/>
    <x v="55"/>
    <n v="0"/>
    <x v="3"/>
    <n v="0"/>
    <x v="0"/>
    <n v="53976.499999999993"/>
    <n v="10861125"/>
    <n v="1316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r>
  <r>
    <s v="B09CKSYBLR"/>
    <s v="InstaCuppa Rechargeable Mini Electric Chopper - Stainless Steel Blades, One Touch Operation, for Mincing Garlic, Ginger, Onion, Vegetable, Meat, Nuts, (White, 250 ML, Pack of 1, 45 Watts)"/>
    <x v="815"/>
    <x v="4"/>
    <s v="Kitchen&amp;HomeAppliances"/>
    <s v="SmallKitchenAppliances"/>
    <s v="MiniFoodProcessors&amp;Choppers"/>
    <n v="999"/>
    <n v="1499"/>
    <x v="9"/>
    <n v="0"/>
    <x v="3"/>
    <n v="0"/>
    <x v="0"/>
    <n v="6748.5999999999995"/>
    <n v="2467354"/>
    <n v="1646"/>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r>
  <r>
    <s v="B072J83V9W"/>
    <s v="Philips PowerPro FC9352/01 Compact Bagless Vacuum Cleaner (Blue)"/>
    <x v="816"/>
    <x v="4"/>
    <s v="Kitchen&amp;HomeAppliances"/>
    <s v="Vacuum,Cleaning&amp;Ironing"/>
    <s v="Vacuums&amp;FloorCare"/>
    <n v="8999"/>
    <n v="9995"/>
    <x v="79"/>
    <n v="0"/>
    <x v="5"/>
    <n v="0"/>
    <x v="0"/>
    <n v="79173.600000000006"/>
    <n v="179850030"/>
    <n v="17994"/>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r>
  <r>
    <s v="B09MTLG4TP"/>
    <s v="SAIELLIN Electric Lint Remover for Clothes Fabric Shaver Lint Shaver for Woolen Clothes Blanket Jackets Stainless Steel Blades, Clothes and Furniture Lint Roller for Fabrics Portable Lint Shavers (White Orange)"/>
    <x v="817"/>
    <x v="4"/>
    <s v="Kitchen&amp;HomeAppliances"/>
    <s v="Vacuum,Cleaning&amp;Ironing"/>
    <s v="Irons,Steamers&amp;Accessories"/>
    <n v="453"/>
    <n v="999"/>
    <x v="10"/>
    <n v="1"/>
    <x v="4"/>
    <n v="1"/>
    <x v="0"/>
    <n v="2623"/>
    <n v="609390"/>
    <n v="61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r>
  <r>
    <s v="B097XJQZ8H"/>
    <s v="Cookwell Bullet Mixer Grinder (5 Jars, 3 Blades, Silver)"/>
    <x v="818"/>
    <x v="4"/>
    <s v="Kitchen&amp;HomeAppliances"/>
    <s v="SmallKitchenAppliances"/>
    <s v="MixerGrinders"/>
    <n v="2464"/>
    <n v="6000"/>
    <x v="53"/>
    <n v="1"/>
    <x v="3"/>
    <n v="0"/>
    <x v="0"/>
    <n v="36350.6"/>
    <n v="53196000"/>
    <n v="8866"/>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r>
  <r>
    <s v="B00935MD1C"/>
    <s v="Prestige PRWO 1.8-2 700-Watts Delight Electric Rice Cooker with 2 Aluminium Cooking Pans - 1.8 Liters, White"/>
    <x v="819"/>
    <x v="4"/>
    <s v="Kitchen&amp;HomeAppliances"/>
    <s v="SmallKitchenAppliances"/>
    <s v="Rice&amp;PastaCookers"/>
    <n v="2719"/>
    <n v="3945"/>
    <x v="39"/>
    <n v="0"/>
    <x v="7"/>
    <n v="0"/>
    <x v="0"/>
    <n v="49602.200000000004"/>
    <n v="52886670"/>
    <n v="13406"/>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r>
  <r>
    <s v="B0BR4F878Q"/>
    <s v="Swiffer Instant Electric Water Heater Faucet Tap Home-Kitchen Instantaneous Water Heater Tank less for Tap, LED Electric Head Water Heaters Tail Gallon Comfort(3000W) ((Pack of 1))"/>
    <x v="820"/>
    <x v="4"/>
    <s v="Heating,Cooling&amp;AirQuality"/>
    <s v="WaterHeaters&amp;Geysers"/>
    <s v="InstantWaterHeaters"/>
    <n v="1439"/>
    <n v="1999"/>
    <x v="28"/>
    <n v="0"/>
    <x v="20"/>
    <n v="0"/>
    <x v="0"/>
    <n v="258254.4"/>
    <n v="107552197"/>
    <n v="53803"/>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r>
  <r>
    <s v="B0B3G5XZN5"/>
    <s v="InstaCuppa Portable Blender for Smoothie, Milk Shakes, Crushing Ice and Juices, USB Rechargeable Personal Blender Machine for Kitchen with 4000 mAh Rechargeable Battery, 230 Watt Motor, 500 ML"/>
    <x v="810"/>
    <x v="4"/>
    <s v="Kitchen&amp;HomeAppliances"/>
    <s v="SmallKitchenAppliances"/>
    <s v="HandBlenders"/>
    <n v="2799"/>
    <n v="3499"/>
    <x v="52"/>
    <n v="0"/>
    <x v="6"/>
    <n v="1"/>
    <x v="0"/>
    <n v="2457"/>
    <n v="1910454"/>
    <n v="546"/>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r>
  <r>
    <s v="B07WKB69RS"/>
    <s v="Lifelong LLWH106 Flash 3 Litres Instant Water Heater for Home Use, 8 Bar Pressure,Power On/Off Indicator and Advanced Safety, (3000W, ISI Certified, 2 Years Warranty)"/>
    <x v="821"/>
    <x v="4"/>
    <s v="Heating,Cooling&amp;AirQuality"/>
    <s v="WaterHeaters&amp;Geysers"/>
    <s v="InstantWaterHeaters"/>
    <n v="2088"/>
    <n v="5550"/>
    <x v="33"/>
    <n v="1"/>
    <x v="1"/>
    <n v="0"/>
    <x v="0"/>
    <n v="21168"/>
    <n v="29370600"/>
    <n v="5292"/>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r>
  <r>
    <s v="B09DL9978Y"/>
    <s v="Hindware Atlantic Compacto 3 Litre Instant water heater with Stainless Steel Tank, Robust Construction, Pressure Relief Valve And I-thermostat Feature (White And Grey)"/>
    <x v="822"/>
    <x v="4"/>
    <s v="Heating,Cooling&amp;AirQuality"/>
    <s v="WaterHeaters&amp;Geysers"/>
    <s v="InstantWaterHeaters"/>
    <n v="2399"/>
    <n v="4590"/>
    <x v="61"/>
    <n v="0"/>
    <x v="3"/>
    <n v="1"/>
    <x v="0"/>
    <n v="1820.3999999999999"/>
    <n v="2037960"/>
    <n v="444"/>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r>
  <r>
    <s v="B06XMZV7RH"/>
    <s v="ATOM Selves-MH 200 GM Digital Pocket Scale"/>
    <x v="823"/>
    <x v="4"/>
    <s v="Kitchen&amp;HomeAppliances"/>
    <s v="SmallKitchenAppliances"/>
    <s v="DigitalKitchenScales"/>
    <n v="308"/>
    <n v="499"/>
    <x v="16"/>
    <n v="0"/>
    <x v="2"/>
    <n v="0"/>
    <x v="1"/>
    <n v="17877.599999999999"/>
    <n v="2287416"/>
    <n v="4584"/>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r>
  <r>
    <s v="B09WMTJPG7"/>
    <s v="Crompton InstaBliss 3-L Instant Water Heater (Geyser) with Advanced 4 Level Safety"/>
    <x v="824"/>
    <x v="4"/>
    <s v="Heating,Cooling&amp;AirQuality"/>
    <s v="WaterHeaters&amp;Geysers"/>
    <s v="InstantWaterHeaters"/>
    <n v="2599"/>
    <n v="4400"/>
    <x v="19"/>
    <n v="0"/>
    <x v="3"/>
    <n v="0"/>
    <x v="0"/>
    <n v="61282.7"/>
    <n v="65766800"/>
    <n v="14947"/>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r>
  <r>
    <s v="B09ZK6THRR"/>
    <s v="Croma 1100 W Dry Iron with Weilburger Dual Soleplate Coating (CRSHAH702SIR11, White)"/>
    <x v="825"/>
    <x v="4"/>
    <s v="Kitchen&amp;HomeAppliances"/>
    <s v="Vacuum,Cleaning&amp;Ironing"/>
    <s v="Irons,Steamers&amp;Accessories"/>
    <n v="479"/>
    <n v="1000"/>
    <x v="50"/>
    <n v="1"/>
    <x v="0"/>
    <n v="0"/>
    <x v="0"/>
    <n v="6547.8"/>
    <n v="1559000"/>
    <n v="1559"/>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r>
  <r>
    <s v="B07MP21WJD"/>
    <s v="Lint Roller with 40 Paper Sheets, 22 x 5 cm (Grey)"/>
    <x v="826"/>
    <x v="4"/>
    <s v="Kitchen&amp;HomeAppliances"/>
    <s v="Vacuum,Cleaning&amp;Ironing"/>
    <s v="Irons,Steamers&amp;Accessories"/>
    <n v="245"/>
    <n v="299"/>
    <x v="75"/>
    <n v="0"/>
    <x v="3"/>
    <n v="0"/>
    <x v="1"/>
    <n v="6805.9999999999991"/>
    <n v="496340"/>
    <n v="166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r>
  <r>
    <s v="B09XB1R2F3"/>
    <s v="Portable Lint Remover Pet Fur Remover Clothes Fuzz Remover Pet Hairball Quick Epilator Shaver Removing Dust Pet Hair from Clothing Furniture Perfect for Clothing,Furniture,Couch,Carpet (Standard)"/>
    <x v="827"/>
    <x v="4"/>
    <s v="Kitchen&amp;HomeAppliances"/>
    <s v="Vacuum,Cleaning&amp;Ironing"/>
    <s v="Irons,Steamers&amp;Accessories"/>
    <n v="179"/>
    <n v="799"/>
    <x v="38"/>
    <n v="1"/>
    <x v="12"/>
    <n v="1"/>
    <x v="0"/>
    <n v="462"/>
    <n v="105468"/>
    <n v="132"/>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r>
  <r>
    <s v="B08Y5QJXSR"/>
    <s v="atomberg Renesa 1200mm BLDC Motor with Remote 3 Blade Energy Saving Ceiling Fan (Matt Black)"/>
    <x v="828"/>
    <x v="4"/>
    <s v="Heating,Cooling&amp;AirQuality"/>
    <s v="Fans"/>
    <s v="CeilingFans"/>
    <n v="3569"/>
    <n v="5190"/>
    <x v="39"/>
    <n v="0"/>
    <x v="4"/>
    <n v="0"/>
    <x v="0"/>
    <n v="123104.7"/>
    <n v="148584510"/>
    <n v="28629"/>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r>
  <r>
    <s v="B07WJXCTG9"/>
    <s v="Pigeon by Stovekraft Amaze Plus Electric Kettle (14313) with Stainless Steel Body, 1.8 litre, used for boiling Water, making tea and coffee, instant noodles, soup etc. 1500 Watt (Silver)"/>
    <x v="705"/>
    <x v="4"/>
    <s v="Kitchen&amp;HomeAppliances"/>
    <s v="SmallKitchenAppliances"/>
    <s v="Kettles&amp;HotWaterDispensers"/>
    <n v="699"/>
    <n v="1345"/>
    <x v="61"/>
    <n v="0"/>
    <x v="2"/>
    <n v="0"/>
    <x v="0"/>
    <n v="32939.4"/>
    <n v="11359870"/>
    <n v="8446"/>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r>
  <r>
    <s v="B09NBZ36F7"/>
    <s v="Usha CookJoy (CJ1600WPC) 1600 Watt Induction cooktop (Black)"/>
    <x v="829"/>
    <x v="4"/>
    <s v="Kitchen&amp;HomeAppliances"/>
    <s v="SmallKitchenAppliances"/>
    <s v="InductionCooktop"/>
    <n v="2089"/>
    <n v="4000"/>
    <x v="61"/>
    <n v="0"/>
    <x v="0"/>
    <n v="0"/>
    <x v="0"/>
    <n v="47035.8"/>
    <n v="44796000"/>
    <n v="11199"/>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r>
  <r>
    <s v="B0912WJ87V"/>
    <s v="Reffair AX30 [MAX] Portable Air Purifier for Car, Home &amp; Office | Smart Ionizer Function | H13 Grade True HEPA Filter [Internationally Tested] Aromabuds Fragrance Option - Black"/>
    <x v="830"/>
    <x v="7"/>
    <s v="CarAccessories"/>
    <s v="InteriorAccessories"/>
    <s v="AirPurifiers&amp;Ionizers"/>
    <n v="2339"/>
    <n v="4000"/>
    <x v="21"/>
    <n v="0"/>
    <x v="11"/>
    <n v="0"/>
    <x v="0"/>
    <n v="4248.3999999999996"/>
    <n v="4472000"/>
    <n v="1118"/>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r>
  <r>
    <s v="B0BMTZ4T1D"/>
    <s v="!!1000 Watt/2000-Watt Room Heater!! Fan Heater!!Pure White!!HN-2500!!Made in India!!"/>
    <x v="831"/>
    <x v="4"/>
    <s v="Heating,Cooling&amp;AirQuality"/>
    <s v="RoomHeaters"/>
    <s v="FanHeaters"/>
    <n v="784"/>
    <n v="1599"/>
    <x v="24"/>
    <n v="1"/>
    <x v="6"/>
    <n v="1"/>
    <x v="0"/>
    <n v="49.5"/>
    <n v="17589"/>
    <n v="11"/>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r>
  <r>
    <s v="B07Z51CGGH"/>
    <s v="Eureka Forbes Wet &amp; Dry Ultimo 1400 Watts Multipurpose Vacuum Cleaner,Power Suction &amp; Blower with 20 litres Tank Capacity,6 Accessories,1 Year Warranty,Compact,Light Weight &amp; Easy to use (Red)"/>
    <x v="832"/>
    <x v="4"/>
    <s v="Kitchen&amp;HomeAppliances"/>
    <s v="Vacuum,Cleaning&amp;Ironing"/>
    <s v="Vacuums&amp;FloorCare"/>
    <n v="5499"/>
    <n v="9999"/>
    <x v="32"/>
    <n v="0"/>
    <x v="11"/>
    <n v="0"/>
    <x v="0"/>
    <n v="16541.399999999998"/>
    <n v="43525647"/>
    <n v="435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r>
  <r>
    <s v="B0BDG6QDYD"/>
    <s v="Activa Heat-Max 2000 Watts Room Heater (White color ) with ABS body"/>
    <x v="833"/>
    <x v="4"/>
    <s v="Heating,Cooling&amp;AirQuality"/>
    <s v="RoomHeaters"/>
    <s v="FanHeaters"/>
    <n v="899"/>
    <n v="1990"/>
    <x v="10"/>
    <n v="1"/>
    <x v="3"/>
    <n v="1"/>
    <x v="0"/>
    <n v="758.49999999999989"/>
    <n v="368150"/>
    <n v="185"/>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r>
  <r>
    <s v="B00YQLG7GK"/>
    <s v="PHILIPS HL1655/00 Hand Blender, White Jar 250W"/>
    <x v="834"/>
    <x v="4"/>
    <s v="Kitchen&amp;HomeAppliances"/>
    <s v="SmallKitchenAppliances"/>
    <s v="HandBlenders"/>
    <n v="1695"/>
    <n v="1695"/>
    <x v="26"/>
    <n v="0"/>
    <x v="0"/>
    <n v="0"/>
    <x v="0"/>
    <n v="60018"/>
    <n v="24221550"/>
    <n v="1429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r>
  <r>
    <s v="B00SMJPA9C"/>
    <s v="Bajaj DX-2 600W Dry Iron with Advance Soleplate and Anti-Bacterial German Coating Technology, Grey"/>
    <x v="779"/>
    <x v="4"/>
    <s v="Kitchen&amp;HomeAppliances"/>
    <s v="Vacuum,Cleaning&amp;Ironing"/>
    <s v="Irons,Steamers&amp;Accessories"/>
    <n v="499"/>
    <n v="940"/>
    <x v="41"/>
    <n v="0"/>
    <x v="3"/>
    <n v="0"/>
    <x v="0"/>
    <n v="12447.599999999999"/>
    <n v="2853840"/>
    <n v="3036"/>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r>
  <r>
    <s v="B0B9RN5X8B"/>
    <s v="V-Guard Zio Instant Water Geyser | 3 Litre | 3000 W Heating | White-Blue | | 2 Year Warranty"/>
    <x v="835"/>
    <x v="4"/>
    <s v="Heating,Cooling&amp;AirQuality"/>
    <s v="WaterHeaters&amp;Geysers"/>
    <s v="InstantWaterHeaters"/>
    <n v="2699"/>
    <n v="4700"/>
    <x v="1"/>
    <n v="0"/>
    <x v="0"/>
    <n v="0"/>
    <x v="0"/>
    <n v="5443.2"/>
    <n v="6091200"/>
    <n v="1296"/>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r>
  <r>
    <s v="B08QW937WV"/>
    <s v="Homeistic Applience‚Ñ¢ Instant Electric Water Heater Faucet Tap For Kitchen And Bathroom Sink Digital Water Heating Tap with Shower Head ABS Body- Shock Proof (Pack Of 1. White)"/>
    <x v="836"/>
    <x v="4"/>
    <s v="Heating,Cooling&amp;AirQuality"/>
    <s v="WaterHeaters&amp;Geysers"/>
    <s v="InstantWaterHeaters"/>
    <n v="1448"/>
    <n v="2999"/>
    <x v="50"/>
    <n v="1"/>
    <x v="6"/>
    <n v="1"/>
    <x v="0"/>
    <n v="85.5"/>
    <n v="56981"/>
    <n v="19"/>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r>
  <r>
    <s v="B0B4PPD89B"/>
    <s v="Kitchenwell 18Pc Plastic Food Snack Bag Pouch Clip Sealer for Keeping Food Fresh for Home, Kitchen, Camping Snack Seal Sealing Bag Clips (Multi-Color) | (Pack of 18)|"/>
    <x v="837"/>
    <x v="4"/>
    <s v="Kitchen&amp;HomeAppliances"/>
    <s v="SmallKitchenAppliances"/>
    <s v="VacuumSealers"/>
    <n v="79"/>
    <n v="79"/>
    <x v="26"/>
    <n v="0"/>
    <x v="1"/>
    <n v="1"/>
    <x v="2"/>
    <n v="388"/>
    <n v="7663"/>
    <n v="97"/>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r>
  <r>
    <s v="B08GM5S4CQ"/>
    <s v="Havells Instanio 10 Litre Storage Water Heater with Flexi Pipe and Free installation (White Blue)"/>
    <x v="838"/>
    <x v="4"/>
    <s v="Heating,Cooling&amp;AirQuality"/>
    <s v="WaterHeaters&amp;Geysers"/>
    <s v="StorageWaterHeaters"/>
    <n v="6990"/>
    <n v="14290"/>
    <x v="24"/>
    <n v="1"/>
    <x v="5"/>
    <n v="0"/>
    <x v="0"/>
    <n v="7792.4000000000005"/>
    <n v="25307590"/>
    <n v="1771"/>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r>
  <r>
    <s v="B00NM6MO26"/>
    <s v="Prestige PIC 16.0+ 1900W Induction Cooktop with Soft Touch Push Buttons (Black)"/>
    <x v="839"/>
    <x v="4"/>
    <s v="Kitchen&amp;HomeAppliances"/>
    <s v="SmallKitchenAppliances"/>
    <s v="InductionCooktop"/>
    <n v="2698"/>
    <n v="3945"/>
    <x v="44"/>
    <n v="0"/>
    <x v="1"/>
    <n v="0"/>
    <x v="0"/>
    <n v="60136"/>
    <n v="59309130"/>
    <n v="15034"/>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r>
  <r>
    <s v="B083M7WPZD"/>
    <s v="AGARO 33398 Rapid 1000-Watt, 10-Litre Wet &amp; Dry Vacuum Cleaner, with Blower Function (Red &amp; Black)"/>
    <x v="840"/>
    <x v="4"/>
    <s v="Kitchen&amp;HomeAppliances"/>
    <s v="Vacuum,Cleaning&amp;Ironing"/>
    <s v="Vacuums&amp;FloorCare"/>
    <n v="3199"/>
    <n v="5999"/>
    <x v="41"/>
    <n v="0"/>
    <x v="1"/>
    <n v="0"/>
    <x v="0"/>
    <n v="12968"/>
    <n v="19448758"/>
    <n v="3242"/>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r>
  <r>
    <s v="B07GLSKXS1"/>
    <s v="KENT 16026 Electric Kettle Stainless Steel 1.8 L | 1500W | Superfast Boiling | Auto Shut-Off | Boil Dry Protection | 360¬∞ Rotating Base | Water Level Indicator"/>
    <x v="841"/>
    <x v="4"/>
    <s v="Kitchen&amp;HomeAppliances"/>
    <s v="SmallKitchenAppliances"/>
    <s v="Kettles&amp;HotWaterDispensers"/>
    <n v="1199"/>
    <n v="1950"/>
    <x v="17"/>
    <n v="0"/>
    <x v="2"/>
    <n v="0"/>
    <x v="0"/>
    <n v="11044.8"/>
    <n v="5522400"/>
    <n v="2832"/>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r>
  <r>
    <s v="B09F6KL23R"/>
    <s v="SKYTONE Stainless Steel Electric Meat Grinders with Bowl 700W Heavy for Kitchen Food Chopper, Meat, Vegetables, Onion , Garlic Slicer Dicer, Fruit &amp; Nuts Blender (2L, 700 Watts)"/>
    <x v="842"/>
    <x v="4"/>
    <s v="Kitchen&amp;HomeAppliances"/>
    <s v="SmallKitchenAppliances"/>
    <s v="MiniFoodProcessors&amp;Choppers"/>
    <n v="1414"/>
    <n v="2799"/>
    <x v="76"/>
    <n v="0"/>
    <x v="1"/>
    <n v="0"/>
    <x v="0"/>
    <n v="5992"/>
    <n v="4192902"/>
    <n v="1498"/>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r>
  <r>
    <s v="B094G9L9LT"/>
    <s v="KENT 16088 Vogue Electric Kettle 1.8 Litre 1500 W | Stainless Steel body | Auto shut off over heating protection | 1 Year Warranty"/>
    <x v="843"/>
    <x v="4"/>
    <s v="Kitchen&amp;HomeAppliances"/>
    <s v="SmallKitchenAppliances"/>
    <s v="Kettles&amp;HotWaterDispensers"/>
    <n v="999"/>
    <n v="1950"/>
    <x v="76"/>
    <n v="0"/>
    <x v="11"/>
    <n v="1"/>
    <x v="0"/>
    <n v="1159"/>
    <n v="594750"/>
    <n v="305"/>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r>
  <r>
    <s v="B09FZ89DK6"/>
    <s v="Eureka Forbes Supervac 1600 Watts Powerful Suction,bagless Vacuum Cleaner with cyclonic Technology,7 Accessories,1 Year Warranty,Compact,Lightweight &amp; Easy to use (Red)"/>
    <x v="844"/>
    <x v="4"/>
    <s v="Kitchen&amp;HomeAppliances"/>
    <s v="Vacuum,Cleaning&amp;Ironing"/>
    <s v="Vacuums&amp;FloorCare"/>
    <n v="5999"/>
    <n v="9999"/>
    <x v="54"/>
    <n v="0"/>
    <x v="0"/>
    <n v="0"/>
    <x v="0"/>
    <n v="5002.2"/>
    <n v="11908809"/>
    <n v="1191"/>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r>
  <r>
    <s v="B0811VCGL5"/>
    <s v="Mi Air Purifier 3 with True HEPA Filter, removes air pollutants, smoke, odor, bacteria &amp; viruses with 99.97% efficiency, coverage area up to 484 sq. ft., Wi-Fi &amp; Voice control - Alexa/GA (white)"/>
    <x v="845"/>
    <x v="4"/>
    <s v="Heating,Cooling&amp;AirQuality"/>
    <s v="AirPurifiers"/>
    <s v="HEPAAirPurifiers"/>
    <n v="9970"/>
    <n v="12999"/>
    <x v="7"/>
    <n v="0"/>
    <x v="4"/>
    <n v="0"/>
    <x v="0"/>
    <n v="17410.7"/>
    <n v="52632951"/>
    <n v="4049"/>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r>
  <r>
    <s v="B07FXLC2G2"/>
    <s v="Tata Swach Bulb 6000-Litre Cartridge, 1 Piece, White, Hollow Fiber Membrane"/>
    <x v="846"/>
    <x v="4"/>
    <s v="Kitchen&amp;HomeAppliances"/>
    <s v="WaterPurifiers&amp;Accessories"/>
    <s v="WaterFilters&amp;Purifiers"/>
    <n v="698"/>
    <n v="699"/>
    <x v="26"/>
    <n v="0"/>
    <x v="0"/>
    <n v="0"/>
    <x v="0"/>
    <n v="13272"/>
    <n v="2208840"/>
    <n v="316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r>
  <r>
    <s v="B01LYU3BZF"/>
    <s v="Havells Ambrose 1200mm Ceiling Fan (Gold Mist Wood)"/>
    <x v="847"/>
    <x v="4"/>
    <s v="Heating,Cooling&amp;AirQuality"/>
    <s v="Fans"/>
    <s v="CeilingFans"/>
    <n v="2199"/>
    <n v="3190"/>
    <x v="39"/>
    <n v="0"/>
    <x v="4"/>
    <n v="0"/>
    <x v="0"/>
    <n v="41495"/>
    <n v="30783500"/>
    <n v="965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r>
  <r>
    <s v="B083RC4WFJ"/>
    <s v="PrettyKrafts Laundry Bag / Basket for Dirty Clothes, Folding Round Laundry Bag,Set of 2, Black Wave"/>
    <x v="848"/>
    <x v="4"/>
    <s v="HomeStorage&amp;Organization"/>
    <s v="LaundryOrganization"/>
    <s v="LaundryBags"/>
    <n v="320"/>
    <n v="799"/>
    <x v="13"/>
    <n v="1"/>
    <x v="0"/>
    <n v="0"/>
    <x v="0"/>
    <n v="16153.2"/>
    <n v="3072954"/>
    <n v="3846"/>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r>
  <r>
    <s v="B09SFRNKSR"/>
    <s v="FABWARE Lint Remover for Clothes - Sticky Lint Roller for Clothes, Furniture, Wool, Coat, Car Seats, Carpet, Fabric, Dust Cleaner, Pet Hair Remover with 1 Handle &amp; 1 Refill Total 60 Sheets &amp; 1 Cover"/>
    <x v="849"/>
    <x v="4"/>
    <s v="Kitchen&amp;HomeAppliances"/>
    <s v="Vacuum,Cleaning&amp;Ironing"/>
    <s v="Irons,Steamers&amp;Accessories"/>
    <n v="298"/>
    <n v="499"/>
    <x v="54"/>
    <n v="0"/>
    <x v="5"/>
    <n v="1"/>
    <x v="1"/>
    <n v="1276"/>
    <n v="144710"/>
    <n v="29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r>
  <r>
    <s v="B07NRTCDS5"/>
    <s v="Brayden Fito Atom Rechargeable Smoothie Blender with 2000 mAh Battery and 3.7V Motor with 400ml Tritan Jar (Blue)"/>
    <x v="850"/>
    <x v="4"/>
    <s v="Kitchen&amp;HomeAppliances"/>
    <s v="SmallKitchenAppliances"/>
    <s v="JuicerMixerGrinders"/>
    <n v="1199"/>
    <n v="1499"/>
    <x v="52"/>
    <n v="0"/>
    <x v="11"/>
    <n v="0"/>
    <x v="0"/>
    <n v="8382.7999999999993"/>
    <n v="3306794"/>
    <n v="2206"/>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r>
  <r>
    <s v="B07SPVMSC6"/>
    <s v="Bajaj Frore 1200 mm Ceiling Fan (Brown)"/>
    <x v="851"/>
    <x v="4"/>
    <s v="Heating,Cooling&amp;AirQuality"/>
    <s v="Fans"/>
    <s v="CeilingFans"/>
    <n v="1399"/>
    <n v="2660"/>
    <x v="41"/>
    <n v="0"/>
    <x v="3"/>
    <n v="0"/>
    <x v="0"/>
    <n v="38330.899999999994"/>
    <n v="24868340"/>
    <n v="9349"/>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r>
  <r>
    <s v="B09H3BXWTK"/>
    <s v="Venus Digital Kitchen Weighing Scale &amp; Food Weight Machine for Health, Fitness, Home Baking &amp; Cooking Scale, 2 Year Warranty &amp; Battery Included (Weighing Scale Without Bowl) Capacity 10 Kg, 1 Gm"/>
    <x v="852"/>
    <x v="4"/>
    <s v="Kitchen&amp;HomeAppliances"/>
    <s v="SmallKitchenAppliances"/>
    <s v="DigitalKitchenScales"/>
    <n v="599"/>
    <n v="2799"/>
    <x v="72"/>
    <n v="1"/>
    <x v="2"/>
    <n v="1"/>
    <x v="0"/>
    <n v="2254.1999999999998"/>
    <n v="1617822"/>
    <n v="578"/>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r>
  <r>
    <s v="B0073QGKAS"/>
    <s v="Bajaj ATX 4 750-Watt Pop-up Toaster (White)"/>
    <x v="853"/>
    <x v="4"/>
    <s v="Kitchen&amp;HomeAppliances"/>
    <s v="SmallKitchenAppliances"/>
    <s v="Pop-upToasters"/>
    <n v="1499"/>
    <n v="1499"/>
    <x v="26"/>
    <n v="0"/>
    <x v="4"/>
    <n v="0"/>
    <x v="0"/>
    <n v="40123.299999999996"/>
    <n v="13987169"/>
    <n v="9331"/>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r>
  <r>
    <s v="B08GJ57MKL"/>
    <s v="Coway Professional Air Purifier for Home, Longest Filter Life 8500 Hrs, Green True HEPA Filter, Traps 99.99% Virus &amp; PM 0.1 Particles, Warranty 7 Years (AirMega 150 (AP-1019C))"/>
    <x v="854"/>
    <x v="4"/>
    <s v="Heating,Cooling&amp;AirQuality"/>
    <s v="AirPurifiers"/>
    <s v="HEPAAirPurifiers"/>
    <n v="14400"/>
    <n v="59900"/>
    <x v="60"/>
    <n v="1"/>
    <x v="5"/>
    <n v="0"/>
    <x v="0"/>
    <n v="16882.800000000003"/>
    <n v="229836300"/>
    <n v="3837"/>
    <s v="Coway"/>
    <s v="AHHUP4DBXB2AQMEO27XIQ3DJSVDQ,AEIUS76RRWIKCMNHHTZWBKVRAEPA,AF7AIWHQCEGDKGZJX4LLAMMPZCWA,AEYEP4VP7QLCIKLCDTCLPP74N6ZQ,AENOM6ZJRXGIJ5MUGMZDV5YURKUA,AGGIEHGD6RJYECAZPDG32DAE32SA,AE7OLL6ZAVDAJM4L6M54XNWRV4EQ,AHGRX2KYYYN35REPQLWUVWT3UQ5Q"/>
  </r>
  <r>
    <s v="B009DA69W6"/>
    <s v="KENT Gold Optima Gravity Water Purifier (11016) | UF Technology Based | Non-Electric &amp; Chemical Free | Counter Top | 10L Storage | White"/>
    <x v="855"/>
    <x v="4"/>
    <s v="Kitchen&amp;HomeAppliances"/>
    <s v="WaterPurifiers&amp;Accessories"/>
    <s v="WaterFilters&amp;Purifiers"/>
    <n v="1699"/>
    <n v="1900"/>
    <x v="68"/>
    <n v="0"/>
    <x v="9"/>
    <n v="0"/>
    <x v="0"/>
    <n v="41241.599999999999"/>
    <n v="21766400"/>
    <n v="11456"/>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r>
  <r>
    <s v="B099PR2GQJ"/>
    <s v="HOMEPACK 750W Radiant Room Home Office Heaters For Winter"/>
    <x v="856"/>
    <x v="4"/>
    <s v="Heating,Cooling&amp;AirQuality"/>
    <s v="RoomHeaters"/>
    <s v="ElectricHeaters"/>
    <n v="649"/>
    <n v="999"/>
    <x v="31"/>
    <n v="0"/>
    <x v="11"/>
    <n v="1"/>
    <x v="0"/>
    <n v="186.2"/>
    <n v="48951"/>
    <n v="49"/>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r>
  <r>
    <s v="B08G8H8DPL"/>
    <s v="Bajaj Rex 750W Mixer Grinder with Nutri Pro Feature, 4 Jars, White"/>
    <x v="857"/>
    <x v="4"/>
    <s v="Kitchen&amp;HomeAppliances"/>
    <s v="SmallKitchenAppliances"/>
    <s v="MixerGrinders"/>
    <n v="3249"/>
    <n v="6375"/>
    <x v="76"/>
    <n v="0"/>
    <x v="1"/>
    <n v="0"/>
    <x v="0"/>
    <n v="19912"/>
    <n v="31734750"/>
    <n v="4978"/>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r>
  <r>
    <s v="B08VGM3YMF"/>
    <s v="Heart Home Waterproof Round Non Wovan Laundry Bag/Hamper|Metalic Printed With Handles|Foldable Bin &amp; 45 Liter Capicity|Size 37 x 37 x 49, Pack of 1 (Grey &amp; Black)-HEARTXY11447"/>
    <x v="858"/>
    <x v="4"/>
    <s v="HomeStorage&amp;Organization"/>
    <s v="LaundryOrganization"/>
    <s v="LaundryBaskets"/>
    <n v="199"/>
    <n v="499"/>
    <x v="13"/>
    <n v="1"/>
    <x v="3"/>
    <n v="0"/>
    <x v="1"/>
    <n v="8183.5999999999995"/>
    <n v="996004"/>
    <n v="1996"/>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r>
  <r>
    <s v="B08TTRVWKY"/>
    <s v="MILTON Smart Egg Boiler 360-Watts (Transparent and Silver Grey), Boil Up to 7 Eggs"/>
    <x v="859"/>
    <x v="4"/>
    <s v="Kitchen&amp;HomeAppliances"/>
    <s v="SmallKitchenAppliances"/>
    <s v="EggBoilers"/>
    <n v="1099"/>
    <n v="1899"/>
    <x v="21"/>
    <n v="0"/>
    <x v="4"/>
    <n v="0"/>
    <x v="0"/>
    <n v="7787.2999999999993"/>
    <n v="3439089"/>
    <n v="1811"/>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r>
  <r>
    <s v="B07T4D9FNY"/>
    <s v="iBELL SEK15L Premium 1.5 Litre Stainless Steel Electric Kettle,1500W Auto Cut-Off Feature,Silver with Black"/>
    <x v="860"/>
    <x v="4"/>
    <s v="Kitchen&amp;HomeAppliances"/>
    <s v="SmallKitchenAppliances"/>
    <s v="Kettles&amp;HotWaterDispensers"/>
    <n v="664"/>
    <n v="1490"/>
    <x v="10"/>
    <n v="1"/>
    <x v="1"/>
    <n v="0"/>
    <x v="0"/>
    <n v="8792"/>
    <n v="3275020"/>
    <n v="2198"/>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r>
  <r>
    <s v="B07RX42D3D"/>
    <s v="Tosaa T2STSR Sandwich Gas Toaster Regular (Black)"/>
    <x v="861"/>
    <x v="4"/>
    <s v="Kitchen&amp;HomeAppliances"/>
    <s v="SmallKitchenAppliances"/>
    <s v="SandwichMakers"/>
    <n v="260"/>
    <n v="350"/>
    <x v="55"/>
    <n v="0"/>
    <x v="2"/>
    <n v="0"/>
    <x v="1"/>
    <n v="51195.299999999996"/>
    <n v="4594450"/>
    <n v="13127"/>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r>
  <r>
    <s v="B08WRKSF9D"/>
    <s v="V-Guard Divino 5 Star Rated 15 Litre Storage Water Heater (Geyser) with Advanced Safety Features, White"/>
    <x v="862"/>
    <x v="4"/>
    <s v="Heating,Cooling&amp;AirQuality"/>
    <s v="WaterHeaters&amp;Geysers"/>
    <s v="StorageWaterHeaters"/>
    <n v="6499"/>
    <n v="8500"/>
    <x v="66"/>
    <n v="0"/>
    <x v="5"/>
    <n v="0"/>
    <x v="0"/>
    <n v="25806.000000000004"/>
    <n v="49852500"/>
    <n v="5865"/>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r>
  <r>
    <s v="B09R83SFYV"/>
    <s v="Akiara¬Æ - Makes life easy Mini Sewing Machine with Table Set | Tailoring Machine | Hand Sewing Machine with extension table, foot pedal, adapter"/>
    <x v="863"/>
    <x v="4"/>
    <s v="Kitchen&amp;HomeAppliances"/>
    <s v="SewingMachines&amp;Accessories"/>
    <s v="Sewing&amp;EmbroideryMachines"/>
    <n v="1484"/>
    <n v="2499"/>
    <x v="19"/>
    <n v="0"/>
    <x v="7"/>
    <n v="0"/>
    <x v="0"/>
    <n v="3947.9"/>
    <n v="2666433"/>
    <n v="1067"/>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r>
  <r>
    <s v="B07989VV5K"/>
    <s v="Usha Steam Pro SI 3713, 1300 W Steam Iron, Powerful steam Output up to 18 g/min, Non-Stick Soleplate (White &amp; Blue)"/>
    <x v="864"/>
    <x v="4"/>
    <s v="Kitchen&amp;HomeAppliances"/>
    <s v="Vacuum,Cleaning&amp;Ironing"/>
    <s v="Irons,Steamers&amp;Accessories"/>
    <n v="999"/>
    <n v="1560"/>
    <x v="63"/>
    <n v="0"/>
    <x v="9"/>
    <n v="0"/>
    <x v="0"/>
    <n v="17571.600000000002"/>
    <n v="7614360"/>
    <n v="4881"/>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r>
  <r>
    <s v="B07FL3WRX5"/>
    <s v="Wonderchef Nutri-blend Complete Kitchen Machine | 22000 RPM Mixer Grinder, Blender, Chopper, Juicer | 400W Powerful motor | SS Blades | 4 Unbreakable Jars | 2 Years Warranty | Online Recipe Book By Chef Sanjeev Kapoor | Black"/>
    <x v="865"/>
    <x v="4"/>
    <s v="Kitchen&amp;HomeAppliances"/>
    <s v="SmallKitchenAppliances"/>
    <s v="JuicerMixerGrinders"/>
    <n v="3299"/>
    <n v="6500"/>
    <x v="76"/>
    <n v="0"/>
    <x v="7"/>
    <n v="0"/>
    <x v="0"/>
    <n v="41502.9"/>
    <n v="72910500"/>
    <n v="11217"/>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r>
  <r>
    <s v="B0BPCJM7TB"/>
    <s v="WIDEWINGS Electric Handheld Milk Wand Mixer Frother for Latte Coffee Hot Milk, Milk Frother for Coffee, Egg Beater, Hand Blender, Coffee Beater with Stand"/>
    <x v="866"/>
    <x v="4"/>
    <s v="Kitchen&amp;HomeAppliances"/>
    <s v="SmallKitchenAppliances"/>
    <s v="HandBlenders"/>
    <n v="259"/>
    <n v="999"/>
    <x v="82"/>
    <n v="1"/>
    <x v="1"/>
    <n v="1"/>
    <x v="0"/>
    <n v="172"/>
    <n v="42957"/>
    <n v="43"/>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r>
  <r>
    <s v="B08H673XKN"/>
    <s v="Morphy Richards Icon Superb 750W Mixer Grinder, 4 Jars, Silver and Black"/>
    <x v="867"/>
    <x v="4"/>
    <s v="Kitchen&amp;HomeAppliances"/>
    <s v="SmallKitchenAppliances"/>
    <s v="MixerGrinders"/>
    <n v="3249"/>
    <n v="7795"/>
    <x v="30"/>
    <n v="1"/>
    <x v="0"/>
    <n v="0"/>
    <x v="0"/>
    <n v="19588.8"/>
    <n v="36355880"/>
    <n v="4664"/>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r>
  <r>
    <s v="B07DXRGWDJ"/>
    <s v="Philips Handheld Garment Steamer GC360/30 - Vertical &amp; Horizontal Steaming, 1200 Watt, up to 22g/min"/>
    <x v="758"/>
    <x v="4"/>
    <s v="Kitchen&amp;HomeAppliances"/>
    <s v="Vacuum,Cleaning&amp;Ironing"/>
    <s v="Irons,Steamers&amp;Accessories"/>
    <n v="4280"/>
    <n v="5995"/>
    <x v="56"/>
    <n v="0"/>
    <x v="11"/>
    <n v="0"/>
    <x v="0"/>
    <n v="8025.5999999999995"/>
    <n v="12661440"/>
    <n v="2112"/>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r>
  <r>
    <s v="B08243SKCK"/>
    <s v="Vedini Transparent Empty Refillable Reusable Fine Mist Spray Bottle for Perfume, Travel with DIY Sticker Set ( 100ml, Pack of 4)"/>
    <x v="868"/>
    <x v="4"/>
    <s v="HomeStorage&amp;Organization"/>
    <s v="LaundryOrganization"/>
    <s v="IroningAccessories"/>
    <n v="189"/>
    <n v="299"/>
    <x v="42"/>
    <n v="0"/>
    <x v="0"/>
    <n v="0"/>
    <x v="1"/>
    <n v="11495.4"/>
    <n v="818363"/>
    <n v="2737"/>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r>
  <r>
    <s v="B09SPTNG58"/>
    <s v="Crompton Sea Sapphira 1200 mm Ultra High Speed 3 Blade Ceiling Fan (Lustre Brown, Pack of 1)"/>
    <x v="869"/>
    <x v="4"/>
    <s v="Heating,Cooling&amp;AirQuality"/>
    <s v="Fans"/>
    <s v="CeilingFans"/>
    <n v="1449"/>
    <n v="2349"/>
    <x v="16"/>
    <n v="0"/>
    <x v="2"/>
    <n v="0"/>
    <x v="0"/>
    <n v="35174.1"/>
    <n v="21185631"/>
    <n v="9019"/>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r>
  <r>
    <s v="B083J64CBB"/>
    <s v="Kuber Industries Waterproof Canvas Laundry Bag/Hamper|Metalic Printed With Handles|Foldable Bin &amp; 45 Liter Capicity|Size 37 x 37 x 46, Pack of 1 (Brown)"/>
    <x v="792"/>
    <x v="4"/>
    <s v="HomeStorage&amp;Organization"/>
    <s v="LaundryOrganization"/>
    <s v="LaundryBaskets"/>
    <n v="199"/>
    <n v="499"/>
    <x v="13"/>
    <n v="1"/>
    <x v="1"/>
    <n v="0"/>
    <x v="1"/>
    <n v="40936"/>
    <n v="5106766"/>
    <n v="10234"/>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r>
  <r>
    <s v="B08JV91JTK"/>
    <s v="JM SELLER 180 W 2021 Edition Electric Beater High Speed Hand Mixer Egg Beater for Cake Making and Whipping Cream with 7 Speed Control (White) with Free Spatula and Oil Brush"/>
    <x v="870"/>
    <x v="4"/>
    <s v="Kitchen&amp;HomeAppliances"/>
    <s v="SmallKitchenAppliances"/>
    <s v="HandMixers"/>
    <n v="474"/>
    <n v="1299"/>
    <x v="0"/>
    <n v="1"/>
    <x v="3"/>
    <n v="1"/>
    <x v="0"/>
    <n v="2255"/>
    <n v="714450"/>
    <n v="5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r>
  <r>
    <s v="B0BQ3K23Y1"/>
    <s v="Oratech Coffee Frother electric, milk frother electric, coffee beater, cappuccino maker, Coffee Foamer, Mocktail Mixer, Coffee Foam Maker, coffee whisker electric, Froth Maker, coffee stirrers electric, coffee frothers, Coffee Blender, (6 Month Warranty) (Multicolour)"/>
    <x v="871"/>
    <x v="4"/>
    <s v="Kitchen&amp;HomeAppliances"/>
    <s v="SmallKitchenAppliances"/>
    <s v="HandBlenders"/>
    <n v="279"/>
    <n v="499"/>
    <x v="15"/>
    <n v="0"/>
    <x v="20"/>
    <n v="1"/>
    <x v="1"/>
    <n v="134.4"/>
    <n v="13972"/>
    <n v="28"/>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r>
  <r>
    <s v="B09MT94QLL"/>
    <s v="Havells Glaze 74W Pearl Ivory Gold Ceiling Fan, Sweep: 1200 Mm"/>
    <x v="872"/>
    <x v="4"/>
    <s v="Heating,Cooling&amp;AirQuality"/>
    <s v="Fans"/>
    <s v="CeilingFans"/>
    <n v="1999"/>
    <n v="4775"/>
    <x v="30"/>
    <n v="1"/>
    <x v="0"/>
    <n v="0"/>
    <x v="0"/>
    <n v="5682.6"/>
    <n v="6460575"/>
    <n v="1353"/>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r>
  <r>
    <s v="B07NKNBTT3"/>
    <s v="Pick Ur Needs¬Æ Lint Remover for Clothes High Range Rechargeable Lint Shaver for All Types of Clothes, Fabrics, Blanket with 1 Extra Blade Multicolor (Rechargeable)"/>
    <x v="873"/>
    <x v="4"/>
    <s v="Kitchen&amp;HomeAppliances"/>
    <s v="Vacuum,Cleaning&amp;Ironing"/>
    <s v="Irons,Steamers&amp;Accessories"/>
    <n v="799"/>
    <n v="1230"/>
    <x v="31"/>
    <n v="0"/>
    <x v="3"/>
    <n v="0"/>
    <x v="0"/>
    <n v="8765.7999999999993"/>
    <n v="2629740"/>
    <n v="2138"/>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r>
  <r>
    <s v="B09KPXTZXN"/>
    <s v="Rico Japanese Technology Rechargeable Wireless Electric Chopper with Replacement Warranty - Stainless Steel Blades, One Touch Operation, 10 Seconds Chopping, Mincing Vegetable, Meat - 250 ML, 30 Watts"/>
    <x v="874"/>
    <x v="4"/>
    <s v="Kitchen&amp;HomeAppliances"/>
    <s v="SmallKitchenAppliances"/>
    <s v="MiniFoodProcessors&amp;Choppers"/>
    <n v="949"/>
    <n v="1999"/>
    <x v="3"/>
    <n v="1"/>
    <x v="1"/>
    <n v="0"/>
    <x v="0"/>
    <n v="6716"/>
    <n v="3356321"/>
    <n v="1679"/>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r>
  <r>
    <s v="B078HG2ZPS"/>
    <s v="Butterfly Smart Wet Grinder, 2L (White) with Coconut Scrapper Attachment, Output - 150 W, Input 260 W"/>
    <x v="875"/>
    <x v="4"/>
    <s v="Kitchen&amp;HomeAppliances"/>
    <s v="SmallKitchenAppliances"/>
    <s v="Mills&amp;Grinders"/>
    <n v="3657.66"/>
    <n v="5156"/>
    <x v="56"/>
    <n v="0"/>
    <x v="2"/>
    <n v="0"/>
    <x v="0"/>
    <n v="50064.299999999996"/>
    <n v="66187572"/>
    <n v="12837"/>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r>
  <r>
    <s v="B07N2MGB3G"/>
    <s v="AGARO Marvel 9 Liters Oven Toaster Griller, Cake Baking OTG (Black)"/>
    <x v="876"/>
    <x v="4"/>
    <s v="Kitchen&amp;HomeAppliances"/>
    <s v="SmallKitchenAppliances"/>
    <s v="OvenToasterGrills"/>
    <n v="1699"/>
    <n v="1999"/>
    <x v="59"/>
    <n v="0"/>
    <x v="3"/>
    <n v="0"/>
    <x v="0"/>
    <n v="36379.299999999996"/>
    <n v="17737127"/>
    <n v="8873"/>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r>
  <r>
    <s v="B008LN8KDM"/>
    <s v="Philips GC1920/28 1440-Watt Non-Stick Soleplate Steam Iron"/>
    <x v="877"/>
    <x v="4"/>
    <s v="Kitchen&amp;HomeAppliances"/>
    <s v="Vacuum,Cleaning&amp;Ironing"/>
    <s v="Irons,Steamers&amp;Accessories"/>
    <n v="1849"/>
    <n v="2095"/>
    <x v="89"/>
    <n v="0"/>
    <x v="4"/>
    <n v="0"/>
    <x v="0"/>
    <n v="33028.299999999996"/>
    <n v="16091695"/>
    <n v="7681"/>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r>
  <r>
    <s v="B08MZNT7GP"/>
    <s v="Havells OFR 13 Wave Fin with PTC Fan Heater 2900 Watts (Black)"/>
    <x v="878"/>
    <x v="4"/>
    <s v="Heating,Cooling&amp;AirQuality"/>
    <s v="RoomHeaters"/>
    <s v="FanHeaters"/>
    <n v="12499"/>
    <n v="19825"/>
    <x v="42"/>
    <n v="0"/>
    <x v="3"/>
    <n v="1"/>
    <x v="0"/>
    <n v="1320.1999999999998"/>
    <n v="6383650"/>
    <n v="322"/>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r>
  <r>
    <s v="B009P2L7CO"/>
    <s v="Bajaj DHX-9 1000W Heavy Weight Dry Iron with Advance Soleplate and Anti-Bacterial German Coating Technology, Ivory"/>
    <x v="879"/>
    <x v="4"/>
    <s v="Kitchen&amp;HomeAppliances"/>
    <s v="Vacuum,Cleaning&amp;Ironing"/>
    <s v="Irons,Steamers&amp;Accessories"/>
    <n v="1099"/>
    <n v="1920"/>
    <x v="1"/>
    <n v="0"/>
    <x v="0"/>
    <n v="0"/>
    <x v="0"/>
    <n v="41042.400000000001"/>
    <n v="18762240"/>
    <n v="9772"/>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r>
  <r>
    <s v="B07YC8JHMB"/>
    <s v="Aquasure From Aquaguard Amaze RO+UV+MTDS,7L storage water purifier,suitable for borewell,tanker,municipal water (Grey) from Eureka Forbes"/>
    <x v="880"/>
    <x v="4"/>
    <s v="Kitchen&amp;HomeAppliances"/>
    <s v="WaterPurifiers&amp;Accessories"/>
    <s v="WaterFilters&amp;Purifiers"/>
    <n v="8199"/>
    <n v="16000"/>
    <x v="76"/>
    <n v="0"/>
    <x v="2"/>
    <n v="0"/>
    <x v="0"/>
    <n v="72138.3"/>
    <n v="295952000"/>
    <n v="18497"/>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r>
  <r>
    <s v="B0BNQMF152"/>
    <s v="ROYAL STEP Portable Electric USB Juice Maker Juicer Bottle Blender Grinder Mixer,6 Blades Rechargeable Bottle with (MULTII) (MULTI COLOUR 6 BLED JUICER MIXER)"/>
    <x v="881"/>
    <x v="4"/>
    <s v="Kitchen&amp;HomeAppliances"/>
    <s v="SmallKitchenAppliances"/>
    <s v="JuicerMixerGrinders"/>
    <n v="499"/>
    <n v="2199"/>
    <x v="36"/>
    <n v="1"/>
    <x v="7"/>
    <n v="1"/>
    <x v="0"/>
    <n v="196.10000000000002"/>
    <n v="116547"/>
    <n v="53"/>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r>
  <r>
    <s v="B08J7VCT12"/>
    <s v="KENT 16068 Zoom Vacuum Cleaner for Home and Car 130 W | Cordless, Hoseless, Rechargeable HEPA Filters Vacuum Cleaner with Cyclonic Technology | Bagless Design and Multi Nozzle Operation | Blue"/>
    <x v="882"/>
    <x v="4"/>
    <s v="Kitchen&amp;HomeAppliances"/>
    <s v="Vacuum,Cleaning&amp;Ironing"/>
    <s v="Vacuums&amp;FloorCare"/>
    <n v="6999"/>
    <n v="14999"/>
    <x v="3"/>
    <n v="1"/>
    <x v="3"/>
    <n v="0"/>
    <x v="0"/>
    <n v="7084.7999999999993"/>
    <n v="25918272"/>
    <n v="1728"/>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r>
  <r>
    <s v="B0989W6J2F"/>
    <s v="ENEM Sealing Machine | 12 Inch (300 mm) | 1 Year Warranty | Full Customer Support | Beep Sound Function | Plastic Packing Machine | Plastic Bag Sealing Machine | Heat Sealer Machine | Plastic Sealing Machine | Blue | Made in India"/>
    <x v="883"/>
    <x v="4"/>
    <s v="Kitchen&amp;HomeAppliances"/>
    <s v="SmallKitchenAppliances"/>
    <s v="VacuumSealers"/>
    <n v="1595"/>
    <n v="1799"/>
    <x v="68"/>
    <n v="0"/>
    <x v="1"/>
    <n v="0"/>
    <x v="0"/>
    <n v="11508"/>
    <n v="5175723"/>
    <n v="2877"/>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r>
  <r>
    <s v="B0B84KSH3X"/>
    <s v="Wipro Vesta 1200 Watt GD203 Heavyweight Automatic Dry Iron| Quick Heat Up| Anti bacterial German Weilburger Double Coated Black Soleplate |2 Years Warranty"/>
    <x v="884"/>
    <x v="4"/>
    <s v="Kitchen&amp;HomeAppliances"/>
    <s v="Vacuum,Cleaning&amp;Ironing"/>
    <s v="Irons,Steamers&amp;Accessories"/>
    <n v="1049"/>
    <n v="1950"/>
    <x v="18"/>
    <n v="0"/>
    <x v="11"/>
    <n v="1"/>
    <x v="0"/>
    <n v="950"/>
    <n v="487500"/>
    <n v="25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r>
  <r>
    <s v="B08HLC7Z3G"/>
    <s v="Inalsa Electric Kettle Prism Inox - 1350 W with LED Illumination &amp; Boro-Silicate Body, 1.8 L Capacity along with Cordless Base, 2 Year Warranty (Black)"/>
    <x v="733"/>
    <x v="4"/>
    <s v="Kitchen&amp;HomeAppliances"/>
    <s v="SmallKitchenAppliances"/>
    <s v="Kettles&amp;HotWaterDispensers"/>
    <n v="1182"/>
    <n v="2995"/>
    <x v="4"/>
    <n v="1"/>
    <x v="0"/>
    <n v="0"/>
    <x v="0"/>
    <n v="21747.600000000002"/>
    <n v="15508110"/>
    <n v="5178"/>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r>
  <r>
    <s v="B0BN6M3TCM"/>
    <s v="VRPRIME Lint Roller Lint Remover for Clothes, Pet | 360 Sheets Reusable Sticky Easy-Tear Sheet Brush for Clothes, Furniture, Carpet, Dog Fur, Sweater, Dust &amp; Dirt (4 Rolls - 90 Sheet Each Roll)"/>
    <x v="885"/>
    <x v="4"/>
    <s v="Kitchen&amp;HomeAppliances"/>
    <s v="Vacuum,Cleaning&amp;Ironing"/>
    <s v="Irons,Steamers&amp;Accessories"/>
    <n v="499"/>
    <n v="999"/>
    <x v="8"/>
    <n v="1"/>
    <x v="13"/>
    <n v="1"/>
    <x v="0"/>
    <n v="363.4"/>
    <n v="78921"/>
    <n v="79"/>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r>
  <r>
    <s v="B01L6MT7E0"/>
    <s v="Philips AC1215/20 Air purifier, removes 99.97% airborne pollutants, 4-stage filtration with True HEPA filter (white)"/>
    <x v="886"/>
    <x v="4"/>
    <s v="Heating,Cooling&amp;AirQuality"/>
    <s v="AirPurifiers"/>
    <s v="HEPAAirPurifiers"/>
    <n v="8799"/>
    <n v="11995"/>
    <x v="35"/>
    <n v="0"/>
    <x v="3"/>
    <n v="0"/>
    <x v="0"/>
    <n v="17043.699999999997"/>
    <n v="49863215"/>
    <n v="4157"/>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r>
  <r>
    <s v="B0B9F9PT8R"/>
    <s v="Eopora PTC Ceramic Fast Heating Room Heater for Bedroom, 1500/1000 Watts Room Heater for Home, Electric Heater, Electric Fan Heater for Home Office Bedroom (White)"/>
    <x v="887"/>
    <x v="4"/>
    <s v="Heating,Cooling&amp;AirQuality"/>
    <s v="RoomHeaters"/>
    <s v="ElectricHeaters"/>
    <n v="1529"/>
    <n v="2999"/>
    <x v="76"/>
    <n v="0"/>
    <x v="8"/>
    <n v="1"/>
    <x v="0"/>
    <n v="95.699999999999989"/>
    <n v="86971"/>
    <n v="29"/>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r>
  <r>
    <s v="B0883LQJ6B"/>
    <s v="Usha Goliath GO1200WG Heavy Weight 1200-Watt Dry Iron, 1.8 Kg(Red)"/>
    <x v="888"/>
    <x v="4"/>
    <s v="Kitchen&amp;HomeAppliances"/>
    <s v="Vacuum,Cleaning&amp;Ironing"/>
    <s v="Irons,Steamers&amp;Accessories"/>
    <n v="1199"/>
    <n v="1690"/>
    <x v="56"/>
    <n v="0"/>
    <x v="0"/>
    <n v="0"/>
    <x v="0"/>
    <n v="19236"/>
    <n v="7740200"/>
    <n v="458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r>
  <r>
    <s v="B099Z83VRC"/>
    <s v="Wipro Vesta Electric Egg Boiler, 360 Watts, 3 Boiling Modes, Stainless Steel Body and Heating Plate, Boils up to 7 Eggs at a time, Automatic Shut Down, White, Standard (VB021070)"/>
    <x v="889"/>
    <x v="4"/>
    <s v="Kitchen&amp;HomeAppliances"/>
    <s v="SmallKitchenAppliances"/>
    <s v="EggBoilers"/>
    <n v="1052"/>
    <n v="1790"/>
    <x v="19"/>
    <n v="0"/>
    <x v="4"/>
    <n v="0"/>
    <x v="0"/>
    <n v="6037.2"/>
    <n v="2513160"/>
    <n v="1404"/>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r>
  <r>
    <s v="B00S9BSJC8"/>
    <s v="Philips Viva Collection HR1832/00 1.5-Litre400-Watt Juicer (Ink Black)"/>
    <x v="745"/>
    <x v="4"/>
    <s v="Kitchen&amp;HomeAppliances"/>
    <s v="SmallKitchenAppliances"/>
    <s v="Juicers"/>
    <n v="6499"/>
    <n v="8995"/>
    <x v="28"/>
    <n v="0"/>
    <x v="4"/>
    <n v="0"/>
    <x v="0"/>
    <n v="12083"/>
    <n v="25275950"/>
    <n v="281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r>
  <r>
    <s v="B0B4SJKRDF"/>
    <s v="Kitchenwell Multipurpose Portable Electronic Digital Weighing Scale Weight Machine | Weight Machine | 10 Kg"/>
    <x v="890"/>
    <x v="4"/>
    <s v="Kitchen&amp;HomeAppliances"/>
    <s v="SmallKitchenAppliances"/>
    <s v="DigitalKitchenScales"/>
    <n v="239"/>
    <n v="239"/>
    <x v="26"/>
    <n v="0"/>
    <x v="4"/>
    <n v="1"/>
    <x v="1"/>
    <n v="30.099999999999998"/>
    <n v="1673"/>
    <n v="7"/>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r>
  <r>
    <s v="B0BM4KTNL1"/>
    <s v="FIGMENT Handheld Milk Frother Rechargeable, 3-Speed Electric Frother for Coffee with 2 Whisks and Coffee Decoration Tool, Coffee Frother Mixer, CRESCENT ENTERPRISES VRW0.50BK (A1)"/>
    <x v="891"/>
    <x v="4"/>
    <s v="Kitchen&amp;HomeAppliances"/>
    <s v="SmallKitchenAppliances"/>
    <s v="HandBlenders"/>
    <n v="699"/>
    <n v="1599"/>
    <x v="37"/>
    <n v="1"/>
    <x v="16"/>
    <n v="0"/>
    <x v="0"/>
    <n v="8126.3"/>
    <n v="2764671"/>
    <n v="1729"/>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r>
  <r>
    <s v="B08S6RKT4L"/>
    <s v="Balzano High Speed Nutri Blender/Mixer/Smoothie Maker - 500 Watt - Silver, 2 Jar"/>
    <x v="892"/>
    <x v="4"/>
    <s v="Kitchen&amp;HomeAppliances"/>
    <s v="SmallKitchenAppliances"/>
    <m/>
    <n v="2599"/>
    <n v="4290"/>
    <x v="17"/>
    <n v="0"/>
    <x v="5"/>
    <n v="0"/>
    <x v="0"/>
    <n v="9310.4000000000015"/>
    <n v="9077640"/>
    <n v="2116"/>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r>
  <r>
    <s v="B09SZ5TWHW"/>
    <s v="Swiss Military VC03 Wireless Car Vacuum Cleaner | Wireless Vacuum Cleaner for Home, Car, Living Room | Wireless Vacuum Cleaner Dust Collection/Lighting Car Pet Hair Vacuum with Powerful Motor"/>
    <x v="893"/>
    <x v="4"/>
    <s v="Kitchen&amp;HomeAppliances"/>
    <s v="Vacuum,Cleaning&amp;Ironing"/>
    <s v="Vacuums&amp;FloorCare"/>
    <n v="1547"/>
    <n v="2890"/>
    <x v="18"/>
    <n v="0"/>
    <x v="2"/>
    <n v="1"/>
    <x v="0"/>
    <n v="1805.7"/>
    <n v="1338070"/>
    <n v="463"/>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r>
  <r>
    <s v="B0BLC2BYPX"/>
    <s v="Zuvexa USB Rechargeable Electric Foam Maker - Handheld Milk Wand Mixer Frother for Hot Milk, Hand Blender Coffee, Egg Beater (Black)"/>
    <x v="894"/>
    <x v="4"/>
    <s v="Kitchen&amp;HomeAppliances"/>
    <s v="SmallKitchenAppliances"/>
    <s v="HandBlenders"/>
    <n v="499"/>
    <n v="1299"/>
    <x v="33"/>
    <n v="1"/>
    <x v="16"/>
    <n v="1"/>
    <x v="0"/>
    <n v="253.8"/>
    <n v="70146"/>
    <n v="54"/>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r>
  <r>
    <s v="B00P0R95EA"/>
    <s v="Usha IH2415 1500-Watt Immersion Heater (Silver)"/>
    <x v="895"/>
    <x v="4"/>
    <s v="Heating,Cooling&amp;AirQuality"/>
    <s v="WaterHeaters&amp;Geysers"/>
    <s v="ImmersionRods"/>
    <n v="510"/>
    <n v="640"/>
    <x v="52"/>
    <n v="0"/>
    <x v="3"/>
    <n v="0"/>
    <x v="0"/>
    <n v="29638.899999999998"/>
    <n v="4626560"/>
    <n v="7229"/>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r>
  <r>
    <s v="B07W4HTS8Q"/>
    <s v="ACTIVA Instant 3 LTR 3 KVA SPECIAL Anti Rust Coated Tank Geyser with Full ABS Body with 5 Year Warranty Premium (White)"/>
    <x v="896"/>
    <x v="4"/>
    <s v="Heating,Cooling&amp;AirQuality"/>
    <s v="WaterHeaters&amp;Geysers"/>
    <s v="InstantWaterHeaters"/>
    <n v="1899"/>
    <n v="3790"/>
    <x v="8"/>
    <n v="1"/>
    <x v="11"/>
    <n v="0"/>
    <x v="0"/>
    <n v="14599.599999999999"/>
    <n v="14561180"/>
    <n v="3842"/>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r>
  <r>
    <s v="B078JBK4GX"/>
    <s v="Havells Instanio 1-Litre 3KW Instant Water Heater (Geyser), White Blue"/>
    <x v="897"/>
    <x v="4"/>
    <s v="Heating,Cooling&amp;AirQuality"/>
    <s v="WaterHeaters&amp;Geysers"/>
    <s v="InstantWaterHeaters"/>
    <n v="2599"/>
    <n v="4560"/>
    <x v="1"/>
    <n v="0"/>
    <x v="5"/>
    <n v="1"/>
    <x v="0"/>
    <n v="2842.4"/>
    <n v="2945760"/>
    <n v="646"/>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r>
  <r>
    <s v="B08S7V8YTN"/>
    <s v="Lifelong 2-in1 Egg Boiler and Poacher 500-Watt (Transparent and Silver Grey), Boil 8 eggs, Poach 4 eggs, Easy to clean| 3 Boiling Modes, Stainless Steel Body and Heating Plate, Automatic Turn-Off"/>
    <x v="898"/>
    <x v="4"/>
    <s v="Kitchen&amp;HomeAppliances"/>
    <s v="SmallKitchenAppliances"/>
    <s v="EggBoilers"/>
    <n v="1199"/>
    <n v="3500"/>
    <x v="46"/>
    <n v="1"/>
    <x v="4"/>
    <n v="0"/>
    <x v="0"/>
    <n v="7748.5999999999995"/>
    <n v="6307000"/>
    <n v="1802"/>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r>
  <r>
    <s v="B07H5PBN54"/>
    <s v="INDIAS¬Æ‚Ñ¢ Electro-Instant Water Geyser A.B.S. Body Shock Proof Can be Used in Bathroom, Kitchen, wash Area, Hotels, Hospital etc."/>
    <x v="899"/>
    <x v="4"/>
    <s v="Heating,Cooling&amp;AirQuality"/>
    <s v="WaterHeaters&amp;Geysers"/>
    <s v="InstantWaterHeaters"/>
    <n v="999"/>
    <n v="2600"/>
    <x v="33"/>
    <n v="1"/>
    <x v="10"/>
    <n v="1"/>
    <x v="0"/>
    <n v="856.8"/>
    <n v="655200"/>
    <n v="252"/>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r>
  <r>
    <s v="B07YCBSCYB"/>
    <s v="AmazonBasics Induction Cooktop 1600 Watt (Black)"/>
    <x v="900"/>
    <x v="4"/>
    <s v="Kitchen&amp;HomeAppliances"/>
    <s v="SmallKitchenAppliances"/>
    <s v="InductionCooktop"/>
    <n v="1999"/>
    <n v="3300"/>
    <x v="17"/>
    <n v="0"/>
    <x v="0"/>
    <n v="1"/>
    <x v="0"/>
    <n v="3276"/>
    <n v="2574000"/>
    <n v="78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r>
  <r>
    <s v="B098T9CJVQ"/>
    <s v="Sui Generis Electric Handheld Milk Wand Mixer Frother for Latte Coffee Hot Milk, Milk Frother, Electric Coffee Beater, Egg Beater, Latte Maker, Mini Hand Blender Cappuccino Maker (Multicolor)"/>
    <x v="901"/>
    <x v="4"/>
    <s v="Kitchen&amp;HomeAppliances"/>
    <s v="SmallKitchenAppliances"/>
    <s v="HandBlenders"/>
    <n v="210"/>
    <n v="699"/>
    <x v="20"/>
    <n v="1"/>
    <x v="7"/>
    <n v="1"/>
    <x v="0"/>
    <n v="273.8"/>
    <n v="51726"/>
    <n v="74"/>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r>
  <r>
    <s v="B01KCSGBU2"/>
    <s v="Philips Air Purifier Ac2887/20,Vitashield Intelligent Purification,Long Hepa Filter Life Upto 17000 Hours,Removes 99.9% Airborne Viruses &amp; Bacteria,99.97% Airborne Pollutants,Ideal For Master Bedroom"/>
    <x v="902"/>
    <x v="4"/>
    <s v="Heating,Cooling&amp;AirQuality"/>
    <s v="AirPurifiers"/>
    <s v="HEPAAirPurifiers"/>
    <n v="14499"/>
    <n v="23559"/>
    <x v="16"/>
    <n v="0"/>
    <x v="4"/>
    <n v="0"/>
    <x v="0"/>
    <n v="8711.7999999999993"/>
    <n v="47730534"/>
    <n v="2026"/>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r>
  <r>
    <s v="B095XCRDQW"/>
    <s v="Esquire Laundry Basket Brown, 50 Ltr Capacity(Plastic)"/>
    <x v="903"/>
    <x v="4"/>
    <s v="HomeStorage&amp;Organization"/>
    <s v="LaundryOrganization"/>
    <s v="LaundryBaskets"/>
    <n v="950"/>
    <n v="1599"/>
    <x v="19"/>
    <n v="0"/>
    <x v="4"/>
    <n v="0"/>
    <x v="0"/>
    <n v="25417.3"/>
    <n v="9451689"/>
    <n v="5911"/>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r>
  <r>
    <s v="B09CTWFV5W"/>
    <s v="PHILIPS Air Fryer HD9200/90, uses up to 90% less fat, 1400W, 4.1 Liter, with Rapid Air Technology (Black), Large"/>
    <x v="904"/>
    <x v="4"/>
    <s v="Kitchen&amp;HomeAppliances"/>
    <s v="SmallKitchenAppliances"/>
    <s v="DeepFatFryers"/>
    <n v="7199"/>
    <n v="9995"/>
    <x v="28"/>
    <n v="0"/>
    <x v="5"/>
    <n v="0"/>
    <x v="0"/>
    <n v="8641.6"/>
    <n v="19630180"/>
    <n v="1964"/>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r>
  <r>
    <s v="B0B7NWGXS6"/>
    <s v="Havells Bero Quartz Heater Black 800w 2 Heat Settings 2 Year Product Warranty"/>
    <x v="905"/>
    <x v="4"/>
    <s v="Heating,Cooling&amp;AirQuality"/>
    <s v="RoomHeaters"/>
    <s v="ElectricHeaters"/>
    <n v="2439"/>
    <n v="2545"/>
    <x v="83"/>
    <n v="0"/>
    <x v="3"/>
    <n v="1"/>
    <x v="0"/>
    <n v="102.49999999999999"/>
    <n v="63625"/>
    <n v="25"/>
    <s v="Two quartz heating tubes|Carry Handle For Easy Portability|front grill for safety|power settings-400w/800w|safety tip over switch|rust free stainless steel reflector"/>
    <s v="AFM4A33L64TPLILW4OHTSKRZR3NQ,AH6NEABVASSTXS6RPML55O5X2L3Q,AEIPEUCNAW5ORUCK4KND5X5I3DUQ"/>
  </r>
  <r>
    <s v="B07DZ986Q2"/>
    <s v="Philips EasyTouch Plus Standing Garment Steamer GC523/60 - 1600 Watt, 5 Steam Settings, Up to 32 g/min steam, with Double Pole"/>
    <x v="906"/>
    <x v="4"/>
    <s v="Kitchen&amp;HomeAppliances"/>
    <s v="Vacuum,Cleaning&amp;Ironing"/>
    <s v="Irons,Steamers&amp;Accessories"/>
    <n v="7799"/>
    <n v="8995"/>
    <x v="14"/>
    <n v="0"/>
    <x v="1"/>
    <n v="0"/>
    <x v="0"/>
    <n v="12640"/>
    <n v="28424200"/>
    <n v="316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r>
  <r>
    <s v="B07KKJPTWB"/>
    <s v="Brayden Chopro, Electric Vegetable Chopper for Kitchen with 500 ML Capacity, 400 Watts Copper Motor and 4 Bi-Level SS Blades (Black)"/>
    <x v="907"/>
    <x v="4"/>
    <s v="Kitchen&amp;HomeAppliances"/>
    <s v="SmallKitchenAppliances"/>
    <s v="MiniFoodProcessors&amp;Choppers"/>
    <n v="1599"/>
    <n v="1999"/>
    <x v="52"/>
    <n v="0"/>
    <x v="5"/>
    <n v="0"/>
    <x v="0"/>
    <n v="6855.2000000000007"/>
    <n v="3114442"/>
    <n v="1558"/>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r>
  <r>
    <s v="B071R3LHFM"/>
    <s v="Wonderchef Nutri-blend Mixer, Grinder &amp; Blender | Powerful 400W 22000 RPM motor | Stainless steel Blades | 3 unbreakable jars | 2 Years warranty | Online recipe book by Chef Sanjeev Kapoor | Black"/>
    <x v="760"/>
    <x v="4"/>
    <s v="Kitchen&amp;HomeAppliances"/>
    <s v="SmallKitchenAppliances"/>
    <s v="MixerGrinders"/>
    <n v="2899"/>
    <n v="5500"/>
    <x v="41"/>
    <n v="0"/>
    <x v="11"/>
    <n v="0"/>
    <x v="0"/>
    <n v="34040.400000000001"/>
    <n v="49269000"/>
    <n v="8958"/>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r>
  <r>
    <s v="B086X18Q71"/>
    <s v="Usha Janome Dream Stitch Automatic Zig-Zag Electric Sewing Machine with 14 Stitch Function (White and Blue) with Free Sewing KIT Worth RS 500"/>
    <x v="908"/>
    <x v="4"/>
    <s v="Kitchen&amp;HomeAppliances"/>
    <s v="SewingMachines&amp;Accessories"/>
    <s v="Sewing&amp;EmbroideryMachines"/>
    <n v="9799"/>
    <n v="12150"/>
    <x v="71"/>
    <n v="0"/>
    <x v="4"/>
    <n v="0"/>
    <x v="0"/>
    <n v="56979.299999999996"/>
    <n v="160999650"/>
    <n v="13251"/>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r>
  <r>
    <s v="B07WVQG8WZ"/>
    <s v="Black+Decker Handheld Portable Garment Steamer 1500 Watts with Anti Calc (Violet)"/>
    <x v="909"/>
    <x v="4"/>
    <s v="Kitchen&amp;HomeAppliances"/>
    <s v="Vacuum,Cleaning&amp;Ironing"/>
    <s v="Irons,Steamers&amp;Accessories"/>
    <n v="3299"/>
    <n v="4995"/>
    <x v="67"/>
    <n v="0"/>
    <x v="11"/>
    <n v="0"/>
    <x v="0"/>
    <n v="5293.4"/>
    <n v="6958035"/>
    <n v="1393"/>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r>
  <r>
    <s v="B0BFBNXS94"/>
    <s v="Personal Size Blender, Portable Blender, Battery Powered USB Blender, with Four Blades, Mini Blender Travel Bottle for Juice, Shakes, and Smoothies (Pink)"/>
    <x v="910"/>
    <x v="4"/>
    <s v="Kitchen&amp;HomeAppliances"/>
    <s v="SmallKitchenAppliances"/>
    <s v="HandBlenders"/>
    <n v="669"/>
    <n v="1499"/>
    <x v="10"/>
    <n v="1"/>
    <x v="21"/>
    <n v="1"/>
    <x v="0"/>
    <n v="29.9"/>
    <n v="19487"/>
    <n v="13"/>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r>
  <r>
    <s v="B071113J7M"/>
    <s v="Sujata Powermatic Plus 900 Watts Juicer Mixer Grinder"/>
    <x v="911"/>
    <x v="4"/>
    <s v="Kitchen&amp;HomeAppliances"/>
    <s v="SmallKitchenAppliances"/>
    <s v="JuicerMixerGrinders"/>
    <n v="5890"/>
    <n v="7506"/>
    <x v="47"/>
    <n v="0"/>
    <x v="6"/>
    <n v="0"/>
    <x v="0"/>
    <n v="32584.5"/>
    <n v="54350946"/>
    <n v="7241"/>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r>
  <r>
    <s v="B09YLWT89W"/>
    <s v="Sure From Aquaguard Delight NXT RO+UV+UF+Taste Adjuster(MTDS),6L water purifier,8 stages purification,Suitable for borewell,tanker,municipal water(Black) from Eureka Forbes"/>
    <x v="912"/>
    <x v="4"/>
    <s v="Kitchen&amp;HomeAppliances"/>
    <s v="WaterPurifiers&amp;Accessories"/>
    <s v="WaterFilters&amp;Purifiers"/>
    <n v="9199"/>
    <n v="18000"/>
    <x v="76"/>
    <n v="0"/>
    <x v="1"/>
    <n v="0"/>
    <x v="0"/>
    <n v="64080"/>
    <n v="288360000"/>
    <n v="1602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r>
  <r>
    <s v="B0814LP6S9"/>
    <s v="PrettyKrafts Laundry Basket for clothes with Lid &amp; Handles, Toys Organiser, 75 Ltr Grey"/>
    <x v="736"/>
    <x v="4"/>
    <s v="HomeStorage&amp;Organization"/>
    <s v="LaundryOrganization"/>
    <s v="LaundryBaskets"/>
    <n v="351"/>
    <n v="1099"/>
    <x v="45"/>
    <n v="1"/>
    <x v="7"/>
    <n v="0"/>
    <x v="0"/>
    <n v="5439"/>
    <n v="1615530"/>
    <n v="147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r>
  <r>
    <s v="B07BKSSDR2"/>
    <s v="Dr Trust Electronic Kitchen Digital Scale Weighing Machine (Blue)"/>
    <x v="913"/>
    <x v="8"/>
    <s v="HomeMedicalSupplies&amp;Equipment"/>
    <s v="HealthMonitors"/>
    <s v="WeighingScales"/>
    <n v="899"/>
    <n v="1900"/>
    <x v="3"/>
    <n v="1"/>
    <x v="1"/>
    <n v="0"/>
    <x v="0"/>
    <n v="14652"/>
    <n v="6959700"/>
    <n v="3663"/>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r>
  <r>
    <s v="B09VGS66FV"/>
    <s v="Tesora - Inspired by you Large Premium Electric Kettle 1.8L, Stainless Steel Inner Body - Auto Power Cut, Boil Dry Protection &amp; Cool Touch Double Wall, Portable | 1500 Watts |1 Year Warranty | (White)"/>
    <x v="914"/>
    <x v="4"/>
    <s v="Kitchen&amp;HomeAppliances"/>
    <s v="SmallKitchenAppliances"/>
    <s v="Kettles&amp;HotWaterDispensers"/>
    <n v="1349"/>
    <n v="1850"/>
    <x v="35"/>
    <n v="0"/>
    <x v="5"/>
    <n v="1"/>
    <x v="0"/>
    <n v="2807.2000000000003"/>
    <n v="1180300"/>
    <n v="638"/>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r>
  <r>
    <s v="B07RCGTZ4M"/>
    <s v="AGARO Ace 1600 Watts, 21.5 kPa Suction Power, 21 litres Wet &amp; Dry Stainless Steel Vacuum Cleaner with Blower Function and Washable Dust Bag"/>
    <x v="915"/>
    <x v="4"/>
    <s v="Kitchen&amp;HomeAppliances"/>
    <s v="Vacuum,Cleaning&amp;Ironing"/>
    <s v="Vacuums&amp;FloorCare"/>
    <n v="6236"/>
    <n v="9999"/>
    <x v="16"/>
    <n v="0"/>
    <x v="3"/>
    <n v="0"/>
    <x v="0"/>
    <n v="14563.199999999999"/>
    <n v="35516448"/>
    <n v="3552"/>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r>
  <r>
    <s v="B0747VDH9L"/>
    <s v="INALSA Hand Blender 1000 Watt with Chopper, Whisker, 600 ml Multipurpose Jar|Variable Speed And Turbo Speed Function |100% Copper Motor |Low Noise |ANTI-SPLASH TECHNOLOGY|2 Year Warranty"/>
    <x v="916"/>
    <x v="4"/>
    <s v="Kitchen&amp;HomeAppliances"/>
    <s v="SmallKitchenAppliances"/>
    <s v="HandBlenders"/>
    <n v="2742"/>
    <n v="3995"/>
    <x v="39"/>
    <n v="0"/>
    <x v="5"/>
    <n v="0"/>
    <x v="0"/>
    <n v="49051.200000000004"/>
    <n v="44536260"/>
    <n v="11148"/>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r>
  <r>
    <s v="B08XLR6DSB"/>
    <s v="akiara - Makes life easy Electric Handy Sewing/Stitch Handheld Cordless Portable White Sewing Machine for Home Tailoring, Hand Machine | Mini Silai | White Hand Machine with Adapter"/>
    <x v="917"/>
    <x v="4"/>
    <s v="Kitchen&amp;HomeAppliances"/>
    <s v="SewingMachines&amp;Accessories"/>
    <s v="Sewing&amp;EmbroideryMachines"/>
    <n v="721"/>
    <n v="1499"/>
    <x v="50"/>
    <n v="1"/>
    <x v="19"/>
    <n v="0"/>
    <x v="0"/>
    <n v="7591.9000000000005"/>
    <n v="3671051"/>
    <n v="2449"/>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r>
  <r>
    <s v="B08H6CZSHT"/>
    <s v="Philips EasySpeed Plus Steam Iron GC2145/20-2200W, Quick Heat Up with up to 30 g/min steam, 110 g steam Boost, Scratch Resistant Ceramic Soleplate, Vertical steam &amp; Drip-Stop"/>
    <x v="918"/>
    <x v="4"/>
    <s v="Kitchen&amp;HomeAppliances"/>
    <s v="Vacuum,Cleaning&amp;Ironing"/>
    <s v="Irons,Steamers&amp;Accessories"/>
    <n v="2903"/>
    <n v="3295"/>
    <x v="89"/>
    <n v="0"/>
    <x v="4"/>
    <n v="0"/>
    <x v="0"/>
    <n v="9885.6999999999989"/>
    <n v="7575205"/>
    <n v="2299"/>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r>
  <r>
    <s v="B07CVR2L5K"/>
    <s v="INALSA Electric Chopper Bullet- 400 Watts with 100% Pure Copper Motor| Chop, Mince, Puree, Dice | Twin Blade Technology| 900 ml Capacity| One Touch Operation, 1.30mtr Long Power Cord (Black/Silver)"/>
    <x v="919"/>
    <x v="4"/>
    <s v="Kitchen&amp;HomeAppliances"/>
    <s v="SmallKitchenAppliances"/>
    <s v="MiniFoodProcessors&amp;Choppers"/>
    <n v="1656"/>
    <n v="2695"/>
    <x v="17"/>
    <n v="0"/>
    <x v="5"/>
    <n v="0"/>
    <x v="0"/>
    <n v="26518.800000000003"/>
    <n v="16242765"/>
    <n v="6027"/>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r>
  <r>
    <s v="B09J4YQYX3"/>
    <s v="Borosil Electric Egg Boiler, 8 Egg Capacity, For Hard, Soft, Medium Boiled Eggs, Steamed Vegetables, Transparent Lid, Stainless Steel Exterior (500 Watts)"/>
    <x v="920"/>
    <x v="4"/>
    <s v="Kitchen&amp;HomeAppliances"/>
    <s v="SmallKitchenAppliances"/>
    <s v="EggBoilers"/>
    <n v="1399"/>
    <n v="2290"/>
    <x v="17"/>
    <n v="0"/>
    <x v="5"/>
    <n v="1"/>
    <x v="0"/>
    <n v="2028.4"/>
    <n v="1055690"/>
    <n v="461"/>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r>
  <r>
    <s v="B0B2DD8BQ8"/>
    <s v="Wipro Vesta Grill 1000 Watt Sandwich Maker |Dual function-SW Maker&amp;Griller|Non stick Coat -BPA&amp;PTFE Free |Auto Temp Cut-off| Height Control -180·∂ø&amp;105·∂ø |2 year warranty|SS Finish|Standard size"/>
    <x v="921"/>
    <x v="4"/>
    <s v="Kitchen&amp;HomeAppliances"/>
    <s v="SmallKitchenAppliances"/>
    <s v="SandwichMakers"/>
    <n v="2079"/>
    <n v="3099"/>
    <x v="9"/>
    <n v="0"/>
    <x v="3"/>
    <n v="1"/>
    <x v="0"/>
    <n v="1156.1999999999998"/>
    <n v="873918"/>
    <n v="282"/>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r>
  <r>
    <s v="B0123P3PWE"/>
    <s v="Rico IRPRO 1500 Watt Japanese Technology Electric Water Heater Immersion Rod Shockproof Protection &amp; Stainless Steel Heating Element for Instant Heating| ISI Certified 1 Year Replacement Warranty"/>
    <x v="922"/>
    <x v="4"/>
    <s v="Heating,Cooling&amp;AirQuality"/>
    <s v="WaterHeaters&amp;Geysers"/>
    <s v="ImmersionRods"/>
    <n v="999"/>
    <n v="1075"/>
    <x v="70"/>
    <n v="0"/>
    <x v="3"/>
    <n v="0"/>
    <x v="0"/>
    <n v="38027.5"/>
    <n v="9970625"/>
    <n v="927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r>
  <r>
    <s v="B08HDCWDXD"/>
    <s v="Eureka Forbes Active Clean 700 Watts Powerful Suction &amp; Blower Vacuum Cleaner with Washable HEPA Filter &amp; 6 Accessories,1 Year Warranty,Compact,Light Weight &amp; Easy to use (Red &amp; Black)"/>
    <x v="923"/>
    <x v="4"/>
    <s v="Kitchen&amp;HomeAppliances"/>
    <s v="Vacuum,Cleaning&amp;Ironing"/>
    <s v="Vacuums&amp;FloorCare"/>
    <n v="3179"/>
    <n v="6999"/>
    <x v="10"/>
    <n v="1"/>
    <x v="1"/>
    <n v="1"/>
    <x v="0"/>
    <n v="2972"/>
    <n v="5200257"/>
    <n v="74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r>
  <r>
    <s v="B0836JGZ74"/>
    <s v="CSI INTERNATIONAL¬Æ Instant Water Geyser, Water Heater, Portable Water Heater, Geyser Made of First Class ABS Plastic 3KW (White)"/>
    <x v="924"/>
    <x v="4"/>
    <s v="Heating,Cooling&amp;AirQuality"/>
    <s v="WaterHeaters&amp;Geysers"/>
    <s v="InstantWaterHeaters"/>
    <n v="1049"/>
    <n v="2499"/>
    <x v="30"/>
    <n v="1"/>
    <x v="9"/>
    <n v="1"/>
    <x v="0"/>
    <n v="1180.8"/>
    <n v="819672"/>
    <n v="32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r>
  <r>
    <s v="B0BCKJJN8R"/>
    <s v="Hindware Atlantic Xceed 5L 3kW Instant Water Heater with Copper Heating Element and High Grade Stainless Steel Tank"/>
    <x v="925"/>
    <x v="4"/>
    <s v="Heating,Cooling&amp;AirQuality"/>
    <s v="WaterHeaters&amp;Geysers"/>
    <s v="InstantWaterHeaters"/>
    <n v="3599"/>
    <n v="7290"/>
    <x v="24"/>
    <n v="1"/>
    <x v="2"/>
    <n v="1"/>
    <x v="0"/>
    <n v="3673.7999999999997"/>
    <n v="6867180"/>
    <n v="942"/>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r>
  <r>
    <s v="B008P7IF02"/>
    <s v="Morphy Richards New Europa 800-Watt Espresso and Cappuccino 4-Cup Coffee Maker (Black)"/>
    <x v="926"/>
    <x v="4"/>
    <s v="Kitchen&amp;HomeAppliances"/>
    <s v="Coffee,Tea&amp;Espresso"/>
    <s v="EspressoMachines"/>
    <n v="4799"/>
    <n v="5795"/>
    <x v="49"/>
    <n v="0"/>
    <x v="2"/>
    <n v="0"/>
    <x v="0"/>
    <n v="14878.5"/>
    <n v="22107925"/>
    <n v="381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r>
  <r>
    <s v="B08CNLYKW5"/>
    <s v="Lifelong Power - Pro 500 Watt 3 Jar Mixer Grinder with 3 Speed Control and 1100 Watt Dry Non-Stick soleplate Iron Super Combo (White and Grey, 1 Year Warranty)"/>
    <x v="927"/>
    <x v="4"/>
    <s v="Kitchen&amp;HomeAppliances"/>
    <s v="SmallKitchenAppliances"/>
    <s v="MixerGrinders"/>
    <n v="1699"/>
    <n v="3398"/>
    <x v="8"/>
    <n v="1"/>
    <x v="11"/>
    <n v="0"/>
    <x v="0"/>
    <n v="30354.399999999998"/>
    <n v="27143224"/>
    <n v="7988"/>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r>
  <r>
    <s v="B08C7TYHPB"/>
    <s v="iBELL Castor CTEK15L Premium 1.5 Litre Stainless Steel Electric Kettle,1500W Auto Cut-Off Feature,Silver"/>
    <x v="928"/>
    <x v="4"/>
    <s v="Kitchen&amp;HomeAppliances"/>
    <s v="SmallKitchenAppliances"/>
    <s v="Kettles&amp;HotWaterDispensers"/>
    <n v="664"/>
    <n v="1490"/>
    <x v="10"/>
    <n v="1"/>
    <x v="3"/>
    <n v="1"/>
    <x v="0"/>
    <n v="3792.4999999999995"/>
    <n v="1378250"/>
    <n v="925"/>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r>
  <r>
    <s v="B08VJFYH6N"/>
    <s v="BAJAJ PYGMY MINI 110 MM 10 W HIGH SPEED OPERATION, USB CHARGING, MULTI-CLIP FUNCTION PERSONAL FAN"/>
    <x v="929"/>
    <x v="4"/>
    <s v="Heating,Cooling&amp;AirQuality"/>
    <s v="Fans"/>
    <s v="TableFans"/>
    <n v="948"/>
    <n v="1620"/>
    <x v="19"/>
    <n v="0"/>
    <x v="3"/>
    <n v="0"/>
    <x v="0"/>
    <n v="17917"/>
    <n v="7079400"/>
    <n v="437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r>
  <r>
    <s v="B08235JZFB"/>
    <s v="Crompton InstaGlide 1000-Watts Dry Iron with American Heritage Coating, Pack of 1 Iron"/>
    <x v="930"/>
    <x v="4"/>
    <s v="Kitchen&amp;HomeAppliances"/>
    <s v="Vacuum,Cleaning&amp;Ironing"/>
    <s v="Irons,Steamers&amp;Accessories"/>
    <n v="850"/>
    <n v="1000"/>
    <x v="59"/>
    <n v="0"/>
    <x v="3"/>
    <n v="0"/>
    <x v="0"/>
    <n v="31237.899999999998"/>
    <n v="7619000"/>
    <n v="7619"/>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r>
  <r>
    <s v="B078XFKBZL"/>
    <s v="Prestige Clean Home Water Purifier Cartridge"/>
    <x v="931"/>
    <x v="4"/>
    <s v="Kitchen&amp;HomeAppliances"/>
    <s v="WaterPurifiers&amp;Accessories"/>
    <s v="WaterCartridges"/>
    <n v="600"/>
    <n v="640"/>
    <x v="80"/>
    <n v="0"/>
    <x v="11"/>
    <n v="0"/>
    <x v="0"/>
    <n v="9853.4"/>
    <n v="1659520"/>
    <n v="2593"/>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r>
  <r>
    <s v="B01M265AAK"/>
    <s v="Morphy Richards Aristo 2000 Watts PTC Room Heater (White)"/>
    <x v="932"/>
    <x v="4"/>
    <s v="Heating,Cooling&amp;AirQuality"/>
    <s v="RoomHeaters"/>
    <s v="ElectricHeaters"/>
    <n v="3711"/>
    <n v="4495"/>
    <x v="49"/>
    <n v="0"/>
    <x v="4"/>
    <n v="1"/>
    <x v="0"/>
    <n v="1530.8"/>
    <n v="1600220"/>
    <n v="356"/>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r>
  <r>
    <s v="B0B694PXQJ"/>
    <s v="Gadgetronics Digital Kitchen Weighing Scale &amp; Food Weight Machine for Health, Fitness, Home Baking &amp; Cooking (10 KGs,1 Year Warranty &amp; Batteries Included)"/>
    <x v="933"/>
    <x v="4"/>
    <s v="Kitchen&amp;HomeAppliances"/>
    <s v="SmallKitchenAppliances"/>
    <s v="DigitalKitchenScales"/>
    <n v="799"/>
    <n v="2999"/>
    <x v="25"/>
    <n v="1"/>
    <x v="6"/>
    <n v="1"/>
    <x v="0"/>
    <n v="283.5"/>
    <n v="188937"/>
    <n v="63"/>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r>
  <r>
    <s v="B00B3VFJY2"/>
    <s v="HUL Pureit Germkill kit for Advanced 23 L water purifier - 3000 L Capacity, Sand, Multicolour"/>
    <x v="804"/>
    <x v="4"/>
    <s v="Kitchen&amp;HomeAppliances"/>
    <s v="WaterPurifiers&amp;Accessories"/>
    <s v="WaterPurifierAccessories"/>
    <n v="980"/>
    <n v="980"/>
    <x v="26"/>
    <n v="0"/>
    <x v="0"/>
    <n v="0"/>
    <x v="0"/>
    <n v="19908"/>
    <n v="4645200"/>
    <n v="474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r>
  <r>
    <s v="B08W9BK4MD"/>
    <s v="Tom &amp; Jerry Folding Laundry Basket for Clothes with Lid &amp; Handle, Toys Organiser, 75 Litre, Green"/>
    <x v="934"/>
    <x v="4"/>
    <s v="HomeStorage&amp;Organization"/>
    <s v="LaundryOrganization"/>
    <s v="LaundryBaskets"/>
    <n v="351"/>
    <n v="899"/>
    <x v="4"/>
    <n v="1"/>
    <x v="2"/>
    <n v="1"/>
    <x v="0"/>
    <n v="1154.3999999999999"/>
    <n v="266104"/>
    <n v="296"/>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r>
  <r>
    <s v="B09X5HD5T1"/>
    <s v="Ikea Little Loved Corner PRODUKT Milk-frother, Coffee/Tea Frother, Handheld Milk Wand Mixer Frother, Black"/>
    <x v="935"/>
    <x v="4"/>
    <s v="Kitchen&amp;HomeAppliances"/>
    <s v="Coffee,Tea&amp;Espresso"/>
    <s v="MilkFrothers"/>
    <n v="229"/>
    <n v="499"/>
    <x v="34"/>
    <n v="1"/>
    <x v="12"/>
    <n v="1"/>
    <x v="1"/>
    <n v="647.5"/>
    <n v="92315"/>
    <n v="18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r>
  <r>
    <s v="B08H6B3G96"/>
    <s v="Philips EasySpeed Plus Steam Iron GC2147/30-2400W, Quick Heat up with up to 30 g/min steam, 150g steam Boost, Scratch Resistant Ceramic Soleplate, Vertical steam, Drip-Stop"/>
    <x v="918"/>
    <x v="4"/>
    <s v="Kitchen&amp;HomeAppliances"/>
    <s v="Vacuum,Cleaning&amp;Ironing"/>
    <s v="Irons,Steamers&amp;Accessories"/>
    <n v="3349"/>
    <n v="3995"/>
    <x v="85"/>
    <n v="0"/>
    <x v="4"/>
    <n v="0"/>
    <x v="0"/>
    <n v="8402.1999999999989"/>
    <n v="7806230"/>
    <n v="1954"/>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r>
  <r>
    <s v="B09N3BFP4M"/>
    <s v="Bajaj New Shakti Neo Plus 15 Litre 4 Star Rated Storage Water Heater (Geyser) with Multiple Safety System, White"/>
    <x v="725"/>
    <x v="4"/>
    <s v="Heating,Cooling&amp;AirQuality"/>
    <s v="WaterHeaters&amp;Geysers"/>
    <s v="StorageWaterHeaters"/>
    <n v="5499"/>
    <n v="11500"/>
    <x v="50"/>
    <n v="1"/>
    <x v="2"/>
    <n v="1"/>
    <x v="0"/>
    <n v="3740.1"/>
    <n v="11028500"/>
    <n v="959"/>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r>
  <r>
    <s v="B09DSQXCM8"/>
    <s v="House of Quirk Reusable Sticky Picker Cleaner Easy-Tear Sheets Travel Pet Hair Lint Rollers Brush (10cm Sheet, Set of 3 Rolls, 180 Sheets, 60 Sheets Each roll Lint Roller Remover, Multicolour)"/>
    <x v="936"/>
    <x v="4"/>
    <s v="Kitchen&amp;HomeAppliances"/>
    <s v="Vacuum,Cleaning&amp;Ironing"/>
    <s v="Irons,Steamers&amp;Accessories"/>
    <n v="299"/>
    <n v="499"/>
    <x v="54"/>
    <n v="0"/>
    <x v="2"/>
    <n v="0"/>
    <x v="1"/>
    <n v="3958.5"/>
    <n v="506485"/>
    <n v="101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r>
  <r>
    <s v="B01M69WCZ6"/>
    <s v="Allin Exporters J66 Ultrasonic Humidifier Cool Mist Air Purifier for Dryness, Cold &amp; Cough Large Capacity for Room, Baby, Plants, Bedroom (2.4 L) (1 Year Warranty)"/>
    <x v="937"/>
    <x v="4"/>
    <s v="Heating,Cooling&amp;AirQuality"/>
    <s v="Humidifiers"/>
    <m/>
    <n v="2249"/>
    <n v="3550"/>
    <x v="42"/>
    <n v="0"/>
    <x v="1"/>
    <n v="0"/>
    <x v="0"/>
    <n v="15892"/>
    <n v="14104150"/>
    <n v="3973"/>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r>
  <r>
    <s v="B0BM9H2NY9"/>
    <s v="Multifunctional 2 in 1 Electric Egg Boiling Steamer Egg Frying Pan Egg Boiler Electric Automatic Off with Egg Boiler Machine Non-Stick Electric Egg Frying Pan-Tiger Woods (Multy)"/>
    <x v="938"/>
    <x v="4"/>
    <s v="Kitchen&amp;HomeAppliances"/>
    <s v="SmallKitchenAppliances"/>
    <s v="EggBoilers"/>
    <n v="699"/>
    <n v="1599"/>
    <x v="37"/>
    <n v="1"/>
    <x v="16"/>
    <n v="0"/>
    <x v="0"/>
    <n v="10810"/>
    <n v="3677700"/>
    <n v="2300"/>
    <s v="Egg Frying Pan"/>
    <s v="AFZ2YKWX4KR7MWSA6UOMEGGHT32A,AEP6WZ7AR6XDQSBFSQRILJOUWYIA,AHOOA3EKEVKQGQAVQE762YGB5KPQ,AH2CHLPBROIU447VRDW6K6DE5TWA,AH4H7RTFFSOM4T7YUCTXGIKLZEWA,AHPGXSE3AFIV5HHD4Q4C4EY3X2KQ,AEQEH72IPVWNOQYVPL3FMKPMSRBA,AEJALL3TNEOIEEC5G3VCPKZVCEBQ"/>
  </r>
  <r>
    <s v="B099FDW2ZF"/>
    <s v="Maharaja Whiteline Nano Carbon Neo, 500 Watts Room Heater (Black, White), Standard (5200100986)"/>
    <x v="939"/>
    <x v="4"/>
    <s v="Heating,Cooling&amp;AirQuality"/>
    <s v="RoomHeaters"/>
    <s v="ElectricHeaters"/>
    <n v="1235"/>
    <n v="1499"/>
    <x v="75"/>
    <n v="0"/>
    <x v="3"/>
    <n v="1"/>
    <x v="0"/>
    <n v="832.3"/>
    <n v="304297"/>
    <n v="203"/>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r>
  <r>
    <s v="B0B935YNR7"/>
    <s v="KENT Electric Chopper-B for Kitchen 250 Watt | Chop, Mince, Puree, Whisk, 400 ml Capacity | Stainless Steel Double Chopping Blades | Transparent Chopping Bowl | Anti-Skid | One Touch Operation | Black"/>
    <x v="940"/>
    <x v="4"/>
    <s v="Kitchen&amp;HomeAppliances"/>
    <s v="SmallKitchenAppliances"/>
    <s v="MiniFoodProcessors&amp;Choppers"/>
    <n v="1349"/>
    <n v="2999"/>
    <x v="10"/>
    <n v="1"/>
    <x v="11"/>
    <n v="1"/>
    <x v="0"/>
    <n v="1675.8"/>
    <n v="1322559"/>
    <n v="441"/>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r>
  <r>
    <s v="B07JGCGNDG"/>
    <s v="Crompton Amica 15-L 5 Star Rated Storage Water Heater (Geyser) with Free Installation (White)"/>
    <x v="941"/>
    <x v="4"/>
    <s v="Heating,Cooling&amp;AirQuality"/>
    <s v="WaterHeaters&amp;Geysers"/>
    <s v="StorageWaterHeaters"/>
    <n v="6800"/>
    <n v="11500"/>
    <x v="19"/>
    <n v="0"/>
    <x v="3"/>
    <n v="0"/>
    <x v="0"/>
    <n v="42262.799999999996"/>
    <n v="118542000"/>
    <n v="10308"/>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r>
  <r>
    <s v="B07GWTWFS2"/>
    <s v="KENT 16025 Sandwich Grill 700W | Non-Toxic Ceramic Coating | Automatic Temperature Cut-off with LED Indicator | Adjustable Height Control, Metallic Silver, Standard"/>
    <x v="942"/>
    <x v="4"/>
    <s v="Kitchen&amp;HomeAppliances"/>
    <s v="SmallKitchenAppliances"/>
    <s v="SandwichMakers"/>
    <n v="1699"/>
    <n v="1975"/>
    <x v="81"/>
    <n v="0"/>
    <x v="3"/>
    <n v="0"/>
    <x v="0"/>
    <n v="19335.599999999999"/>
    <n v="9314100"/>
    <n v="4716"/>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r>
  <r>
    <s v="B09KRHXTLN"/>
    <s v="Candes Gloster All in One Silent Blower Fan Room Heater Ideal for Small and Medium Area, 2000 Watts (White)"/>
    <x v="943"/>
    <x v="4"/>
    <s v="Heating,Cooling&amp;AirQuality"/>
    <s v="RoomHeaters"/>
    <s v="FanHeaters"/>
    <n v="1069"/>
    <n v="1699"/>
    <x v="42"/>
    <n v="0"/>
    <x v="2"/>
    <n v="1"/>
    <x v="0"/>
    <n v="1220.7"/>
    <n v="531787"/>
    <n v="313"/>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r>
  <r>
    <s v="B09H34V36W"/>
    <s v="Inalsa Electric Fan Heater Hotty - 2000 Watts Variable Temperature Control Cool/Warm/Hot Air Selector | Over Heat Protection | ISI Certification, White"/>
    <x v="944"/>
    <x v="4"/>
    <s v="Heating,Cooling&amp;AirQuality"/>
    <s v="RoomHeaters"/>
    <s v="FanHeaters"/>
    <n v="1349"/>
    <n v="2495"/>
    <x v="18"/>
    <n v="0"/>
    <x v="11"/>
    <n v="1"/>
    <x v="0"/>
    <n v="630.79999999999995"/>
    <n v="414170"/>
    <n v="166"/>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r>
  <r>
    <s v="B09J2QCKKM"/>
    <s v="Havells Zella Flap Auto Immersion Rod 1500 Watts"/>
    <x v="945"/>
    <x v="4"/>
    <s v="Heating,Cooling&amp;AirQuality"/>
    <s v="WaterHeaters&amp;Geysers"/>
    <s v="ImmersionRods"/>
    <n v="1499"/>
    <n v="3500"/>
    <x v="48"/>
    <n v="1"/>
    <x v="3"/>
    <n v="1"/>
    <x v="0"/>
    <n v="1242.3"/>
    <n v="1060500"/>
    <n v="303"/>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r>
  <r>
    <s v="B09XRBJ94N"/>
    <s v="iBELL SM1301 3-in-1 Sandwich Maker with Detachable Plates for Toast / Waffle / Grill , 750 Watt (Black)"/>
    <x v="946"/>
    <x v="4"/>
    <s v="Kitchen&amp;HomeAppliances"/>
    <s v="SmallKitchenAppliances"/>
    <s v="SandwichMakers"/>
    <n v="2092"/>
    <n v="4600"/>
    <x v="10"/>
    <n v="1"/>
    <x v="4"/>
    <n v="1"/>
    <x v="0"/>
    <n v="2416.6"/>
    <n v="2585200"/>
    <n v="562"/>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r>
  <r>
    <s v="B07SLNG3LW"/>
    <s v="Inalsa Vacuum Cleaner Wet and Dry Micro WD10 with 3in1 Multifunction Wet/Dry/Blowing| 14KPA Suction and Impact Resistant Polymer Tank,(Yellow/Black)"/>
    <x v="947"/>
    <x v="4"/>
    <s v="Kitchen&amp;HomeAppliances"/>
    <s v="Vacuum,Cleaning&amp;Ironing"/>
    <s v="Vacuums&amp;FloorCare"/>
    <n v="3859"/>
    <n v="10295"/>
    <x v="11"/>
    <n v="1"/>
    <x v="2"/>
    <n v="0"/>
    <x v="0"/>
    <n v="31570.5"/>
    <n v="83338025"/>
    <n v="809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r>
  <r>
    <s v="B0BNDGL26T"/>
    <s v="MR. BRAND Portable USB Juicer Electric USB Juice Maker Mixer Bottle Blender Grinder Mixer,6 Blades Rechargeable Bottle with (Multi color) (MULTI MIXER 6 BLED)"/>
    <x v="948"/>
    <x v="4"/>
    <s v="Kitchen&amp;HomeAppliances"/>
    <s v="SmallKitchenAppliances"/>
    <s v="JuicerMixerGrinders"/>
    <n v="499"/>
    <n v="2199"/>
    <x v="36"/>
    <n v="1"/>
    <x v="18"/>
    <n v="1"/>
    <x v="0"/>
    <n v="305.2"/>
    <n v="239691"/>
    <n v="109"/>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r>
  <r>
    <s v="B095PWLLY6"/>
    <s v="Crompton Hill Briz Deco 1200mm (48 inch) High Speed Designer Ceiling Fan (Smoked Brown)"/>
    <x v="949"/>
    <x v="4"/>
    <s v="Heating,Cooling&amp;AirQuality"/>
    <s v="Fans"/>
    <s v="CeilingFans"/>
    <n v="1804"/>
    <n v="2380"/>
    <x v="66"/>
    <n v="0"/>
    <x v="1"/>
    <n v="0"/>
    <x v="0"/>
    <n v="61528"/>
    <n v="36609160"/>
    <n v="15382"/>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r>
  <r>
    <s v="B07Y9PY6Y1"/>
    <s v="Sujata Powermatic Plus, Juicer Mixer Grinder with Chutney Jar, 900 Watts, 3 Jars (White)"/>
    <x v="950"/>
    <x v="4"/>
    <s v="Kitchen&amp;HomeAppliances"/>
    <s v="SmallKitchenAppliances"/>
    <s v="JuicerMixerGrinders"/>
    <n v="6525"/>
    <n v="8820"/>
    <x v="55"/>
    <n v="0"/>
    <x v="6"/>
    <n v="0"/>
    <x v="0"/>
    <n v="23116.5"/>
    <n v="45308340"/>
    <n v="5137"/>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r>
  <r>
    <s v="B0BJ966M5K"/>
    <s v="Aquadpure Copper + Mineral RO+UV+UF 10 to 12 Liter RO + UV + TDS ADJUSTER Water Purifier with Copper Charge Technology black &amp; copper Best For Home and Office (Made In India)"/>
    <x v="951"/>
    <x v="4"/>
    <s v="Kitchen&amp;HomeAppliances"/>
    <s v="WaterPurifiers&amp;Accessories"/>
    <s v="WaterFilters&amp;Purifiers"/>
    <n v="4999"/>
    <n v="24999"/>
    <x v="27"/>
    <n v="1"/>
    <x v="13"/>
    <n v="1"/>
    <x v="0"/>
    <n v="570.4"/>
    <n v="3099876"/>
    <n v="124"/>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r>
  <r>
    <s v="B086GVRP63"/>
    <s v="Amazon Basics 650 Watt Drip Coffee Maker with Borosilicate Carafe"/>
    <x v="952"/>
    <x v="4"/>
    <s v="Kitchen&amp;HomeAppliances"/>
    <s v="Coffee,Tea&amp;Espresso"/>
    <s v="DripCoffeeMachines"/>
    <n v="1189"/>
    <n v="2400"/>
    <x v="8"/>
    <n v="1"/>
    <x v="3"/>
    <n v="1"/>
    <x v="0"/>
    <n v="2533.7999999999997"/>
    <n v="1483200"/>
    <n v="618"/>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r>
  <r>
    <s v="B08MVXPTDG"/>
    <s v="Crompton Insta Delight Fan Circulator Room Heater with 3 Heat Settings (Slate Grey &amp; Black, 2000 Watt)"/>
    <x v="953"/>
    <x v="4"/>
    <s v="Heating,Cooling&amp;AirQuality"/>
    <s v="RoomHeaters"/>
    <s v="FanHeaters"/>
    <n v="2590"/>
    <n v="4200"/>
    <x v="16"/>
    <n v="0"/>
    <x v="3"/>
    <n v="1"/>
    <x v="0"/>
    <n v="258.29999999999995"/>
    <n v="264600"/>
    <n v="63"/>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r>
  <r>
    <s v="B0BMZ6SY89"/>
    <s v="!!HANEUL!!1000 Watt/2000-Watt Room Heater!! Fan Heater!!Pure White!!HN-2500!!Made in India!!Thermoset!!"/>
    <x v="954"/>
    <x v="4"/>
    <s v="Heating,Cooling&amp;AirQuality"/>
    <s v="RoomHeaters"/>
    <s v="FanHeaters"/>
    <n v="899"/>
    <n v="1599"/>
    <x v="15"/>
    <n v="0"/>
    <x v="10"/>
    <n v="1"/>
    <x v="0"/>
    <n v="51"/>
    <n v="23985"/>
    <n v="1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r>
  <r>
    <s v="B09P1MFKG1"/>
    <s v="Melbon VM-905 2000-Watt Room Heater (ISI Certified, White Color) Ideal Electric Fan Heater for Small to Medium Room/Area (Plastic Body)"/>
    <x v="955"/>
    <x v="4"/>
    <s v="Heating,Cooling&amp;AirQuality"/>
    <s v="RoomHeaters"/>
    <s v="FanHeaters"/>
    <n v="998"/>
    <n v="2999"/>
    <x v="29"/>
    <n v="1"/>
    <x v="13"/>
    <n v="1"/>
    <x v="0"/>
    <n v="41.4"/>
    <n v="26991"/>
    <n v="9"/>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r>
  <r>
    <s v="B01LY9W8AF"/>
    <s v="Cello Eliza Plastic Laundry Bag/Basket, 50 litres, Light Grey"/>
    <x v="956"/>
    <x v="4"/>
    <s v="HomeStorage&amp;Organization"/>
    <s v="LaundryOrganization"/>
    <s v="LaundryBaskets"/>
    <n v="998.06"/>
    <n v="1282"/>
    <x v="47"/>
    <n v="0"/>
    <x v="0"/>
    <n v="0"/>
    <x v="0"/>
    <n v="30550.800000000003"/>
    <n v="9325268"/>
    <n v="7274"/>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r>
  <r>
    <s v="B07ZJND9B9"/>
    <s v="ACTIVA 1200 MM HIGH SPEED 390 RPM BEE APPROVED 5 STAR RATED APSRA CEILING FAN BROWN 2 Years Warranty"/>
    <x v="957"/>
    <x v="4"/>
    <s v="Heating,Cooling&amp;AirQuality"/>
    <s v="Fans"/>
    <s v="CeilingFans"/>
    <n v="1099"/>
    <n v="1990"/>
    <x v="32"/>
    <n v="0"/>
    <x v="2"/>
    <n v="0"/>
    <x v="0"/>
    <n v="23052.899999999998"/>
    <n v="11762890"/>
    <n v="5911"/>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r>
  <r>
    <s v="B0B2CWRDB1"/>
    <s v="Shakti Technology S5 High Pressure Car Washer Machine 1900 Watts and Pressure 125 Bar with 10 Meter Hose Pipe"/>
    <x v="958"/>
    <x v="4"/>
    <s v="Kitchen&amp;HomeAppliances"/>
    <s v="Vacuum,Cleaning&amp;Ironing"/>
    <s v="PressureWashers,Steam&amp;WindowCleaners"/>
    <n v="5999"/>
    <n v="9999"/>
    <x v="54"/>
    <n v="0"/>
    <x v="0"/>
    <n v="1"/>
    <x v="0"/>
    <n v="714"/>
    <n v="1699830"/>
    <n v="17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r>
  <r>
    <s v="B072NCN9M4"/>
    <s v="AMERICAN MICRONIC- Imported Wet &amp; Dry Vacuum Cleaner, 21 Litre Stainless Steel with Blower &amp; HEPA filter, 1600 Watts 100% Copper Motor 28 KPa suction with washable reusable dust bag (Red/Black/Steel)-AMI-VCD21-1600WDx"/>
    <x v="959"/>
    <x v="4"/>
    <s v="Kitchen&amp;HomeAppliances"/>
    <s v="Vacuum,Cleaning&amp;Ironing"/>
    <s v="Vacuums&amp;FloorCare"/>
    <n v="8886"/>
    <n v="11850"/>
    <x v="23"/>
    <n v="0"/>
    <x v="0"/>
    <n v="0"/>
    <x v="0"/>
    <n v="12873"/>
    <n v="36320250"/>
    <n v="3065"/>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r>
  <r>
    <s v="B08SKZ2RMG"/>
    <s v="Demokrazy New Nova Lint Cum Fuzz Remover for All Woolens Sweaters, Blankets, Jackets Remover Pill Remover from Carpets, Curtains (Pack of 1)"/>
    <x v="960"/>
    <x v="4"/>
    <s v="Kitchen&amp;HomeAppliances"/>
    <s v="Vacuum,Cleaning&amp;Ironing"/>
    <s v="Irons,Steamers&amp;Accessories"/>
    <n v="475"/>
    <n v="999"/>
    <x v="50"/>
    <n v="1"/>
    <x v="3"/>
    <n v="0"/>
    <x v="0"/>
    <n v="4186.0999999999995"/>
    <n v="1019979"/>
    <n v="1021"/>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r>
  <r>
    <s v="B0B53DS4TF"/>
    <s v="Instant Pot Air Fryer, Vortex 2QT, Touch Control Panel, 360¬∞ EvenCrisp‚Ñ¢ Technology, Uses 95 % less Oil, 4-in-1 Appliance: Air Fry, Roast, Bake, Reheat (Vortex 1.97Litre, Black)"/>
    <x v="961"/>
    <x v="4"/>
    <s v="Kitchen&amp;HomeAppliances"/>
    <s v="SmallKitchenAppliances"/>
    <s v="DeepFatFryers"/>
    <n v="4995"/>
    <n v="20049"/>
    <x v="43"/>
    <n v="1"/>
    <x v="20"/>
    <n v="0"/>
    <x v="0"/>
    <n v="19027.2"/>
    <n v="79474236"/>
    <n v="3964"/>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r>
  <r>
    <s v="B08BJN4MP3"/>
    <s v="HUL Pureit Eco Water Saver Mineral RO+UV+MF AS wall mounted/Counter top Black 10L Water Purifier"/>
    <x v="962"/>
    <x v="4"/>
    <s v="Kitchen&amp;HomeAppliances"/>
    <s v="WaterPurifiers&amp;Accessories"/>
    <s v="WaterFilters&amp;Purifiers"/>
    <n v="13999"/>
    <n v="24850"/>
    <x v="15"/>
    <n v="0"/>
    <x v="5"/>
    <n v="0"/>
    <x v="0"/>
    <n v="39371.200000000004"/>
    <n v="222357800"/>
    <n v="8948"/>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r>
  <r>
    <s v="B0BCYQY9X5"/>
    <s v="Livpure Glo Star RO+UV+UF+Mineraliser - 7 L Storage Tank, 15 LPH Water Purifier for Home, Black"/>
    <x v="963"/>
    <x v="4"/>
    <s v="Kitchen&amp;HomeAppliances"/>
    <s v="WaterPurifiers&amp;Accessories"/>
    <s v="WaterFilters&amp;Purifiers"/>
    <n v="8499"/>
    <n v="16490"/>
    <x v="61"/>
    <n v="0"/>
    <x v="4"/>
    <n v="1"/>
    <x v="0"/>
    <n v="417.09999999999997"/>
    <n v="1599530"/>
    <n v="97"/>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r>
  <r>
    <s v="B009UORDX4"/>
    <s v="Philips Hi113 1000-Watt Plastic Body Ptfe Coating Dry Iron, Pack of 1"/>
    <x v="964"/>
    <x v="4"/>
    <s v="Kitchen&amp;HomeAppliances"/>
    <s v="Vacuum,Cleaning&amp;Ironing"/>
    <s v="Irons,Steamers&amp;Accessories"/>
    <n v="949"/>
    <n v="975"/>
    <x v="90"/>
    <n v="0"/>
    <x v="4"/>
    <n v="0"/>
    <x v="0"/>
    <n v="31058.899999999998"/>
    <n v="7042425"/>
    <n v="7223"/>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r>
  <r>
    <s v="B08VGDBF3B"/>
    <s v="Kuber Industries Round Non Woven Fabric Foldable Laundry Basket|Toy Storage Basket|Cloth Storage Basket With Handles| Capicity 45 Ltr (Grey &amp; Black)-KUBMART11446"/>
    <x v="965"/>
    <x v="4"/>
    <s v="HomeStorage&amp;Organization"/>
    <s v="LaundryOrganization"/>
    <s v="LaundryBaskets"/>
    <n v="395"/>
    <n v="499"/>
    <x v="73"/>
    <n v="0"/>
    <x v="1"/>
    <n v="1"/>
    <x v="1"/>
    <n v="1320"/>
    <n v="164670"/>
    <n v="33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r>
  <r>
    <s v="B012ELCYUG"/>
    <s v="Preethi MGA-502 0.4-Litre Grind and Store Jar (White), stainless steel, Set of 1"/>
    <x v="966"/>
    <x v="4"/>
    <s v="Kitchen&amp;HomeAppliances"/>
    <s v="SmallKitchenAppliances"/>
    <s v="SmallApplianceParts&amp;Accessories"/>
    <n v="635"/>
    <n v="635"/>
    <x v="26"/>
    <n v="0"/>
    <x v="4"/>
    <n v="0"/>
    <x v="0"/>
    <n v="19651"/>
    <n v="2901950"/>
    <n v="457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r>
  <r>
    <s v="B07S9M8YTY"/>
    <s v="Usha Aurora 1000 W Dry Iron with Innovative Tail Light Indicator, Weilburger Soleplate (White &amp; Grey)"/>
    <x v="967"/>
    <x v="4"/>
    <s v="Kitchen&amp;HomeAppliances"/>
    <s v="Vacuum,Cleaning&amp;Ironing"/>
    <s v="Irons,Steamers&amp;Accessories"/>
    <n v="717"/>
    <n v="1390"/>
    <x v="61"/>
    <n v="0"/>
    <x v="1"/>
    <n v="0"/>
    <x v="0"/>
    <n v="19468"/>
    <n v="6765130"/>
    <n v="4867"/>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r>
  <r>
    <s v="B0B19VJXQZ"/>
    <s v="ECOVACS DEEBOT N8 2-in-1 Robotic Vacuum Cleaner, 2022 New Launch, Most Powerful Suction, Covers 2000+ Sq. Ft in One Charge, Advanced dToF Technology with OZMO Mopping (DEEBOT N8) - White"/>
    <x v="968"/>
    <x v="4"/>
    <s v="Kitchen&amp;HomeAppliances"/>
    <s v="Vacuum,Cleaning&amp;Ironing"/>
    <s v="Vacuums&amp;FloorCare"/>
    <n v="27900"/>
    <n v="59900"/>
    <x v="3"/>
    <n v="1"/>
    <x v="5"/>
    <n v="0"/>
    <x v="0"/>
    <n v="23311.200000000001"/>
    <n v="317350200"/>
    <n v="5298"/>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r>
  <r>
    <s v="B00SMFPJG0"/>
    <s v="Kent Gold, Optima, Gold+ Spare Kit"/>
    <x v="969"/>
    <x v="4"/>
    <s v="Kitchen&amp;HomeAppliances"/>
    <s v="WaterPurifiers&amp;Accessories"/>
    <s v="WaterCartridges"/>
    <n v="649"/>
    <n v="670"/>
    <x v="90"/>
    <n v="0"/>
    <x v="3"/>
    <n v="0"/>
    <x v="0"/>
    <n v="31922.6"/>
    <n v="5216620"/>
    <n v="7786"/>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r>
  <r>
    <s v="B0BHYLCL19"/>
    <s v="AVNISH Tap Water Purifier Filter Faucet 6 Layer Carbon Activated Dust Chlorine Remover Water Softener for Drinking Cartridge Alkaline Taps for Kitchen Sink Bathroom Wash Basin (6-Layer Filtration)"/>
    <x v="970"/>
    <x v="4"/>
    <s v="Kitchen&amp;HomeAppliances"/>
    <s v="WaterPurifiers&amp;Accessories"/>
    <s v="WaterPurifierAccessories"/>
    <n v="193"/>
    <n v="399"/>
    <x v="50"/>
    <n v="1"/>
    <x v="9"/>
    <n v="1"/>
    <x v="1"/>
    <n v="133.20000000000002"/>
    <n v="14763"/>
    <n v="37"/>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r>
  <r>
    <s v="B0BPJBTB3F"/>
    <s v="Khaitan ORFin Fan heater for Home and kitchen-K0 2215"/>
    <x v="971"/>
    <x v="4"/>
    <s v="Heating,Cooling&amp;AirQuality"/>
    <s v="RoomHeaters"/>
    <s v="FanHeaters"/>
    <n v="1299"/>
    <n v="2495"/>
    <x v="61"/>
    <n v="0"/>
    <x v="22"/>
    <n v="1"/>
    <x v="0"/>
    <n v="4"/>
    <n v="4990"/>
    <n v="2"/>
    <s v="Khaitan Orfin Fan heater for Home and kitchen|POWERFUL 2000 WATT|HEATING POSITION 1000 W-2000W|ADJUSTABLE THERMOSTAT TEMP.CONTROL|AUTOMATIC THERMAL CUTOUT FOR SAFETY|FRONT GRILL FOR SAFETY|TURBO FAN"/>
    <s v="AGHT3K4KSG5MAQUSXRDT5VNB73GA,AE4Q5XQ7SZW35EEUJKQ3IV2IIBQQ"/>
  </r>
  <r>
    <s v="B08MXJYB2V"/>
    <s v="USHA RapidMix 500-Watt Copper Motor Mixer Grinder with 3 Jars and 5 Years Warranty(Sea Green/White)"/>
    <x v="972"/>
    <x v="4"/>
    <s v="Kitchen&amp;HomeAppliances"/>
    <s v="SmallKitchenAppliances"/>
    <s v="MixerGrinders"/>
    <n v="2449"/>
    <n v="3390"/>
    <x v="28"/>
    <n v="0"/>
    <x v="1"/>
    <n v="0"/>
    <x v="0"/>
    <n v="20824"/>
    <n v="17648340"/>
    <n v="5206"/>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r>
  <r>
    <s v="B081B1JL35"/>
    <s v="CSI INTERNATIONAL¬Æ Instant Water Geyser, Water Heater, Portable Water Heater, Geyser Made of First Class ABS Plastic 3KW (Red)"/>
    <x v="924"/>
    <x v="4"/>
    <s v="Heating,Cooling&amp;AirQuality"/>
    <s v="WaterHeaters&amp;Geysers"/>
    <s v="InstantWaterHeaters"/>
    <n v="1049"/>
    <n v="2499"/>
    <x v="30"/>
    <n v="1"/>
    <x v="7"/>
    <n v="1"/>
    <x v="0"/>
    <n v="2360.6"/>
    <n v="1594362"/>
    <n v="63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r>
  <r>
    <s v="B09VL9KFDB"/>
    <s v="Havells Gatik Neo 400mm Pedestal Fan (Aqua Blue)"/>
    <x v="973"/>
    <x v="4"/>
    <s v="Heating,Cooling&amp;AirQuality"/>
    <s v="Fans"/>
    <s v="TableFans"/>
    <n v="2399"/>
    <n v="4200"/>
    <x v="1"/>
    <n v="0"/>
    <x v="11"/>
    <n v="1"/>
    <x v="0"/>
    <n v="1508.6"/>
    <n v="1667400"/>
    <n v="397"/>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r>
  <r>
    <s v="B0B1MDZV9C"/>
    <s v="INALSA Upright Vacuum Cleaner, 2-in-1,Handheld &amp; Stick for Home &amp; Office Use,800W- with 16KPA Strong Suction &amp; HEPA Filtration|0.8L Dust Tank|Includes Multiple Accessories,(Grey/Black)"/>
    <x v="974"/>
    <x v="4"/>
    <s v="Kitchen&amp;HomeAppliances"/>
    <s v="Vacuum,Cleaning&amp;Ironing"/>
    <s v="Vacuums&amp;FloorCare"/>
    <n v="2286"/>
    <n v="4495"/>
    <x v="76"/>
    <n v="0"/>
    <x v="2"/>
    <n v="1"/>
    <x v="0"/>
    <n v="1271.3999999999999"/>
    <n v="1465370"/>
    <n v="326"/>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r>
  <r>
    <s v="B08TT63N58"/>
    <s v="ROYAL STEP - AMAZON'S BRAND - Portable Electric USB Juice Maker Juicer Bottle Blender Grinder Mixer,4 Blades Rechargeable Bottle with (Multi color) (MULTI)"/>
    <x v="975"/>
    <x v="4"/>
    <s v="Kitchen&amp;HomeAppliances"/>
    <s v="SmallKitchenAppliances"/>
    <s v="Juicers"/>
    <n v="499"/>
    <n v="2199"/>
    <x v="36"/>
    <n v="1"/>
    <x v="19"/>
    <n v="0"/>
    <x v="0"/>
    <n v="10933.7"/>
    <n v="7755873"/>
    <n v="3527"/>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r>
  <r>
    <s v="B08YK7BBD2"/>
    <s v="Nirdambhay Mini Bag Sealer, 2 in 1 Heat Sealer and Cutter Handheld Sealing Machine Portable Bag Resealer Sealer for Plastic Bags Food Storage Snack Fresh Bag Sealer (Including 2 AA Battery)"/>
    <x v="976"/>
    <x v="4"/>
    <s v="Kitchen&amp;HomeAppliances"/>
    <s v="SmallKitchenAppliances"/>
    <s v="VacuumSealers"/>
    <n v="429"/>
    <n v="999"/>
    <x v="48"/>
    <n v="1"/>
    <x v="17"/>
    <n v="1"/>
    <x v="0"/>
    <n v="1851"/>
    <n v="616383"/>
    <n v="617"/>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r>
  <r>
    <s v="B07YQ5SN4H"/>
    <s v="Cello Non-Stick Aluminium Sandwich Gas Toaster(Black)"/>
    <x v="977"/>
    <x v="4"/>
    <s v="Kitchen&amp;HomeAppliances"/>
    <s v="SmallKitchenAppliances"/>
    <s v="SandwichMakers"/>
    <n v="299"/>
    <n v="595"/>
    <x v="8"/>
    <n v="1"/>
    <x v="1"/>
    <n v="1"/>
    <x v="0"/>
    <n v="1256"/>
    <n v="186830"/>
    <n v="314"/>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r>
  <r>
    <s v="B0B7FJNSZR"/>
    <s v="Proven¬Æ Copper + Mineral RO+UV+UF 10 to 12 Liter RO + UV + TDS ADJUSTER Water Purifier with Copper Charge Technology black &amp; copper Best For Home and Office (Made In India)"/>
    <x v="978"/>
    <x v="4"/>
    <s v="Kitchen&amp;HomeAppliances"/>
    <s v="WaterPurifiers&amp;Accessories"/>
    <s v="WaterFilters&amp;Purifiers"/>
    <n v="5395"/>
    <n v="19990"/>
    <x v="25"/>
    <n v="1"/>
    <x v="5"/>
    <n v="1"/>
    <x v="0"/>
    <n v="2354"/>
    <n v="10694650"/>
    <n v="535"/>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r>
  <r>
    <s v="B01N6IJG0F"/>
    <s v="Morphy Richards Daisy 1000W Dry Iron with American Heritage Non-Stick Coated Soleplate, White"/>
    <x v="979"/>
    <x v="4"/>
    <s v="Kitchen&amp;HomeAppliances"/>
    <s v="Vacuum,Cleaning&amp;Ironing"/>
    <s v="Irons,Steamers&amp;Accessories"/>
    <n v="559"/>
    <n v="1010"/>
    <x v="32"/>
    <n v="0"/>
    <x v="3"/>
    <n v="0"/>
    <x v="0"/>
    <n v="71032.5"/>
    <n v="17498250"/>
    <n v="17325"/>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r>
  <r>
    <s v="B0B84QN4CN"/>
    <s v="Wipro Vesta 1200 Watt GD201 Lightweight Automatic Dry Iron| Quick Heat Up| Stylish &amp; Sleek |Anti bacterial German Weilburger Double Coated Soleplate |2 Years Warranty"/>
    <x v="884"/>
    <x v="4"/>
    <s v="Kitchen&amp;HomeAppliances"/>
    <s v="Vacuum,Cleaning&amp;Ironing"/>
    <s v="Irons,Steamers&amp;Accessories"/>
    <n v="660"/>
    <n v="1100"/>
    <x v="54"/>
    <n v="0"/>
    <x v="9"/>
    <n v="1"/>
    <x v="0"/>
    <n v="327.60000000000002"/>
    <n v="100100"/>
    <n v="91"/>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r>
  <r>
    <s v="B0B8ZM9RVV"/>
    <s v="Zuvexa Egg Boiler Poacher Automatic Off Steaming, Cooking, Boiling Double Layer 14 Egg Boiler (Multicolor)‚Ä¶"/>
    <x v="980"/>
    <x v="4"/>
    <s v="Kitchen&amp;HomeAppliances"/>
    <s v="SmallKitchenAppliances"/>
    <s v="EggBoilers"/>
    <n v="419"/>
    <n v="999"/>
    <x v="30"/>
    <n v="1"/>
    <x v="5"/>
    <n v="1"/>
    <x v="0"/>
    <n v="998.80000000000007"/>
    <n v="226773"/>
    <n v="227"/>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r>
  <r>
    <s v="B01892MIPA"/>
    <s v="AO Smith HSE-VAS-X-015 Storage 15 Litre Vertical Water Heater (Geyser) White 4 Star"/>
    <x v="981"/>
    <x v="4"/>
    <s v="Heating,Cooling&amp;AirQuality"/>
    <s v="WaterHeaters&amp;Geysers"/>
    <s v="StorageWaterHeaters"/>
    <n v="7349"/>
    <n v="10900"/>
    <x v="9"/>
    <n v="0"/>
    <x v="0"/>
    <n v="0"/>
    <x v="0"/>
    <n v="50219.4"/>
    <n v="130331300"/>
    <n v="11957"/>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r>
  <r>
    <s v="B08ZHYNTM1"/>
    <s v="Havells Festiva 1200mm Dust Resistant Ceiling Fan (Gold Mist)"/>
    <x v="982"/>
    <x v="4"/>
    <s v="Heating,Cooling&amp;AirQuality"/>
    <s v="Fans"/>
    <s v="CeilingFans"/>
    <n v="2899"/>
    <n v="4005"/>
    <x v="28"/>
    <n v="0"/>
    <x v="4"/>
    <n v="0"/>
    <x v="0"/>
    <n v="30702"/>
    <n v="28595700"/>
    <n v="714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r>
  <r>
    <s v="B09SDDQQKP"/>
    <s v="INALSA Vaccum Cleaner Handheld 800W High Powerful Motor- Dura Clean with HEPA Filtration &amp; Strong Powerful 16KPA Suction| Lightweight, Compact &amp; Durable Body|Includes Multiple Accessories,(Grey/Black)"/>
    <x v="983"/>
    <x v="4"/>
    <s v="Kitchen&amp;HomeAppliances"/>
    <s v="Vacuum,Cleaning&amp;Ironing"/>
    <s v="Vacuums&amp;FloorCare"/>
    <n v="1799"/>
    <n v="3295"/>
    <x v="32"/>
    <n v="0"/>
    <x v="11"/>
    <n v="1"/>
    <x v="0"/>
    <n v="2610.6"/>
    <n v="2263665"/>
    <n v="687"/>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r>
  <r>
    <s v="B0B5RP43VN"/>
    <s v="iBELL SM1515NEW Sandwich Maker with Floating Hinges, 1000Watt, Panini / Grill / Toast (Black)"/>
    <x v="984"/>
    <x v="4"/>
    <s v="Kitchen&amp;HomeAppliances"/>
    <s v="SmallKitchenAppliances"/>
    <s v="SandwichMakers"/>
    <n v="1474"/>
    <n v="4650"/>
    <x v="45"/>
    <n v="1"/>
    <x v="3"/>
    <n v="0"/>
    <x v="0"/>
    <n v="4284.5"/>
    <n v="4859250"/>
    <n v="1045"/>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r>
  <r>
    <s v="B096NTB9XT"/>
    <s v="Aquaguard Aura RO+UV+UF+Taste Adjuster(MTDS) with Active Copper &amp; Zinc 7L water purifier,8 stages of purification,suitable for borewell,tanker,municipal water(Black) from Eureka Forbes"/>
    <x v="985"/>
    <x v="4"/>
    <s v="Kitchen&amp;HomeAppliances"/>
    <s v="WaterPurifiers&amp;Accessories"/>
    <s v="WaterFilters&amp;Purifiers"/>
    <n v="15999"/>
    <n v="24500"/>
    <x v="31"/>
    <n v="0"/>
    <x v="1"/>
    <n v="0"/>
    <x v="0"/>
    <n v="44824"/>
    <n v="274547000"/>
    <n v="11206"/>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r>
  <r>
    <s v="B078JF6X9B"/>
    <s v="Havells Instanio 3-Litre 4.5KW Instant Water Heater (Geyser), White Blue"/>
    <x v="720"/>
    <x v="4"/>
    <s v="Heating,Cooling&amp;AirQuality"/>
    <s v="WaterHeaters&amp;Geysers"/>
    <s v="InstantWaterHeaters"/>
    <n v="3645"/>
    <n v="6070"/>
    <x v="54"/>
    <n v="0"/>
    <x v="0"/>
    <n v="1"/>
    <x v="0"/>
    <n v="2356.2000000000003"/>
    <n v="3405270"/>
    <n v="561"/>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r>
  <r>
    <s v="B08CGW4GYR"/>
    <s v="Milk Frother, Immersion Blender Cordlesss Foam Maker USB Rechargeable Small Mixer Handheld with 2 Stainless WhisksÔºåWisker for Stirring 3-Speed Adjustable Mini Frother for Cappuccino Latte Coffee Egg"/>
    <x v="986"/>
    <x v="4"/>
    <s v="Kitchen&amp;HomeAppliances"/>
    <s v="SmallKitchenAppliances"/>
    <s v="HandBlenders"/>
    <n v="375"/>
    <n v="999"/>
    <x v="33"/>
    <n v="1"/>
    <x v="9"/>
    <n v="0"/>
    <x v="0"/>
    <n v="7156.8"/>
    <n v="1986012"/>
    <n v="1988"/>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r>
  <r>
    <s v="B00A328ENA"/>
    <s v="Panasonic SR-WA22H (E) Automatic Rice Cooker, Apple Green, 2.2 Liters"/>
    <x v="987"/>
    <x v="4"/>
    <s v="Kitchen&amp;HomeAppliances"/>
    <s v="SmallKitchenAppliances"/>
    <s v="Rice&amp;PastaCookers"/>
    <n v="2976"/>
    <n v="3945"/>
    <x v="23"/>
    <n v="0"/>
    <x v="0"/>
    <n v="0"/>
    <x v="0"/>
    <n v="15708"/>
    <n v="14754300"/>
    <n v="374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r>
  <r>
    <s v="B0763K5HLQ"/>
    <s v="InstaCuppa Milk Frother for Coffee - Handheld Battery-Operated Electric Milk and Coffee Frother, Stainless Steel Whisk and Stand, Portable Foam Maker for Coffee, Cappuccino, Lattes, and Egg Beaters"/>
    <x v="988"/>
    <x v="4"/>
    <s v="Kitchen&amp;HomeAppliances"/>
    <s v="Coffee,Tea&amp;Espresso"/>
    <s v="MilkFrothers"/>
    <n v="1099"/>
    <n v="1499"/>
    <x v="35"/>
    <n v="0"/>
    <x v="3"/>
    <n v="0"/>
    <x v="0"/>
    <n v="18044.099999999999"/>
    <n v="6597099"/>
    <n v="4401"/>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r>
  <r>
    <s v="B09PDZNSBG"/>
    <s v="Goodscity Garment Steamer for Clothes, Steam Iron Press - Vertical &amp; Horizontal Steaming up to 22g/min, 1200 Watt, 230 ml Water tank &amp; 30 sec Fast Heating (GC 111)"/>
    <x v="989"/>
    <x v="4"/>
    <s v="Kitchen&amp;HomeAppliances"/>
    <s v="Vacuum,Cleaning&amp;Ironing"/>
    <s v="Irons,Steamers&amp;Accessories"/>
    <n v="2575"/>
    <n v="6700"/>
    <x v="33"/>
    <n v="1"/>
    <x v="0"/>
    <n v="1"/>
    <x v="0"/>
    <n v="2566.2000000000003"/>
    <n v="4093700"/>
    <n v="611"/>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r>
  <r>
    <s v="B085LPT5F4"/>
    <s v="Solidaire 550-Watt Mixer Grinder with 3 Jars (Black) (SLD-550-B)"/>
    <x v="990"/>
    <x v="4"/>
    <s v="Kitchen&amp;HomeAppliances"/>
    <s v="SmallKitchenAppliances"/>
    <s v="MixerGrinders"/>
    <n v="1649"/>
    <n v="2800"/>
    <x v="19"/>
    <n v="0"/>
    <x v="2"/>
    <n v="0"/>
    <x v="0"/>
    <n v="8431.7999999999993"/>
    <n v="6053600"/>
    <n v="2162"/>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r>
  <r>
    <s v="B0B9RZ4G4W"/>
    <s v="Amazon Basics 300 W Hand Blender with Stainless Steel Stem for Hot/Cold Blending and In-Built Cord Hook, ISI-Marked, Black"/>
    <x v="991"/>
    <x v="4"/>
    <s v="Kitchen&amp;HomeAppliances"/>
    <s v="SmallKitchenAppliances"/>
    <s v="HandBlenders"/>
    <n v="799"/>
    <n v="1699"/>
    <x v="3"/>
    <n v="1"/>
    <x v="1"/>
    <n v="1"/>
    <x v="0"/>
    <n v="388"/>
    <n v="164803"/>
    <n v="97"/>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r>
  <r>
    <s v="B0085W2MUQ"/>
    <s v="Orpat HHB-100E 250-Watt Hand Blender (White)"/>
    <x v="992"/>
    <x v="4"/>
    <s v="Kitchen&amp;HomeAppliances"/>
    <s v="SmallKitchenAppliances"/>
    <s v="HandBlenders"/>
    <n v="765"/>
    <n v="970"/>
    <x v="73"/>
    <n v="0"/>
    <x v="0"/>
    <n v="0"/>
    <x v="0"/>
    <n v="25431"/>
    <n v="5873350"/>
    <n v="6055"/>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r>
  <r>
    <s v="B09474JWN6"/>
    <s v="HealthSense Rechargeable Lint Remover for Clothes | Fuzz and Fur Remover | Electric Fabric Shaver, Trimmer for Clothes, Carpet, Sofa, Sweaters, Curtains | One-Year Warranty Included - New-Feel LR350"/>
    <x v="993"/>
    <x v="4"/>
    <s v="Kitchen&amp;HomeAppliances"/>
    <s v="Vacuum,Cleaning&amp;Ironing"/>
    <s v="Irons,Steamers&amp;Accessories"/>
    <n v="999"/>
    <n v="1500"/>
    <x v="9"/>
    <n v="0"/>
    <x v="0"/>
    <n v="1"/>
    <x v="0"/>
    <n v="1621.2"/>
    <n v="579000"/>
    <n v="386"/>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r>
  <r>
    <s v="B09G2VTHQM"/>
    <s v="AGARO Classic Portable Yogurt Maker, 1.2L Capacity, Electric, Automatic, Grey and White, Medium (33603)"/>
    <x v="994"/>
    <x v="4"/>
    <s v="Kitchen&amp;HomeAppliances"/>
    <s v="SmallKitchenAppliances"/>
    <s v="YogurtMakers"/>
    <n v="587"/>
    <n v="1295"/>
    <x v="10"/>
    <n v="1"/>
    <x v="3"/>
    <n v="1"/>
    <x v="0"/>
    <n v="2283.6999999999998"/>
    <n v="721315"/>
    <n v="557"/>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r>
  <r>
    <s v="B07R679HTT"/>
    <s v="AGARO Imperial 240-Watt Slow Juicer with Cold Press Technology"/>
    <x v="995"/>
    <x v="4"/>
    <s v="Kitchen&amp;HomeAppliances"/>
    <s v="SmallKitchenAppliances"/>
    <s v="Juicers"/>
    <n v="12609"/>
    <n v="23999"/>
    <x v="41"/>
    <n v="0"/>
    <x v="5"/>
    <n v="0"/>
    <x v="0"/>
    <n v="10067.200000000001"/>
    <n v="54909712"/>
    <n v="2288"/>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r>
  <r>
    <s v="B00B7GKXMG"/>
    <s v="Wipro Smartlife Super Deluxe Dry Iron- 1000W"/>
    <x v="996"/>
    <x v="4"/>
    <s v="Kitchen&amp;HomeAppliances"/>
    <s v="Vacuum,Cleaning&amp;Ironing"/>
    <s v="Irons,Steamers&amp;Accessories"/>
    <n v="699"/>
    <n v="850"/>
    <x v="75"/>
    <n v="0"/>
    <x v="3"/>
    <n v="0"/>
    <x v="0"/>
    <n v="4534.5999999999995"/>
    <n v="940100"/>
    <n v="1106"/>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r>
  <r>
    <s v="B07H3N8RJH"/>
    <s v="AmazonBasics Cylinder Bagless Vacuum Cleaner with Power Suction, Low Sound, High Energy Efficiency and 2 Years Warranty (1.5L, Black)"/>
    <x v="997"/>
    <x v="4"/>
    <s v="Kitchen&amp;HomeAppliances"/>
    <s v="Vacuum,Cleaning&amp;Ironing"/>
    <s v="Vacuums&amp;FloorCare"/>
    <n v="3799"/>
    <n v="6000"/>
    <x v="42"/>
    <n v="0"/>
    <x v="0"/>
    <n v="0"/>
    <x v="0"/>
    <n v="50127"/>
    <n v="71610000"/>
    <n v="11935"/>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r>
  <r>
    <s v="B07K2HVKLL"/>
    <s v="Crompton IHL 251 1500-Watt Immersion Water Heater with Copper Heating Element and IP 68 Protection"/>
    <x v="998"/>
    <x v="4"/>
    <s v="Heating,Cooling&amp;AirQuality"/>
    <s v="WaterHeaters&amp;Geysers"/>
    <s v="ImmersionRods"/>
    <n v="640"/>
    <n v="1020"/>
    <x v="42"/>
    <n v="0"/>
    <x v="3"/>
    <n v="0"/>
    <x v="0"/>
    <n v="20741.899999999998"/>
    <n v="5160180"/>
    <n v="5059"/>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r>
  <r>
    <s v="B09MQ9PDHR"/>
    <s v="SaiEllin Room Heater For Home 2000 Watts Room Heater For Bedroom | ISI Approved With 1 Year Warranty | For 250 Sq. Feet Blower Heater &amp; Room Heaters Home For Winters"/>
    <x v="999"/>
    <x v="4"/>
    <s v="Heating,Cooling&amp;AirQuality"/>
    <s v="RoomHeaters"/>
    <s v="FanHeaters"/>
    <n v="979"/>
    <n v="1999"/>
    <x v="24"/>
    <n v="1"/>
    <x v="2"/>
    <n v="1"/>
    <x v="0"/>
    <n v="612.29999999999995"/>
    <n v="313843"/>
    <n v="157"/>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r>
  <r>
    <s v="B014HDJ7ZE"/>
    <s v="Bajaj Majesty Duetto Gas 6 Ltr Vertical Water Heater ( LPG), White"/>
    <x v="1000"/>
    <x v="4"/>
    <s v="Heating,Cooling&amp;AirQuality"/>
    <s v="WaterHeaters&amp;Geysers"/>
    <s v="InstantWaterHeaters"/>
    <n v="5365"/>
    <n v="7445"/>
    <x v="28"/>
    <n v="0"/>
    <x v="2"/>
    <n v="0"/>
    <x v="0"/>
    <n v="13977.6"/>
    <n v="26682880"/>
    <n v="3584"/>
    <s v="Dimensions: 35.56 Cms X 19 Cms X 55 Cms"/>
    <s v="AH2PWK54MG3S6EOHGLGP3LTQJOAQ,AHKY24SIF5BG5XOFBACXN33XUO3Q,AGLCQ6Z2KEIXM7DC7JFZEN623CHQ,AGVRXUM3GMUGSUDI2BCELQ5G3MRQ,AFFJF7JN2X3UKBT33BHFMU2FCDIQ,AH3LPGUYC6VZUHBLHZKGMMBT5HGQ,AHHQ5CWRAMNLLPSINLJSICBU7CRQ,AGSHCIHX3V7HS6F6W2XTBOYFX5WQ"/>
  </r>
  <r>
    <s v="B07D2NMTTV"/>
    <s v="Black + Decker BD BXIR2201IN 2200-Watt Cord &amp; Cordless Steam Iron (Green)"/>
    <x v="1001"/>
    <x v="4"/>
    <s v="Kitchen&amp;HomeAppliances"/>
    <s v="Vacuum,Cleaning&amp;Ironing"/>
    <s v="Irons,Steamers&amp;Accessories"/>
    <n v="3199"/>
    <n v="3500"/>
    <x v="91"/>
    <n v="0"/>
    <x v="0"/>
    <n v="0"/>
    <x v="0"/>
    <n v="7975.8"/>
    <n v="6646500"/>
    <n v="1899"/>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r>
  <r>
    <s v="B075K76YW1"/>
    <s v="Inalsa Hand Blender| Hand Mixer|Beater - Easy Mix, Powerful 250 Watt Motor | Variable 7 Speed Control | 1 Year Warranty | (White/Red)"/>
    <x v="1002"/>
    <x v="4"/>
    <s v="Kitchen&amp;HomeAppliances"/>
    <s v="SmallKitchenAppliances"/>
    <s v="HandMixers"/>
    <n v="979"/>
    <n v="1395"/>
    <x v="77"/>
    <n v="0"/>
    <x v="0"/>
    <n v="0"/>
    <x v="0"/>
    <n v="64058.400000000001"/>
    <n v="21276540"/>
    <n v="15252"/>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r>
  <r>
    <s v="B0BNLFQDG2"/>
    <s v="Longway Blaze 2 Rod Quartz Room Heater (White, Gray, 800 watts)"/>
    <x v="1003"/>
    <x v="4"/>
    <s v="Heating,Cooling&amp;AirQuality"/>
    <s v="RoomHeaters"/>
    <s v="ElectricHeaters"/>
    <n v="929"/>
    <n v="2199"/>
    <x v="30"/>
    <n v="1"/>
    <x v="7"/>
    <n v="1"/>
    <x v="0"/>
    <n v="14.8"/>
    <n v="8796"/>
    <n v="4"/>
    <s v="Power Consumed: 800 W"/>
    <s v="AFVRAZD6HB5ALMMLJRZYAA45RKFQ,AGUO5ELH4U5ORQ4F4NYJQNZNTX3A,AEKTWPXEMR5QE53HL2AV2SVFK2SQ"/>
  </r>
  <r>
    <s v="B082ZQ4479"/>
    <s v="Prestige PWG 07 Wet Grinder, 2L (Multicolor) with Coconut Scraper and Atta Kneader Attachments, 200 Watt"/>
    <x v="1004"/>
    <x v="4"/>
    <s v="Kitchen&amp;HomeAppliances"/>
    <s v="SmallKitchenAppliances"/>
    <s v="Mills&amp;Grinders"/>
    <n v="3710"/>
    <n v="4330"/>
    <x v="81"/>
    <n v="0"/>
    <x v="7"/>
    <n v="0"/>
    <x v="0"/>
    <n v="6149.4000000000005"/>
    <n v="7196460"/>
    <n v="1662"/>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r>
  <r>
    <s v="B09Y358DZQ"/>
    <s v="Pigeon Zest Mixer Grinder 3 Speed Control 750 Watt Powerful Copper Motor with 3 Stainless Steel Jars for Dry Grinding, Wet Grinding and Making Chutney and 3 Polycarbonate lids - Blue"/>
    <x v="1005"/>
    <x v="4"/>
    <s v="Kitchen&amp;HomeAppliances"/>
    <s v="SmallKitchenAppliances"/>
    <s v="MixerGrinders"/>
    <n v="2033"/>
    <n v="4295"/>
    <x v="3"/>
    <n v="1"/>
    <x v="10"/>
    <n v="1"/>
    <x v="0"/>
    <n v="1434.8"/>
    <n v="1812490"/>
    <n v="422"/>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r>
  <r>
    <s v="B09M3F4HGB"/>
    <s v="Borosil Volcano 13 Fin Oil Filled Radiator Room Heater, 2900 W, Black"/>
    <x v="1006"/>
    <x v="4"/>
    <s v="Heating,Cooling&amp;AirQuality"/>
    <s v="RoomHeaters"/>
    <s v="ElectricHeaters"/>
    <n v="9495"/>
    <n v="18990"/>
    <x v="8"/>
    <n v="1"/>
    <x v="0"/>
    <n v="1"/>
    <x v="0"/>
    <n v="331.8"/>
    <n v="1500210"/>
    <n v="79"/>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r>
  <r>
    <s v="B07VZH6ZBB"/>
    <s v="Crompton Solarium Qube 15-L 5 Star Rated Storage Water Heater (Geyser) with Free Installation and Connection Pipes (White and Black)"/>
    <x v="1007"/>
    <x v="4"/>
    <s v="Heating,Cooling&amp;AirQuality"/>
    <s v="WaterHeaters&amp;Geysers"/>
    <s v="StorageWaterHeaters"/>
    <n v="7799"/>
    <n v="12500"/>
    <x v="16"/>
    <n v="0"/>
    <x v="1"/>
    <n v="0"/>
    <x v="0"/>
    <n v="20640"/>
    <n v="64500000"/>
    <n v="516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r>
  <r>
    <s v="B07F366Z51"/>
    <s v="Singer Aroma 1.8 Liter Electric Kettle High Grade Stainless Steel with Cool and Touch Body and Cordless Base, 1500 watts, Auto Shut Off with Dry Boiling (Silver/Black)"/>
    <x v="1008"/>
    <x v="4"/>
    <s v="Kitchen&amp;HomeAppliances"/>
    <s v="SmallKitchenAppliances"/>
    <s v="Kettles&amp;HotWaterDispensers"/>
    <n v="949"/>
    <n v="2385"/>
    <x v="13"/>
    <n v="1"/>
    <x v="3"/>
    <n v="0"/>
    <x v="0"/>
    <n v="9475.0999999999985"/>
    <n v="5511735"/>
    <n v="2311"/>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r>
  <r>
    <s v="B077BTLQ67"/>
    <s v="Orient Electric Aura Neo Instant 3L Water Heater (Geyser), 5-level Safety Shield, Stainless Steel Tank (White &amp; Turquoise)"/>
    <x v="1009"/>
    <x v="4"/>
    <s v="Heating,Cooling&amp;AirQuality"/>
    <s v="WaterHeaters&amp;Geysers"/>
    <s v="InstantWaterHeaters"/>
    <n v="2790"/>
    <n v="4890"/>
    <x v="1"/>
    <n v="0"/>
    <x v="2"/>
    <n v="1"/>
    <x v="0"/>
    <n v="2293.1999999999998"/>
    <n v="2875320"/>
    <n v="588"/>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r>
  <r>
    <s v="B07YSJ7FF1"/>
    <s v="Crompton Brio 1000-Watts Dry Iron with Weilburger Coating (Sky Blue and White)"/>
    <x v="1010"/>
    <x v="4"/>
    <s v="Kitchen&amp;HomeAppliances"/>
    <s v="Vacuum,Cleaning&amp;Ironing"/>
    <s v="Irons,Steamers&amp;Accessories"/>
    <n v="645"/>
    <n v="1100"/>
    <x v="19"/>
    <n v="0"/>
    <x v="1"/>
    <n v="0"/>
    <x v="0"/>
    <n v="13084"/>
    <n v="3598100"/>
    <n v="3271"/>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r>
  <r>
    <s v="B07TXCY3YK"/>
    <s v="Butterfly Hero Mixer Grinder, 500W, 3 Jars (Grey)"/>
    <x v="1011"/>
    <x v="4"/>
    <s v="Kitchen&amp;HomeAppliances"/>
    <s v="SmallKitchenAppliances"/>
    <s v="MixerGrinders"/>
    <n v="2237.81"/>
    <n v="3899"/>
    <x v="1"/>
    <n v="0"/>
    <x v="2"/>
    <n v="0"/>
    <x v="0"/>
    <n v="42915.6"/>
    <n v="42904596"/>
    <n v="11004"/>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r>
  <r>
    <s v="B07TC9F7PN"/>
    <s v="Racold Eterno Pro 25L Vertical 5 Star Storage Water Heater (Geyser) with free Standard Installation and free Installation Pipes"/>
    <x v="1012"/>
    <x v="4"/>
    <s v="Heating,Cooling&amp;AirQuality"/>
    <s v="WaterHeaters&amp;Geysers"/>
    <s v="StorageWaterHeaters"/>
    <n v="8699"/>
    <n v="16899"/>
    <x v="76"/>
    <n v="0"/>
    <x v="0"/>
    <n v="0"/>
    <x v="0"/>
    <n v="13419"/>
    <n v="53992305"/>
    <n v="319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r>
  <r>
    <s v="B09NS5TKPN"/>
    <s v="LG 1.5 Ton 5 Star AI DUAL Inverter Split AC (Copper, Super Convertible 6-in-1 Cooling, HD Filter with Anti-Virus Protection, 2022 Model, PS-Q19YNZE, White)"/>
    <x v="1013"/>
    <x v="4"/>
    <s v="Heating,Cooling&amp;AirQuality"/>
    <s v="AirConditioners"/>
    <s v="Split-SystemAirConditioners"/>
    <n v="42990"/>
    <n v="75990"/>
    <x v="1"/>
    <n v="0"/>
    <x v="4"/>
    <n v="0"/>
    <x v="0"/>
    <n v="13893.3"/>
    <n v="245523690"/>
    <n v="3231"/>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r>
  <r>
    <s v="B00LP9RFSU"/>
    <s v="Eureka Forbes Aquasure Amrit Twin Cartridge (Pack of 2), White"/>
    <x v="1014"/>
    <x v="4"/>
    <s v="Kitchen&amp;HomeAppliances"/>
    <s v="WaterPurifiers&amp;Accessories"/>
    <s v="WaterPurifierAccessories"/>
    <n v="825"/>
    <n v="825"/>
    <x v="26"/>
    <n v="0"/>
    <x v="1"/>
    <n v="0"/>
    <x v="0"/>
    <n v="12984"/>
    <n v="2677950"/>
    <n v="3246"/>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r>
  <r>
    <s v="B0B7L86YCB"/>
    <s v="Green Tales Heat Seal Mini Food Sealer-Impulse Machine for Sealing Plastic Bags Packaging"/>
    <x v="1015"/>
    <x v="4"/>
    <s v="Kitchen&amp;HomeAppliances"/>
    <s v="SmallKitchenAppliances"/>
    <s v="VacuumSealers"/>
    <n v="161"/>
    <n v="300"/>
    <x v="18"/>
    <n v="0"/>
    <x v="23"/>
    <n v="1"/>
    <x v="1"/>
    <n v="62.400000000000006"/>
    <n v="7200"/>
    <n v="24"/>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r>
  <r>
    <s v="B09VPH38JS"/>
    <s v="SaleOn Instant Coal Heater 500W Charcoal Burner Electric Stove Hot Plate - Mix Colors - Pack of 1 - Only Charcoal Heater"/>
    <x v="1016"/>
    <x v="4"/>
    <s v="Kitchen&amp;HomeAppliances"/>
    <s v="SmallKitchenAppliances"/>
    <s v="InductionCooktop"/>
    <n v="697"/>
    <n v="1499"/>
    <x v="34"/>
    <n v="1"/>
    <x v="11"/>
    <n v="1"/>
    <x v="0"/>
    <n v="547.19999999999993"/>
    <n v="215856"/>
    <n v="144"/>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r>
  <r>
    <s v="B01MUAUOCX"/>
    <s v="Sujata Chutney Steel Jar, 400 ml, (White), Stainless Steel"/>
    <x v="1017"/>
    <x v="4"/>
    <s v="Kitchen&amp;HomeAppliances"/>
    <s v="SmallKitchenAppliances"/>
    <s v="SmallApplianceParts&amp;Accessories"/>
    <n v="688"/>
    <n v="747"/>
    <x v="86"/>
    <n v="0"/>
    <x v="6"/>
    <n v="0"/>
    <x v="0"/>
    <n v="10260"/>
    <n v="1703160"/>
    <n v="228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r>
  <r>
    <s v="B09MB3DKG1"/>
    <s v="KHAITAN AVAANTE KA-2013 1200 Watt 3-Rod Halogen Heater (1200 Watts, Grey)"/>
    <x v="1018"/>
    <x v="4"/>
    <s v="Heating,Cooling&amp;AirQuality"/>
    <s v="RoomHeaters"/>
    <s v="HalogenHeaters"/>
    <n v="2199"/>
    <n v="3999"/>
    <x v="32"/>
    <n v="0"/>
    <x v="12"/>
    <n v="1"/>
    <x v="0"/>
    <n v="1190"/>
    <n v="1359660"/>
    <n v="34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r>
  <r>
    <s v="B08QHLXWV3"/>
    <s v="Kenstar 2400 Watts 9 Fins Oil Filled Radiator with PTC Fan Heater (BLACK GOLD)"/>
    <x v="1019"/>
    <x v="4"/>
    <s v="Heating,Cooling&amp;AirQuality"/>
    <s v="RoomHeaters"/>
    <s v="FanHeaters"/>
    <n v="6850"/>
    <n v="11990"/>
    <x v="1"/>
    <n v="0"/>
    <x v="2"/>
    <n v="1"/>
    <x v="0"/>
    <n v="561.6"/>
    <n v="1726560"/>
    <n v="144"/>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r>
  <r>
    <s v="B07G147SZD"/>
    <s v="NEXOMS Instant Heating Water Tap Wall Mounted with 3 Pin Indian Plug (16Amp)"/>
    <x v="1020"/>
    <x v="4"/>
    <s v="Heating,Cooling&amp;AirQuality"/>
    <s v="WaterHeaters&amp;Geysers"/>
    <s v="InstantWaterHeaters"/>
    <n v="2699"/>
    <n v="3799"/>
    <x v="56"/>
    <n v="0"/>
    <x v="1"/>
    <n v="1"/>
    <x v="0"/>
    <n v="2908"/>
    <n v="2761873"/>
    <n v="727"/>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r>
  <r>
    <s v="B09LH32678"/>
    <s v="JIALTO Mini Waffle Maker 4 Inch- 350 Watts: Stainless Steel Non-Stick Electric Iron Machine for Individual Belgian Waffles, Pan Cakes, Paninis or Other Snacks - Aqua blue"/>
    <x v="1021"/>
    <x v="4"/>
    <s v="Kitchen&amp;HomeAppliances"/>
    <s v="SmallKitchenAppliances"/>
    <s v="WaffleMakers&amp;Irons"/>
    <n v="899"/>
    <n v="1999"/>
    <x v="10"/>
    <n v="1"/>
    <x v="1"/>
    <n v="1"/>
    <x v="0"/>
    <n v="3328"/>
    <n v="1663168"/>
    <n v="832"/>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r>
  <r>
    <s v="B09R1YFL6S"/>
    <s v="Candes BlowHot All in One Silent Blower Fan Room Heater (ABS Body, White, Brown) 2000 Watts"/>
    <x v="1022"/>
    <x v="4"/>
    <s v="Heating,Cooling&amp;AirQuality"/>
    <s v="RoomHeaters"/>
    <s v="FanHeaters"/>
    <n v="1090"/>
    <n v="2999"/>
    <x v="0"/>
    <n v="1"/>
    <x v="12"/>
    <n v="1"/>
    <x v="0"/>
    <n v="199.5"/>
    <n v="170943"/>
    <n v="57"/>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r>
  <r>
    <s v="B07Q4NJQC5"/>
    <s v="Ionix Jewellery Scale | Weight Scale | Digital Weight Machine | weight machine for gold | Electronic weighing machines for Jewellery 0.01G to 200G Small Weight Machine for Shop - Silver"/>
    <x v="1023"/>
    <x v="4"/>
    <s v="Kitchen&amp;HomeAppliances"/>
    <s v="SmallKitchenAppliances"/>
    <s v="DigitalKitchenScales"/>
    <n v="295"/>
    <n v="599"/>
    <x v="24"/>
    <n v="1"/>
    <x v="1"/>
    <n v="0"/>
    <x v="0"/>
    <n v="6576"/>
    <n v="984756"/>
    <n v="1644"/>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r>
  <r>
    <s v="B097RN7BBK"/>
    <s v="Kitchen Kit Electric Kettle, 1.8L Stainless Steel Tea Kettle, Fast Boil Water Warmer with Auto Shut Off and Boil Dry Protection Tech"/>
    <x v="1024"/>
    <x v="4"/>
    <s v="Kitchen&amp;HomeAppliances"/>
    <s v="SmallKitchenAppliances"/>
    <s v="Kettles&amp;HotWaterDispensers"/>
    <n v="479"/>
    <n v="1999"/>
    <x v="60"/>
    <n v="1"/>
    <x v="10"/>
    <n v="0"/>
    <x v="0"/>
    <n v="3624.4"/>
    <n v="2130934"/>
    <n v="1066"/>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r>
  <r>
    <s v="B097MKZHNV"/>
    <s v="Racold Pronto Pro 3Litres 3KW Vertical Instant Water Heater (Geyser)"/>
    <x v="1025"/>
    <x v="4"/>
    <s v="Heating,Cooling&amp;AirQuality"/>
    <s v="WaterHeaters&amp;Geysers"/>
    <s v="InstantWaterHeaters"/>
    <n v="2949"/>
    <n v="4849"/>
    <x v="17"/>
    <n v="0"/>
    <x v="0"/>
    <n v="0"/>
    <x v="0"/>
    <n v="33465.599999999999"/>
    <n v="38636832"/>
    <n v="7968"/>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r>
  <r>
    <s v="B07LG96SDB"/>
    <s v="ESN 999 Supreme Quality 1500W Immersion Water Heater Rod (Black)"/>
    <x v="1026"/>
    <x v="4"/>
    <s v="Heating,Cooling&amp;AirQuality"/>
    <s v="WaterHeaters&amp;Geysers"/>
    <s v="ImmersionRods"/>
    <n v="335"/>
    <n v="510"/>
    <x v="67"/>
    <n v="0"/>
    <x v="11"/>
    <n v="0"/>
    <x v="0"/>
    <n v="12141"/>
    <n v="1629450"/>
    <n v="3195"/>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027"/>
    <x v="4"/>
    <s v="Kitchen&amp;HomeAppliances"/>
    <s v="Coffee,Tea&amp;Espresso"/>
    <s v="DripCoffeeMachines"/>
    <n v="293"/>
    <n v="499"/>
    <x v="19"/>
    <n v="0"/>
    <x v="3"/>
    <n v="0"/>
    <x v="1"/>
    <n v="5969.5999999999995"/>
    <n v="726544"/>
    <n v="1456"/>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r>
  <r>
    <s v="B095K14P86"/>
    <s v="Saiyam Stainless Steel Espresso Maker Stovetop Coffee Percolator Italian Coffee Maker Moka Pot (4 Cup - 200 ml, Silver)"/>
    <x v="1028"/>
    <x v="4"/>
    <s v="Kitchen&amp;HomeAppliances"/>
    <s v="Coffee,Tea&amp;Espresso"/>
    <s v="StovetopEspressoPots"/>
    <n v="599"/>
    <n v="1299"/>
    <x v="34"/>
    <n v="1"/>
    <x v="0"/>
    <n v="1"/>
    <x v="0"/>
    <n v="2478"/>
    <n v="766410"/>
    <n v="59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r>
  <r>
    <s v="B08K36NZSV"/>
    <s v="KONVIO NEER 10 Inch Spun Filter (PP SPUN) Cartridge Compatible for 10 Inch Pre-Filter Housing of Water Purifier | Pack of 4 Spun"/>
    <x v="1029"/>
    <x v="4"/>
    <s v="Kitchen&amp;HomeAppliances"/>
    <s v="WaterPurifiers&amp;Accessories"/>
    <s v="WaterPurifierAccessories"/>
    <n v="499"/>
    <n v="999"/>
    <x v="8"/>
    <n v="1"/>
    <x v="4"/>
    <n v="0"/>
    <x v="0"/>
    <n v="6174.8"/>
    <n v="1434564"/>
    <n v="1436"/>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r>
  <r>
    <s v="B07LDPLSZC"/>
    <s v="Havells Glydo 1000 watt Dry Iron With American Heritage Non Stick Sole Plate, Aerodynamic Design, Easy Grip Temperature Knob &amp; 2 years Warranty. (Charcoal Blue)"/>
    <x v="1030"/>
    <x v="4"/>
    <s v="Kitchen&amp;HomeAppliances"/>
    <s v="Vacuum,Cleaning&amp;Ironing"/>
    <s v="Irons,Steamers&amp;Accessories"/>
    <n v="849"/>
    <n v="1190"/>
    <x v="56"/>
    <n v="0"/>
    <x v="0"/>
    <n v="0"/>
    <x v="0"/>
    <n v="17572.8"/>
    <n v="4978960"/>
    <n v="4184"/>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r>
  <r>
    <s v="B07F1T31ZZ"/>
    <s v="Raffles Premium Stainless Steel South Indian Coffee Filter/Drip Coffee Maker, 2-3 Cups, 150 ml"/>
    <x v="1031"/>
    <x v="4"/>
    <s v="Kitchen&amp;HomeAppliances"/>
    <s v="Coffee,Tea&amp;Espresso"/>
    <s v="DripCoffeeMachines"/>
    <n v="249"/>
    <n v="400"/>
    <x v="16"/>
    <n v="0"/>
    <x v="3"/>
    <n v="1"/>
    <x v="1"/>
    <n v="2841.2999999999997"/>
    <n v="277200"/>
    <n v="693"/>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r>
  <r>
    <s v="B0BNDRK886"/>
    <s v="IONIX Activated Carbon Faucet Water Filters Universal Interface Home Kitchen Faucet Tap Water | Tap filter Multilayer | Clean Purifier Filter Cartridge Five Layer Water Filter-Pack of 1"/>
    <x v="1032"/>
    <x v="4"/>
    <s v="Kitchen&amp;HomeAppliances"/>
    <s v="WaterPurifiers&amp;Accessories"/>
    <s v="WaterPurifierAccessories"/>
    <n v="185"/>
    <n v="599"/>
    <x v="12"/>
    <n v="1"/>
    <x v="2"/>
    <n v="0"/>
    <x v="0"/>
    <n v="5093.3999999999996"/>
    <n v="782294"/>
    <n v="1306"/>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r>
  <r>
    <s v="B09ZVJXN5L"/>
    <s v="KNYUC MART Mini Electric Handy Room Heater Compact Plug-in, The Wall Outlet 400 Watts, Handy Air Warmer Blower Adjustable Timer Digital Display"/>
    <x v="1033"/>
    <x v="4"/>
    <s v="Heating,Cooling&amp;AirQuality"/>
    <s v="RoomHeaters"/>
    <s v="FanHeaters"/>
    <n v="778"/>
    <n v="999"/>
    <x v="47"/>
    <n v="0"/>
    <x v="8"/>
    <n v="1"/>
    <x v="0"/>
    <n v="26.4"/>
    <n v="7992"/>
    <n v="8"/>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r>
  <r>
    <s v="B08JKPVDKL"/>
    <s v="INKULTURE Stainless_Steel Measuring Cups &amp; Spoon Combo for Dry or Liquid/Kitchen Gadgets for Cooking &amp; Baking Cakes/Measuring Cup Set Combo with Handles (Set of 4 Cups &amp; 4 Spoons)"/>
    <x v="1034"/>
    <x v="4"/>
    <s v="Kitchen&amp;HomeAppliances"/>
    <s v="Coffee,Tea&amp;Espresso"/>
    <s v="CoffeeMakerAccessories"/>
    <n v="279"/>
    <n v="699"/>
    <x v="13"/>
    <n v="1"/>
    <x v="4"/>
    <n v="0"/>
    <x v="0"/>
    <n v="10001.799999999999"/>
    <n v="1625874"/>
    <n v="2326"/>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r>
  <r>
    <s v="B09JFR8H3Q"/>
    <s v="Macmillan Aquafresh 5 Micron PS-05 10&quot; in PP Spun Filter Candle Set for All Type RO Water Purifier 10 inch (4)"/>
    <x v="1035"/>
    <x v="4"/>
    <s v="Kitchen&amp;HomeAppliances"/>
    <s v="WaterPurifiers&amp;Accessories"/>
    <s v="WaterPurifierAccessories"/>
    <n v="215"/>
    <n v="1499"/>
    <x v="40"/>
    <n v="1"/>
    <x v="2"/>
    <n v="0"/>
    <x v="0"/>
    <n v="3915.6"/>
    <n v="1504996"/>
    <n v="1004"/>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r>
  <r>
    <s v="B07LDN9Q2P"/>
    <s v="Havells D'zire 1000 watt Dry Iron With American Heritage Sole Plate, Aerodynamic Design, Easy Grip Temperature Knob &amp; 2 years Warranty. (Mint)"/>
    <x v="1036"/>
    <x v="4"/>
    <s v="Kitchen&amp;HomeAppliances"/>
    <s v="Vacuum,Cleaning&amp;Ironing"/>
    <s v="Irons,Steamers&amp;Accessories"/>
    <n v="889"/>
    <n v="1295"/>
    <x v="39"/>
    <n v="0"/>
    <x v="4"/>
    <n v="0"/>
    <x v="0"/>
    <n v="27520"/>
    <n v="8288000"/>
    <n v="64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r>
  <r>
    <s v="B08T8KWNQ9"/>
    <s v="TE‚Ñ¢ Instant Electric Heating Hot and Cold Water Geyser Tap Water with Digital Display (White)"/>
    <x v="1037"/>
    <x v="4"/>
    <s v="Heating,Cooling&amp;AirQuality"/>
    <s v="WaterHeaters&amp;Geysers"/>
    <s v="InstantWaterHeaters"/>
    <n v="1449"/>
    <n v="4999"/>
    <x v="58"/>
    <n v="1"/>
    <x v="9"/>
    <n v="1"/>
    <x v="0"/>
    <n v="226.8"/>
    <n v="314937"/>
    <n v="63"/>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r>
  <r>
    <s v="B07Y1RCCW5"/>
    <s v="ZIGMA WinoteK WinoteK Sun Instant Water Geyser, Water Heater, Portable Water Heater, Geysers Made of First Class ABS Plastic, automatic Reset Model, AE10-3 W (Yellow)"/>
    <x v="1038"/>
    <x v="4"/>
    <s v="Heating,Cooling&amp;AirQuality"/>
    <s v="WaterHeaters&amp;Geysers"/>
    <s v="InstantWaterHeaters"/>
    <n v="1190"/>
    <n v="2550"/>
    <x v="3"/>
    <n v="1"/>
    <x v="11"/>
    <n v="0"/>
    <x v="0"/>
    <n v="4487.8"/>
    <n v="3011550"/>
    <n v="1181"/>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r>
  <r>
    <s v="B0762HXMTF"/>
    <s v="KENT 11054 Alkaline Water Filter Pitcher 3.5 L | Chemical-Free Water with Balanced pH Levels 8.0 to 9.5 | Solves Acidity Issue | Equipped with Carbon and Sediment Filter - Grey"/>
    <x v="1039"/>
    <x v="4"/>
    <s v="Kitchen&amp;HomeAppliances"/>
    <s v="WaterPurifiers&amp;Accessories"/>
    <s v="WaterFilters&amp;Purifiers"/>
    <n v="1799"/>
    <n v="1950"/>
    <x v="86"/>
    <n v="0"/>
    <x v="2"/>
    <n v="0"/>
    <x v="0"/>
    <n v="7363.2"/>
    <n v="3681600"/>
    <n v="1888"/>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r>
  <r>
    <s v="B00K57MR22"/>
    <s v="Sujata Dynamix DX Mixer Grinder, 900W, 3 Jars (White)"/>
    <x v="1040"/>
    <x v="4"/>
    <s v="Kitchen&amp;HomeAppliances"/>
    <s v="SmallKitchenAppliances"/>
    <s v="MixerGrinders"/>
    <n v="6120"/>
    <n v="8478"/>
    <x v="28"/>
    <n v="0"/>
    <x v="13"/>
    <n v="0"/>
    <x v="0"/>
    <n v="30129.999999999996"/>
    <n v="55530900"/>
    <n v="655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r>
  <r>
    <s v="B07TTSS5MP"/>
    <s v="Lifelong LLMG74 750 Watt Mixer Grinder with 3 Jars (White and Grey)"/>
    <x v="1041"/>
    <x v="4"/>
    <s v="Kitchen&amp;HomeAppliances"/>
    <s v="SmallKitchenAppliances"/>
    <s v="MixerGrinders"/>
    <n v="1799"/>
    <n v="3299"/>
    <x v="32"/>
    <n v="0"/>
    <x v="11"/>
    <n v="0"/>
    <x v="0"/>
    <n v="7014.7999999999993"/>
    <n v="6089954"/>
    <n v="1846"/>
    <s v="Warranty: 1 Year"/>
    <s v="AG7YXM3CTKIWDRFUWCMM5KGHAP3Q,AHAB4O4T3BB2LJCQJ2IULLRC2ELA,AFY3BGO4YZABQCIIIVYMRYDQ3QWQ,AGQHA7FMMURNYMQ2SM2LJV372TTQ,AFFD52Y7MQO7ET2RYGACLHCZTRTA,AGPWQPY5N7CBNPKJ3RLDSLUWKOOQ,AH6WHKS34WZIDXRKN3YKSRQCBLEQ,AFXIU2GNQU5FDRWNQR2RKY5NBG6A"/>
  </r>
  <r>
    <s v="B09ZDVL7L8"/>
    <s v="TTK Prestige Limited Orion Mixer Grinder 500 Watts, 3 Jars (1200ml, 1000ml, 500ml) (Red)"/>
    <x v="1042"/>
    <x v="4"/>
    <s v="Kitchen&amp;HomeAppliances"/>
    <s v="SmallKitchenAppliances"/>
    <s v="MixerGrinders"/>
    <n v="2199"/>
    <n v="3895"/>
    <x v="15"/>
    <n v="0"/>
    <x v="2"/>
    <n v="0"/>
    <x v="0"/>
    <n v="4231.5"/>
    <n v="4226075"/>
    <n v="108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r>
  <r>
    <s v="B09XHXXCFH"/>
    <s v="AGARO Regal Electric Rice Cooker, 3L Ceramic Inner Bowl, Cooks Up to 600 Gms Raw Rice, SS Steamer, Preset Cooking Functions, Preset Timer, Keep Warm Function, LED Display, Black"/>
    <x v="1043"/>
    <x v="4"/>
    <s v="Kitchen&amp;HomeAppliances"/>
    <s v="SmallKitchenAppliances"/>
    <s v="Rice&amp;PastaCookers"/>
    <n v="3685"/>
    <n v="5495"/>
    <x v="9"/>
    <n v="0"/>
    <x v="3"/>
    <n v="1"/>
    <x v="0"/>
    <n v="1189"/>
    <n v="1593550"/>
    <n v="29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r>
  <r>
    <s v="B0BL3R4RGS"/>
    <s v="VAPJA¬Æ Portable Mini Juicer Cup Blender USB Rechargeable with 4 Blades for Shakes and Smoothies Fruits Vegetables Juice Maker Grinder Mixer Strong Cutting Bottle Sports Travel Outdoors Gym (BOTTLE)"/>
    <x v="1044"/>
    <x v="4"/>
    <s v="Kitchen&amp;HomeAppliances"/>
    <s v="SmallKitchenAppliances"/>
    <s v="JuicerMixerGrinders"/>
    <n v="649"/>
    <n v="999"/>
    <x v="31"/>
    <n v="0"/>
    <x v="9"/>
    <n v="1"/>
    <x v="0"/>
    <n v="14.4"/>
    <n v="3996"/>
    <n v="4"/>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r>
  <r>
    <s v="B07P1BR7L8"/>
    <s v="Philips HD6975/00 25 Litre Digital Oven Toaster Grill, Grey, 25 liter"/>
    <x v="1045"/>
    <x v="4"/>
    <s v="Kitchen&amp;HomeAppliances"/>
    <s v="SmallKitchenAppliances"/>
    <s v="OvenToasterGrills"/>
    <n v="8599"/>
    <n v="8995"/>
    <x v="83"/>
    <n v="0"/>
    <x v="5"/>
    <n v="0"/>
    <x v="0"/>
    <n v="42829.600000000006"/>
    <n v="87557330"/>
    <n v="9734"/>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r>
  <r>
    <s v="B078WB1VWJ"/>
    <s v="Usha EI 3710 Heavy Weight 1000-Watt Dry Iron with Golden American Heritage Soleplate, 1.75 Kg(White)"/>
    <x v="1046"/>
    <x v="4"/>
    <s v="Kitchen&amp;HomeAppliances"/>
    <s v="Vacuum,Cleaning&amp;Ironing"/>
    <s v="Irons,Steamers&amp;Accessories"/>
    <n v="1110"/>
    <n v="1599"/>
    <x v="39"/>
    <n v="0"/>
    <x v="4"/>
    <n v="0"/>
    <x v="0"/>
    <n v="17294.599999999999"/>
    <n v="6431178"/>
    <n v="4022"/>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r>
  <r>
    <s v="B0BP89YBC1"/>
    <s v="Campfire Spring Chef Prolix Instant Portable Water Heater Geyser 1Ltr. for Use Home Stainless Steel Baking Rack | Restaurant | Office | Labs | Clinics | Saloon | with Installation Kit (With MCB)"/>
    <x v="1047"/>
    <x v="4"/>
    <s v="Heating,Cooling&amp;AirQuality"/>
    <s v="WaterHeaters&amp;Geysers"/>
    <s v="InstantWaterHeaters"/>
    <n v="1499"/>
    <n v="3500"/>
    <x v="48"/>
    <n v="1"/>
    <x v="16"/>
    <n v="0"/>
    <x v="0"/>
    <n v="12177.7"/>
    <n v="9068500"/>
    <n v="2591"/>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r>
  <r>
    <s v="B09W9V2PXG"/>
    <s v="Themisto TH-WS20 Digital Kitchen Weighing Scale Stainless Steel (5Kg)"/>
    <x v="1048"/>
    <x v="4"/>
    <s v="Kitchen&amp;HomeAppliances"/>
    <s v="SmallKitchenAppliances"/>
    <s v="DigitalKitchenScales"/>
    <n v="759"/>
    <n v="1999"/>
    <x v="33"/>
    <n v="1"/>
    <x v="4"/>
    <n v="1"/>
    <x v="0"/>
    <n v="2287.6"/>
    <n v="1063468"/>
    <n v="532"/>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r>
  <r>
    <s v="B09XTQFFCG"/>
    <s v="FYA Handheld Vacuum Cleaner Cordless, Wireless Hand Vacuum&amp;Air Blower 2-in-1, Mini Portable Car Vacuum Cleaner with Powerful Suction, USB Rechargeable Vacuum for Pet Hair, Home and Car"/>
    <x v="1049"/>
    <x v="4"/>
    <s v="Kitchen&amp;HomeAppliances"/>
    <s v="Vacuum,Cleaning&amp;Ironing"/>
    <s v="Vacuums&amp;FloorCare"/>
    <n v="2669"/>
    <n v="3199"/>
    <x v="49"/>
    <n v="0"/>
    <x v="2"/>
    <n v="1"/>
    <x v="0"/>
    <n v="1014"/>
    <n v="831740"/>
    <n v="26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r>
  <r>
    <s v="B08LVVTGZK"/>
    <s v="Lifelong LLSM120G Sandwich Griller , Classic Pro 750 W Sandwich Maker with 4 Slice Non-Stick Fixed Plates for Sandwiches at Home with 1 Year Warranty (Black)"/>
    <x v="1050"/>
    <x v="4"/>
    <s v="Kitchen&amp;HomeAppliances"/>
    <s v="SmallKitchenAppliances"/>
    <s v="SandwichMakers"/>
    <n v="929"/>
    <n v="1300"/>
    <x v="56"/>
    <n v="0"/>
    <x v="2"/>
    <n v="0"/>
    <x v="0"/>
    <n v="6520.8"/>
    <n v="2173600"/>
    <n v="1672"/>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r>
  <r>
    <s v="B07J2BQZD6"/>
    <s v="Kuber Industries Nylon Mesh Laundry Basket|Sturdy Material &amp; Durable Handles|Netted Lightweight Laundry Bag, Size 36 x 36 x 58, Capicity 30 Ltr (Pink)"/>
    <x v="1051"/>
    <x v="4"/>
    <s v="HomeStorage&amp;Organization"/>
    <s v="LaundryOrganization"/>
    <s v="LaundryBaskets"/>
    <n v="199"/>
    <n v="399"/>
    <x v="8"/>
    <n v="1"/>
    <x v="7"/>
    <n v="0"/>
    <x v="1"/>
    <n v="29396.5"/>
    <n v="3170055"/>
    <n v="794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r>
  <r>
    <s v="B07HK53XM4"/>
    <s v="Bulfyss Plastic Sticky Lint Roller Hair Remover Cleaner Set of 5 Rolls 150 Sheets, 30 Sheets Each roll Lint Roller Remover for Clothes, Furniture, Carpet, Dog Fur, Sweater, Dust &amp; Dirt"/>
    <x v="1052"/>
    <x v="4"/>
    <s v="Kitchen&amp;HomeAppliances"/>
    <s v="Vacuum,Cleaning&amp;Ironing"/>
    <s v="Irons,Steamers&amp;Accessories"/>
    <n v="279"/>
    <n v="599"/>
    <x v="3"/>
    <n v="1"/>
    <x v="12"/>
    <n v="0"/>
    <x v="0"/>
    <n v="4784.5"/>
    <n v="818833"/>
    <n v="1367"/>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r>
  <r>
    <s v="B08RDWBYCQ"/>
    <s v="T TOPLINE 180 W Electric Hand Mixer,Hand Blender , Egg Beater, Cake maker , Beater Cream Mix, Food Blender, Beater for Whipping Cream Beater for Cake With 7 -Speed with spatula and oil brush"/>
    <x v="1053"/>
    <x v="4"/>
    <s v="Kitchen&amp;HomeAppliances"/>
    <s v="SmallKitchenAppliances"/>
    <s v="HandBlenders"/>
    <n v="549"/>
    <n v="999"/>
    <x v="32"/>
    <n v="0"/>
    <x v="1"/>
    <n v="0"/>
    <x v="0"/>
    <n v="5252"/>
    <n v="1311687"/>
    <n v="1313"/>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r>
  <r>
    <s v="B09FHHTL8L"/>
    <s v="Empty Mist Trigger Plastic Spray Bottle for Multi use 200ml Pack of 2"/>
    <x v="1054"/>
    <x v="4"/>
    <s v="HomeStorage&amp;Organization"/>
    <s v="LaundryOrganization"/>
    <s v="IroningAccessories"/>
    <n v="85"/>
    <n v="199"/>
    <x v="48"/>
    <n v="1"/>
    <x v="3"/>
    <n v="1"/>
    <x v="2"/>
    <n v="869.19999999999993"/>
    <n v="42188"/>
    <n v="212"/>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r>
  <r>
    <s v="B0BHNHMR3H"/>
    <s v="LONAXA Mini Travel Rechargeable Fruit Juicer - USB Electric Fruit &amp; Vegetable Juice Blender/Grinder for Home and Office Use (Multicolor)‚Ä¶"/>
    <x v="1055"/>
    <x v="4"/>
    <s v="Kitchen&amp;HomeAppliances"/>
    <s v="SmallKitchenAppliances"/>
    <s v="JuicerMixerGrinders"/>
    <n v="499"/>
    <n v="1299"/>
    <x v="33"/>
    <n v="1"/>
    <x v="2"/>
    <n v="1"/>
    <x v="0"/>
    <n v="253.5"/>
    <n v="84435"/>
    <n v="6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r>
  <r>
    <s v="B07D8VBYB4"/>
    <s v="SUJATA Powermatic Plus, Juicer Mixer Grinder, 900 Watts, 2 Jars (White)"/>
    <x v="950"/>
    <x v="4"/>
    <s v="Kitchen&amp;HomeAppliances"/>
    <s v="SmallKitchenAppliances"/>
    <s v="JuicerMixerGrinders"/>
    <n v="5865"/>
    <n v="7776"/>
    <x v="23"/>
    <n v="0"/>
    <x v="5"/>
    <n v="0"/>
    <x v="0"/>
    <n v="12042.800000000001"/>
    <n v="21282912"/>
    <n v="2737"/>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r>
  <r>
    <s v="B0B3TBY2YX"/>
    <s v="AGARO Royal Double Layered Kettle, 1.5 Litres, Double Layered Cool Touch , Dry Boiling Protection, Black"/>
    <x v="1056"/>
    <x v="4"/>
    <s v="Kitchen&amp;HomeAppliances"/>
    <s v="SmallKitchenAppliances"/>
    <s v="Kettles&amp;HotWaterDispensers"/>
    <n v="1260"/>
    <n v="2299"/>
    <x v="32"/>
    <n v="0"/>
    <x v="4"/>
    <n v="1"/>
    <x v="0"/>
    <n v="236.5"/>
    <n v="126445"/>
    <n v="5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r>
  <r>
    <s v="B088WCFPQF"/>
    <s v="Cafe JEI French Press Coffee and Tea Maker 600ml with 4 Level Filtration System, Heat Resistant Borosilicate Glass (Black, 600ml)"/>
    <x v="1057"/>
    <x v="4"/>
    <s v="Kitchen&amp;HomeAppliances"/>
    <s v="Coffee,Tea&amp;Espresso"/>
    <s v="CoffeePresses"/>
    <n v="1099"/>
    <n v="1500"/>
    <x v="35"/>
    <n v="0"/>
    <x v="6"/>
    <n v="0"/>
    <x v="0"/>
    <n v="4792.5"/>
    <n v="1597500"/>
    <n v="1065"/>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r>
  <r>
    <s v="B07JZSG42Y"/>
    <s v="Borosil Prime Grill Sandwich Maker (Grey)"/>
    <x v="1058"/>
    <x v="4"/>
    <s v="Kitchen&amp;HomeAppliances"/>
    <s v="SmallKitchenAppliances"/>
    <s v="SandwichMakers"/>
    <n v="1928"/>
    <n v="2590"/>
    <x v="55"/>
    <n v="0"/>
    <x v="1"/>
    <n v="0"/>
    <x v="0"/>
    <n v="9508"/>
    <n v="6156430"/>
    <n v="2377"/>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r>
  <r>
    <s v="B08YRMBK9R"/>
    <s v="Candes 10 Litre Perfecto 5 Star Rated Automatic Instant Storage Electric Water Heater with Special Metal Body Anti Rust Coating With Installation Kit, 2KW Geyser (Ivory)"/>
    <x v="1059"/>
    <x v="4"/>
    <s v="Heating,Cooling&amp;AirQuality"/>
    <s v="WaterHeaters&amp;Geysers"/>
    <s v="StorageWaterHeaters"/>
    <n v="3249"/>
    <n v="6299"/>
    <x v="61"/>
    <n v="0"/>
    <x v="2"/>
    <n v="0"/>
    <x v="0"/>
    <n v="10019.1"/>
    <n v="16182131"/>
    <n v="2569"/>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r>
  <r>
    <s v="B00935MGHS"/>
    <s v="Prestige PSMFB 800 Watt Sandwich Toaster with Fixed Plates, Black"/>
    <x v="1060"/>
    <x v="4"/>
    <s v="Kitchen&amp;HomeAppliances"/>
    <s v="SmallKitchenAppliances"/>
    <s v="SandwichMakers"/>
    <n v="1199"/>
    <n v="1795"/>
    <x v="9"/>
    <n v="0"/>
    <x v="0"/>
    <n v="0"/>
    <x v="0"/>
    <n v="25061.4"/>
    <n v="10710765"/>
    <n v="5967"/>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r>
  <r>
    <s v="B07B5XJ572"/>
    <s v="iBELL MPK120L Premium Stainless Steel Multi Purpose Kettle/Cooker with Inner Pot 1.2 Litre (Silver)"/>
    <x v="1061"/>
    <x v="4"/>
    <s v="Kitchen&amp;HomeAppliances"/>
    <s v="SmallKitchenAppliances"/>
    <s v="Kettles&amp;HotWaterDispensers"/>
    <n v="1456"/>
    <n v="3190"/>
    <x v="34"/>
    <n v="1"/>
    <x v="3"/>
    <n v="0"/>
    <x v="0"/>
    <n v="7281.5999999999995"/>
    <n v="5665440"/>
    <n v="1776"/>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r>
  <r>
    <s v="B086199CWG"/>
    <s v="Maharaja Whiteline Odacio Plus 550-Watt Juicer Mixer Grinder with 3 Jars (Black/Silver)"/>
    <x v="1062"/>
    <x v="4"/>
    <s v="Kitchen&amp;HomeAppliances"/>
    <s v="SmallKitchenAppliances"/>
    <s v="JuicerMixerGrinders"/>
    <n v="3349"/>
    <n v="4799"/>
    <x v="77"/>
    <n v="0"/>
    <x v="7"/>
    <n v="0"/>
    <x v="0"/>
    <n v="15540"/>
    <n v="20155800"/>
    <n v="42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r>
  <r>
    <s v="B0BBWJFK5C"/>
    <s v="Shakti Technology S3 High Pressure Car Washer Machine 1800 Watts and Pressure 120 Bar for Cleaning Car, Bike &amp; Home"/>
    <x v="1063"/>
    <x v="4"/>
    <s v="Kitchen&amp;HomeAppliances"/>
    <s v="Vacuum,Cleaning&amp;Ironing"/>
    <s v="PressureWashers,Steam&amp;WindowCleaners"/>
    <n v="4899"/>
    <n v="8999"/>
    <x v="18"/>
    <n v="0"/>
    <x v="3"/>
    <n v="1"/>
    <x v="0"/>
    <n v="1217.6999999999998"/>
    <n v="2672703"/>
    <n v="297"/>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r>
  <r>
    <s v="B07GLS2563"/>
    <s v="Cello Quick Boil Popular Electric Kettle 1 Litre 1200 Watts | Stainless Steel body | Boiler for Water, Silver"/>
    <x v="1064"/>
    <x v="4"/>
    <s v="Kitchen&amp;HomeAppliances"/>
    <s v="SmallKitchenAppliances"/>
    <s v="Kettles&amp;HotWaterDispensers"/>
    <n v="1199"/>
    <n v="1899"/>
    <x v="42"/>
    <n v="0"/>
    <x v="0"/>
    <n v="0"/>
    <x v="0"/>
    <n v="16203.6"/>
    <n v="7326342"/>
    <n v="3858"/>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r>
  <r>
    <s v="B09P182Z2H"/>
    <s v="AGARO Glory Cool Mist Ultrasonic Humidifier, 4.5Litres, For Large Area, Room, Home, Office, Adjustable Mist Output, Ceramic Ball Filter, Ultra Quiet, 360¬∞ Rotatable Nozzle, Auto Shut Off, Grey"/>
    <x v="1065"/>
    <x v="4"/>
    <s v="Heating,Cooling&amp;AirQuality"/>
    <s v="Humidifiers"/>
    <m/>
    <n v="3290"/>
    <n v="5799"/>
    <x v="1"/>
    <n v="0"/>
    <x v="4"/>
    <n v="1"/>
    <x v="0"/>
    <n v="722.4"/>
    <n v="974232"/>
    <n v="168"/>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r>
  <r>
    <s v="B0B59K1C8F"/>
    <s v="Wolpin 1 Lint Roller with 60 Sheets Remove Clothes Lint Dog Hair Dust (19 x 13 cm) Orange"/>
    <x v="1066"/>
    <x v="4"/>
    <s v="Kitchen&amp;HomeAppliances"/>
    <s v="Vacuum,Cleaning&amp;Ironing"/>
    <s v="Irons,Steamers&amp;Accessories"/>
    <n v="179"/>
    <n v="799"/>
    <x v="38"/>
    <n v="1"/>
    <x v="9"/>
    <n v="1"/>
    <x v="0"/>
    <n v="363.6"/>
    <n v="80699"/>
    <n v="101"/>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r>
  <r>
    <s v="B06Y36JKC3"/>
    <s v="Abode Kitchen Essential Measuring Cup &amp; Spoon for Spices | for Cooking and Baking Cake | Multipurpose Tablespoon Cups with Ring Holder | (Black)"/>
    <x v="1067"/>
    <x v="4"/>
    <s v="Kitchen&amp;HomeAppliances"/>
    <s v="Coffee,Tea&amp;Espresso"/>
    <s v="CoffeeMakerAccessories"/>
    <n v="149"/>
    <n v="300"/>
    <x v="8"/>
    <n v="1"/>
    <x v="3"/>
    <n v="0"/>
    <x v="1"/>
    <n v="16703.399999999998"/>
    <n v="1222200"/>
    <n v="4074"/>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r>
  <r>
    <s v="B075S9FVRY"/>
    <s v="Sujata Supermix, Mixer Grinder, 900 Watts, 3 Jars (White)"/>
    <x v="1068"/>
    <x v="4"/>
    <s v="Kitchen&amp;HomeAppliances"/>
    <s v="SmallKitchenAppliances"/>
    <s v="MixerGrinders"/>
    <n v="5490"/>
    <n v="7200"/>
    <x v="66"/>
    <n v="0"/>
    <x v="6"/>
    <n v="0"/>
    <x v="0"/>
    <n v="6336"/>
    <n v="10137600"/>
    <n v="1408"/>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r>
  <r>
    <s v="B08SJVD8QD"/>
    <s v="CARDEX Digital Kitchen Weighing Machine Multipurpose Electronic Weight Scale With Back Lite LCD Display for Measuring Food, Cake, Vegetable, Fruit (KITCHEN SCALE)"/>
    <x v="1069"/>
    <x v="4"/>
    <s v="Kitchen&amp;HomeAppliances"/>
    <s v="SmallKitchenAppliances"/>
    <s v="DigitalKitchenScales"/>
    <n v="379"/>
    <n v="389"/>
    <x v="90"/>
    <n v="0"/>
    <x v="0"/>
    <n v="0"/>
    <x v="1"/>
    <n v="15703.800000000001"/>
    <n v="1454471"/>
    <n v="3739"/>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r>
  <r>
    <s v="B07FJNNZCJ"/>
    <s v="V-Guard Zenora RO+UF+MB Water Purifier | Suitable for water with TDS up to 2000 ppm | 8 Stage Purification with World-class RO Membrane and Advanced UF Membrane | Free PAN India Installation &amp; 1-Year Comprehensive Warranty | 7 Litre, Black"/>
    <x v="1070"/>
    <x v="4"/>
    <s v="Kitchen&amp;HomeAppliances"/>
    <s v="WaterPurifiers&amp;Accessories"/>
    <s v="WaterFilters&amp;Purifiers"/>
    <n v="8699"/>
    <n v="13049"/>
    <x v="9"/>
    <n v="0"/>
    <x v="4"/>
    <n v="0"/>
    <x v="0"/>
    <n v="25331.3"/>
    <n v="76871659"/>
    <n v="5891"/>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r>
  <r>
    <s v="B09MFR93KS"/>
    <s v="Bajaj Rex DLX 750 W 4 Jars Mixer Grinder, White and Blue"/>
    <x v="1071"/>
    <x v="4"/>
    <s v="Kitchen&amp;HomeAppliances"/>
    <s v="SmallKitchenAppliances"/>
    <s v="MixerGrinders"/>
    <n v="3041.67"/>
    <n v="5999"/>
    <x v="76"/>
    <n v="0"/>
    <x v="1"/>
    <n v="1"/>
    <x v="0"/>
    <n v="3108"/>
    <n v="4661223"/>
    <n v="777"/>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r>
  <r>
    <s v="B07Y5FDPKV"/>
    <s v="KENT 16051 Hand Blender 300 W | 5 Variable Speed Control | Multiple Beaters &amp; Dough Hooks | Turbo Function"/>
    <x v="1072"/>
    <x v="4"/>
    <s v="Kitchen&amp;HomeAppliances"/>
    <s v="SmallKitchenAppliances"/>
    <s v="HandBlenders"/>
    <n v="1745"/>
    <n v="2400"/>
    <x v="35"/>
    <n v="0"/>
    <x v="0"/>
    <n v="0"/>
    <x v="0"/>
    <n v="59472"/>
    <n v="33984000"/>
    <n v="1416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r>
  <r>
    <s v="B0756KCV5K"/>
    <s v="Prestige PIC 15.0+ 1900-Watt Induction Cooktop (Black)"/>
    <x v="1073"/>
    <x v="4"/>
    <s v="Kitchen&amp;HomeAppliances"/>
    <s v="SmallKitchenAppliances"/>
    <s v="InductionCooktop"/>
    <n v="3180"/>
    <n v="5295"/>
    <x v="54"/>
    <n v="0"/>
    <x v="0"/>
    <n v="0"/>
    <x v="0"/>
    <n v="29059.800000000003"/>
    <n v="36636105"/>
    <n v="6919"/>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r>
  <r>
    <s v="B0BJ6P3LSK"/>
    <s v="Aqua d pure Active Copper 12-L RO+UV Water Filter Purifier for Home, Kitchen Fully Automatic UF+TDS Controller"/>
    <x v="1074"/>
    <x v="4"/>
    <s v="Kitchen&amp;HomeAppliances"/>
    <s v="WaterPurifiers&amp;Accessories"/>
    <s v="WaterFilters&amp;Purifiers"/>
    <n v="4999"/>
    <n v="24999"/>
    <x v="27"/>
    <n v="1"/>
    <x v="6"/>
    <n v="1"/>
    <x v="0"/>
    <n v="1291.5"/>
    <n v="7174713"/>
    <n v="287"/>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r>
  <r>
    <s v="B09HS1NDRQ"/>
    <s v="PrettyKrafts Laundry Square Shape Basket Bag/Foldable/Multipurpose/Carry Handles/Slanting Lid for Home, Cloth Storage,(Single) Jute Grey"/>
    <x v="1075"/>
    <x v="4"/>
    <s v="HomeStorage&amp;Organization"/>
    <s v="LaundryOrganization"/>
    <s v="LaundryBaskets"/>
    <n v="390"/>
    <n v="799"/>
    <x v="24"/>
    <n v="1"/>
    <x v="11"/>
    <n v="1"/>
    <x v="0"/>
    <n v="1090.5999999999999"/>
    <n v="229313"/>
    <n v="287"/>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r>
  <r>
    <s v="B018SJJ0GE"/>
    <s v="Libra Roti Maker Electric Automatic | chapati Maker Electric Automatic | roti Maker Machine with 900 Watts for Making Roti/Chapati/Parathas - Stainless Steel"/>
    <x v="1076"/>
    <x v="4"/>
    <s v="Kitchen&amp;HomeAppliances"/>
    <s v="SmallKitchenAppliances"/>
    <s v="RotiMakers"/>
    <n v="1999"/>
    <n v="2999"/>
    <x v="9"/>
    <n v="0"/>
    <x v="5"/>
    <n v="1"/>
    <x v="0"/>
    <n v="1707.2"/>
    <n v="1163612"/>
    <n v="388"/>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r>
  <r>
    <s v="B09FPP3R1D"/>
    <s v="Glen 3 in 1 Electric Multi Cooker - Steam, Cook &amp; Egg Boiler with 350 W (SA 3035MC) - 350 Watts"/>
    <x v="1077"/>
    <x v="4"/>
    <s v="Kitchen&amp;HomeAppliances"/>
    <s v="SmallKitchenAppliances"/>
    <s v="EggBoilers"/>
    <n v="1624"/>
    <n v="2495"/>
    <x v="31"/>
    <n v="0"/>
    <x v="3"/>
    <n v="1"/>
    <x v="0"/>
    <n v="3390.7"/>
    <n v="2063365"/>
    <n v="827"/>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r>
  <r>
    <s v="B01F7B2JCI"/>
    <s v="Dynore Stainless Steel Set of 4 Measuring Cup and 4 Measuring Spoon"/>
    <x v="1078"/>
    <x v="4"/>
    <s v="Kitchen&amp;HomeAppliances"/>
    <s v="Coffee,Tea&amp;Espresso"/>
    <s v="CoffeeMakerAccessories"/>
    <n v="184"/>
    <n v="450"/>
    <x v="53"/>
    <n v="1"/>
    <x v="0"/>
    <n v="0"/>
    <x v="1"/>
    <n v="20878.2"/>
    <n v="2236950"/>
    <n v="4971"/>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r>
  <r>
    <s v="B09NNZ1GF7"/>
    <s v="Lint Remover For Clothes With 1 Year Warranty Fabric Shaver Lint Shaver for Woolen Clothes Blanket Jackets Stainless Steel Blades,Bedding, Clothes and Furniture Best Remover for Fabrics Portable Lint Shavers (White Orange)"/>
    <x v="1079"/>
    <x v="4"/>
    <s v="Kitchen&amp;HomeAppliances"/>
    <s v="Vacuum,Cleaning&amp;Ironing"/>
    <s v="Irons,Steamers&amp;Accessories"/>
    <n v="445"/>
    <n v="999"/>
    <x v="10"/>
    <n v="1"/>
    <x v="4"/>
    <n v="1"/>
    <x v="0"/>
    <n v="984.69999999999993"/>
    <n v="228771"/>
    <n v="229"/>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r>
  <r>
    <s v="B01CS4A5V4"/>
    <s v="Monitor AC Stand/Heavy Duty Air Conditioner Outdoor Unit Mounting Bracket"/>
    <x v="1080"/>
    <x v="4"/>
    <s v="Heating,Cooling&amp;AirQuality"/>
    <s v="Parts&amp;Accessories"/>
    <s v="FanParts&amp;Accessories"/>
    <n v="699"/>
    <n v="1690"/>
    <x v="53"/>
    <n v="1"/>
    <x v="3"/>
    <n v="0"/>
    <x v="0"/>
    <n v="14448.4"/>
    <n v="5955560"/>
    <n v="3524"/>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r>
  <r>
    <s v="B0BL11S5QK"/>
    <s v="iBELL Induction Cooktop, 2000W with Auto Shut Off and Overheat Protection, BIS Certified, Black"/>
    <x v="1081"/>
    <x v="4"/>
    <s v="Kitchen&amp;HomeAppliances"/>
    <s v="SmallKitchenAppliances"/>
    <s v="InductionCooktop"/>
    <n v="1601"/>
    <n v="3890"/>
    <x v="53"/>
    <n v="1"/>
    <x v="0"/>
    <n v="1"/>
    <x v="0"/>
    <n v="655.20000000000005"/>
    <n v="606840"/>
    <n v="156"/>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r>
  <r>
    <s v="B09BL2KHQW"/>
    <s v="KENT POWP-Sediment Filter 10'' Thread WCAP"/>
    <x v="1082"/>
    <x v="4"/>
    <s v="Kitchen&amp;HomeAppliances"/>
    <s v="WaterPurifiers&amp;Accessories"/>
    <s v="WaterPurifierAccessories"/>
    <n v="231"/>
    <n v="260"/>
    <x v="68"/>
    <n v="0"/>
    <x v="3"/>
    <n v="1"/>
    <x v="1"/>
    <n v="2008.9999999999998"/>
    <n v="127400"/>
    <n v="490"/>
    <s v="Sediment filter 10 inch Kent"/>
    <s v="AFJLDRIDWU5X34BNJZSWOG3FHLRA,AHXKIRJTURRXQ7DQD7U4NARBKULQ,AFQO7DAL3YEZNXXLN7TFQIWVO3IQ,AEYEAXP3BZLJKEWT5IPHCOH2KTXA,AFDGNLHZOGP6EQITYFRG7NVKFJWQ,AHRMTJI2P2FYQXZF7P6PE3DCVGSA,AEPVE4Q7HRVR3QMCG6ESOSXYDQDA,AFX24UUAJRY7IISDXX3BFEDKLDBA"/>
  </r>
  <r>
    <s v="B081RLM75M"/>
    <s v="LACOPINE Mini Pocket Size Lint Roller (White)"/>
    <x v="1083"/>
    <x v="4"/>
    <s v="Kitchen&amp;HomeAppliances"/>
    <s v="Vacuum,Cleaning&amp;Ironing"/>
    <s v="Irons,Steamers&amp;Accessories"/>
    <n v="369"/>
    <n v="599"/>
    <x v="16"/>
    <n v="0"/>
    <x v="2"/>
    <n v="1"/>
    <x v="0"/>
    <n v="319.8"/>
    <n v="49118"/>
    <n v="82"/>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r>
  <r>
    <s v="B07SYYVP69"/>
    <s v="iBELL SEK170BM Premium Electric Kettle, 1.7 Litre, Stainless Steel with Coating,1500W Auto Cut-Off, Silver with Black"/>
    <x v="1084"/>
    <x v="4"/>
    <s v="Kitchen&amp;HomeAppliances"/>
    <s v="SmallKitchenAppliances"/>
    <s v="Kettles&amp;HotWaterDispensers"/>
    <n v="809"/>
    <n v="1950"/>
    <x v="53"/>
    <n v="1"/>
    <x v="2"/>
    <n v="1"/>
    <x v="0"/>
    <n v="2769"/>
    <n v="1384500"/>
    <n v="71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r>
  <r>
    <s v="B0BDZWMGZ1"/>
    <s v="Activa Easy Mix Nutri Mixer Grinder 500 Watt | Long Lasting Shock Proof ABS Body | Heavy Duty Motor With Nano - Grinding Technology"/>
    <x v="1085"/>
    <x v="4"/>
    <s v="Kitchen&amp;HomeAppliances"/>
    <s v="SmallKitchenAppliances"/>
    <s v="MixerGrinders"/>
    <n v="1199"/>
    <n v="2990"/>
    <x v="13"/>
    <n v="1"/>
    <x v="11"/>
    <n v="1"/>
    <x v="0"/>
    <n v="505.4"/>
    <n v="397670"/>
    <n v="133"/>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r>
  <r>
    <s v="B078JT7LTD"/>
    <s v="Sujata Dynamix, Mixer Grinder, 900 Watts, 3 Jars (White)"/>
    <x v="1086"/>
    <x v="4"/>
    <s v="Kitchen&amp;HomeAppliances"/>
    <s v="SmallKitchenAppliances"/>
    <s v="MixerGrinders"/>
    <n v="6120"/>
    <n v="8073"/>
    <x v="66"/>
    <n v="0"/>
    <x v="13"/>
    <n v="0"/>
    <x v="0"/>
    <n v="12654.599999999999"/>
    <n v="22208823"/>
    <n v="2751"/>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r>
  <r>
    <s v="B09WF4Q7B3"/>
    <s v="Wipro Vesta 1380W Cordless Steam Iron Quick heat up with 20gm/ min Steam Burst, Scratch resistant Ceramic soleplate ,Vertical and Horizontal Ironing, Steam burst of upto .8g/ shot"/>
    <x v="1087"/>
    <x v="4"/>
    <s v="Kitchen&amp;HomeAppliances"/>
    <s v="Vacuum,Cleaning&amp;Ironing"/>
    <s v="Irons,Steamers&amp;Accessories"/>
    <n v="1799"/>
    <n v="2599"/>
    <x v="39"/>
    <n v="0"/>
    <x v="9"/>
    <n v="1"/>
    <x v="0"/>
    <n v="2775.6"/>
    <n v="2003829"/>
    <n v="771"/>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r>
  <r>
    <s v="B092R48XXB"/>
    <s v="Mi Robot Vacuum-Mop P, Best-in-class Laser Navigation in 10-20K INR price band, Intelligent mapping, Robotic Floor Cleaner with 2 in 1 Mopping and Vacuum, App Control (WiFi, Alexa,GA), Strong suction"/>
    <x v="1088"/>
    <x v="4"/>
    <s v="Kitchen&amp;HomeAppliances"/>
    <s v="Vacuum,Cleaning&amp;Ironing"/>
    <s v="Vacuums&amp;FloorCare"/>
    <n v="18999"/>
    <n v="29999"/>
    <x v="42"/>
    <n v="0"/>
    <x v="3"/>
    <n v="0"/>
    <x v="0"/>
    <n v="10397.599999999999"/>
    <n v="76077464"/>
    <n v="2536"/>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r>
  <r>
    <s v="B00KIDSU8S"/>
    <s v="Havells Ventil Air DX 200mm Exhaust Fan (White)"/>
    <x v="1089"/>
    <x v="4"/>
    <s v="Heating,Cooling&amp;AirQuality"/>
    <s v="Fans"/>
    <s v="ExhaustFans"/>
    <n v="1999"/>
    <n v="2360"/>
    <x v="59"/>
    <n v="0"/>
    <x v="0"/>
    <n v="0"/>
    <x v="0"/>
    <n v="32764.2"/>
    <n v="18410360"/>
    <n v="7801"/>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r>
  <r>
    <s v="B0977CGNJJ"/>
    <s v="AGARO Royal Stand 1000W Mixer with 5L SS Bowl and 8 Speed Setting, Includes Whisking Cone, Mixing Beater &amp; Dough Hook, and Splash Guard, 2 Years Warranty, (Black), Medium (33554)"/>
    <x v="1090"/>
    <x v="4"/>
    <s v="Kitchen&amp;HomeAppliances"/>
    <s v="SmallKitchenAppliances"/>
    <s v="StandMixers"/>
    <n v="5999"/>
    <n v="11495"/>
    <x v="61"/>
    <n v="0"/>
    <x v="4"/>
    <n v="1"/>
    <x v="0"/>
    <n v="2296.1999999999998"/>
    <n v="6138330"/>
    <n v="534"/>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r>
  <r>
    <s v="B08WWKM5HQ"/>
    <s v="Crompton Highspeed Markle Prime 1200 mm (48 inch) Anti-Dust Ceiling Fan with Energy Efficient 55W Motor (Burgundy)"/>
    <x v="1091"/>
    <x v="4"/>
    <s v="Heating,Cooling&amp;AirQuality"/>
    <s v="Fans"/>
    <s v="CeilingFans"/>
    <n v="2599"/>
    <n v="4780"/>
    <x v="18"/>
    <n v="0"/>
    <x v="2"/>
    <n v="1"/>
    <x v="0"/>
    <n v="3502.2"/>
    <n v="4292440"/>
    <n v="898"/>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r>
  <r>
    <s v="B015GX9Y0W"/>
    <s v="Lifelong LLWM105 750-Watt Belgian Waffle Maker for Home| Makes 2 Square Shape Waffles| Non-stick Plates| Easy to Use¬†with Indicator Lights (1 Year Warranty, Black)"/>
    <x v="1092"/>
    <x v="4"/>
    <s v="Kitchen&amp;HomeAppliances"/>
    <s v="SmallKitchenAppliances"/>
    <s v="WaffleMakers&amp;Irons"/>
    <n v="1199"/>
    <n v="2400"/>
    <x v="8"/>
    <n v="1"/>
    <x v="2"/>
    <n v="0"/>
    <x v="0"/>
    <n v="4687.8"/>
    <n v="2884800"/>
    <n v="1202"/>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r>
  <r>
    <s v="B089BDBDGM"/>
    <s v="Kuber Industries Waterproof Round Laundry Bag/Hamper|Polka Dots Print Print with Handles|Foldable Bin &amp; 45 Liter Capicity|Size 37 x 37 x 49, Pack of 1(Black &amp; White)- CTKTC044992"/>
    <x v="792"/>
    <x v="4"/>
    <s v="HomeStorage&amp;Organization"/>
    <s v="LaundryOrganization"/>
    <s v="LaundryBaskets"/>
    <n v="219"/>
    <n v="249"/>
    <x v="89"/>
    <n v="0"/>
    <x v="1"/>
    <n v="0"/>
    <x v="1"/>
    <n v="4432"/>
    <n v="275892"/>
    <n v="1108"/>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r>
  <r>
    <s v="B0BPBG712X"/>
    <s v="Portable, Handy Compact Plug-in Portable Digital Electric Heater Fan Wall-Outlet Handy Air Warmer Blower Adjustable Timer Digital Display Heater for Home/Office/Camper (Black, 400 Watts)"/>
    <x v="1093"/>
    <x v="4"/>
    <s v="Heating,Cooling&amp;AirQuality"/>
    <s v="RoomHeaters"/>
    <s v="FanHeaters"/>
    <n v="799"/>
    <n v="1199"/>
    <x v="9"/>
    <n v="0"/>
    <x v="5"/>
    <n v="1"/>
    <x v="0"/>
    <n v="74.800000000000011"/>
    <n v="20383"/>
    <n v="17"/>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r>
  <r>
    <s v="B00JBNZPFM"/>
    <s v="Karcher WD3 EU Wet and Dry Vacuum Cleaner, 1000 Watts Powerful Suction, 17 L Capacity, Blower Function, Easy Filter Removal for Home and Garden Cleaning¬† (Yellow/Black)"/>
    <x v="1094"/>
    <x v="4"/>
    <s v="Kitchen&amp;HomeAppliances"/>
    <s v="Vacuum,Cleaning&amp;Ironing"/>
    <s v="Vacuums&amp;FloorCare"/>
    <n v="6199"/>
    <n v="10999"/>
    <x v="15"/>
    <n v="0"/>
    <x v="0"/>
    <n v="0"/>
    <x v="0"/>
    <n v="43801.8"/>
    <n v="114708571"/>
    <n v="10429"/>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r>
  <r>
    <s v="B08N6P8G5K"/>
    <s v="INALSA Air Fryer Digital 4L Nutri Fry - 1400W with Smart AirCrisp Technology| 8-Preset Menu, Touch Control &amp; Digital Display|Variable Temperature &amp; Timer Control|Free Recipe book|2 Yr Warranty (Black)"/>
    <x v="1095"/>
    <x v="4"/>
    <s v="Kitchen&amp;HomeAppliances"/>
    <s v="SmallKitchenAppliances"/>
    <s v="DeepFatFryers"/>
    <n v="6790"/>
    <n v="10995"/>
    <x v="16"/>
    <n v="0"/>
    <x v="6"/>
    <n v="0"/>
    <x v="0"/>
    <n v="14364"/>
    <n v="35096040"/>
    <n v="3192"/>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r>
  <r>
    <s v="B07NPBG1B4"/>
    <s v="AmazonBasics High Speed 55 Watt Oscillating Pedestal Fan, 400mm Sweep Length, White (Without Remote)"/>
    <x v="1096"/>
    <x v="4"/>
    <s v="Heating,Cooling&amp;AirQuality"/>
    <s v="Fans"/>
    <s v="PedestalFans"/>
    <n v="1982.84"/>
    <n v="3300"/>
    <x v="54"/>
    <n v="0"/>
    <x v="3"/>
    <n v="0"/>
    <x v="0"/>
    <n v="24079.3"/>
    <n v="19380900"/>
    <n v="5873"/>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r>
  <r>
    <s v="B01MRARGBW"/>
    <s v="Eco Crystal J 5 inch Cartridge (Pack of 2)"/>
    <x v="1097"/>
    <x v="4"/>
    <s v="Kitchen&amp;HomeAppliances"/>
    <s v="WaterPurifiers&amp;Accessories"/>
    <s v="WaterPurifierAccessories"/>
    <n v="199"/>
    <n v="400"/>
    <x v="8"/>
    <n v="1"/>
    <x v="3"/>
    <n v="0"/>
    <x v="1"/>
    <n v="5653.9"/>
    <n v="551600"/>
    <n v="1379"/>
    <s v="removes dirt from water"/>
    <s v="AEPLCTMJT4PB45KID6LD2QCXWFRA,AFTPT6SDAPBP56ITOKZY3442VXDQ,AEAXGTO24BDGSEOOQZQD66GYWOMQ,AGRFU2E5332IPYIHMDTNR5CLRAFQ,AER6BVYOQILND5BWBPLW23VBZUHQ,AH3WCF4HQWRGOSXW5I3L4QNGT6EQ,AHM3BXOUUDTBKLOHL25BC3ROQRXQ,AHZKJ2F3AH7NRAMA5QYV5DKOBMAA"/>
  </r>
  <r>
    <s v="B07VZYMQNZ"/>
    <s v="Borosil Rio 1.5 L Electric Kettle, Stainless Steel Inner Body, Boil Water For Tea, Coffee, Soup, Silver"/>
    <x v="1098"/>
    <x v="4"/>
    <s v="Kitchen&amp;HomeAppliances"/>
    <s v="SmallKitchenAppliances"/>
    <s v="Kettles&amp;HotWaterDispensers"/>
    <n v="1180"/>
    <n v="1440"/>
    <x v="75"/>
    <n v="0"/>
    <x v="0"/>
    <n v="0"/>
    <x v="0"/>
    <n v="6413.4000000000005"/>
    <n v="2198880"/>
    <n v="1527"/>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r>
  <r>
    <s v="B01L7C4IU2"/>
    <s v="Havells Ambrose 1200mm Ceiling Fan (Pearl White Wood)"/>
    <x v="847"/>
    <x v="4"/>
    <s v="Heating,Cooling&amp;AirQuality"/>
    <s v="Fans"/>
    <s v="CeilingFans"/>
    <n v="2199"/>
    <n v="3045"/>
    <x v="28"/>
    <n v="0"/>
    <x v="0"/>
    <n v="0"/>
    <x v="0"/>
    <n v="11281.2"/>
    <n v="8178870"/>
    <n v="2686"/>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r>
  <r>
    <s v="B09H7JDJCW"/>
    <s v="PHILIPS Drip Coffee Maker HD7432/20, 0.6 L, Ideal for 2-7 cups, Black, Medium"/>
    <x v="1099"/>
    <x v="4"/>
    <s v="Kitchen&amp;HomeAppliances"/>
    <s v="Coffee,Tea&amp;Espresso"/>
    <s v="DripCoffeeMachines"/>
    <n v="2999"/>
    <n v="3595"/>
    <x v="49"/>
    <n v="0"/>
    <x v="1"/>
    <n v="1"/>
    <x v="0"/>
    <n v="712"/>
    <n v="639910"/>
    <n v="178"/>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r>
  <r>
    <s v="B07F6GXNPB"/>
    <s v="Eureka Forbes Euroclean Paper Vacuum Cleaner Dust Bags for Excel, Ace, 300, Jet Models - Set of 10"/>
    <x v="1100"/>
    <x v="4"/>
    <s v="Kitchen&amp;HomeAppliances"/>
    <s v="Vacuum,Cleaning&amp;Ironing"/>
    <s v="Vacuums&amp;FloorCare"/>
    <n v="253"/>
    <n v="500"/>
    <x v="76"/>
    <n v="0"/>
    <x v="4"/>
    <n v="0"/>
    <x v="1"/>
    <n v="11455.199999999999"/>
    <n v="1332000"/>
    <n v="2664"/>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r>
  <r>
    <s v="B0B97D658R"/>
    <s v="Larrito wooden Cool Mist Humidifiers Essential Oil Diffuser Aroma Air Humidifier with Colorful Change for Car, Office, Babies, humidifiers for home, air humidifier for room (WOODEN HUMIDIFIRE-A)"/>
    <x v="1101"/>
    <x v="4"/>
    <s v="Heating,Cooling&amp;AirQuality"/>
    <s v="Humidifiers"/>
    <m/>
    <n v="499"/>
    <n v="799"/>
    <x v="16"/>
    <n v="0"/>
    <x v="9"/>
    <n v="1"/>
    <x v="0"/>
    <n v="763.2"/>
    <n v="169388"/>
    <n v="212"/>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r>
  <r>
    <s v="B09NFSHCWN"/>
    <s v="Hilton Quartz Heater 400/800-Watt ISI 2 Rods Multi Mode Heater Long Lasting Quick Heating Extremely Warm (Grey)"/>
    <x v="1102"/>
    <x v="4"/>
    <s v="Heating,Cooling&amp;AirQuality"/>
    <s v="RoomHeaters"/>
    <s v="ElectricHeaters"/>
    <n v="1149"/>
    <n v="1899"/>
    <x v="17"/>
    <n v="0"/>
    <x v="12"/>
    <n v="1"/>
    <x v="0"/>
    <n v="84"/>
    <n v="45576"/>
    <n v="24"/>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r>
  <r>
    <s v="B076VQS87V"/>
    <s v="Syska SDI-07 1000 W Stellar with Golden American Heritage Soleplate Dry Iron (Blue)"/>
    <x v="1103"/>
    <x v="4"/>
    <s v="Kitchen&amp;HomeAppliances"/>
    <s v="Vacuum,Cleaning&amp;Ironing"/>
    <s v="Irons,Steamers&amp;Accessories"/>
    <n v="457"/>
    <n v="799"/>
    <x v="1"/>
    <n v="0"/>
    <x v="4"/>
    <n v="0"/>
    <x v="0"/>
    <n v="8032.4"/>
    <n v="1492532"/>
    <n v="1868"/>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r>
  <r>
    <s v="B09LMMFW3S"/>
    <s v="IKEA Milk Frother for Your Milk, Coffee,(Cold and hot Drinks), Black"/>
    <x v="1104"/>
    <x v="4"/>
    <s v="Kitchen&amp;HomeAppliances"/>
    <s v="Coffee,Tea&amp;Espresso"/>
    <s v="MilkFrothers"/>
    <n v="229"/>
    <n v="399"/>
    <x v="1"/>
    <n v="0"/>
    <x v="9"/>
    <n v="1"/>
    <x v="1"/>
    <n v="1623.6000000000001"/>
    <n v="179949"/>
    <n v="451"/>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r>
  <r>
    <s v="B0BBLHTRM9"/>
    <s v="IONIX Tap filter Multilayer | Activated Carbon Faucet Water Filters Universal Interface Home Kitchen Faucet Tap Water Clean Purifier Filter Cartridge Five Layer Water Filter-Pack of 1"/>
    <x v="1105"/>
    <x v="4"/>
    <s v="Kitchen&amp;HomeAppliances"/>
    <s v="WaterPurifiers&amp;Accessories"/>
    <s v="WaterPurifierAccessories"/>
    <n v="199"/>
    <n v="699"/>
    <x v="22"/>
    <n v="1"/>
    <x v="24"/>
    <n v="1"/>
    <x v="0"/>
    <n v="461.09999999999997"/>
    <n v="111141"/>
    <n v="159"/>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r>
  <r>
    <s v="B0BJYSCWFQ"/>
    <s v="Kitchengenix's Mini Waffle Maker 4 Inch- 350 Watts: Stainless Steel Non-Stick Electric Iron Machine for Individual Belgian Waffles, Pan Cakes, Paninis or Other Snacks (Red)"/>
    <x v="1106"/>
    <x v="4"/>
    <s v="Kitchen&amp;HomeAppliances"/>
    <s v="SmallKitchenAppliances"/>
    <s v="WaffleMakers&amp;Irons"/>
    <n v="899"/>
    <n v="1999"/>
    <x v="10"/>
    <n v="1"/>
    <x v="0"/>
    <n v="1"/>
    <x v="0"/>
    <n v="163.80000000000001"/>
    <n v="77961"/>
    <n v="39"/>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r>
  <r>
    <s v="B0187F2IOK"/>
    <s v="Bajaj HM-01 Powerful 250W Hand Mixer, Black"/>
    <x v="1107"/>
    <x v="4"/>
    <s v="Kitchen&amp;HomeAppliances"/>
    <s v="SmallKitchenAppliances"/>
    <s v="HandMixers"/>
    <n v="1499"/>
    <n v="2199"/>
    <x v="44"/>
    <n v="0"/>
    <x v="5"/>
    <n v="0"/>
    <x v="0"/>
    <n v="28736.400000000001"/>
    <n v="14361669"/>
    <n v="6531"/>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r>
  <r>
    <s v="B0B8CB7MHW"/>
    <s v="KNOWZA Electric Handheld Milk Wand Mixer Frother for Latte Coffee Hot Milk, Milk Frother for Coffee, Egg Beater, Hand Blender, Coffee Beater (BLACK COFFEE BEATER)"/>
    <x v="1108"/>
    <x v="4"/>
    <s v="Kitchen&amp;HomeAppliances"/>
    <s v="SmallKitchenAppliances"/>
    <s v="HandBlenders"/>
    <n v="426"/>
    <n v="999"/>
    <x v="48"/>
    <n v="1"/>
    <x v="3"/>
    <n v="1"/>
    <x v="0"/>
    <n v="910.19999999999993"/>
    <n v="221778"/>
    <n v="222"/>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r>
  <r>
    <s v="B07K19NYZ8"/>
    <s v="Usha Hc 812 T Thermo Fan Room Heater"/>
    <x v="1109"/>
    <x v="4"/>
    <s v="Heating,Cooling&amp;AirQuality"/>
    <s v="RoomHeaters"/>
    <s v="FanHeaters"/>
    <n v="2320"/>
    <n v="3290"/>
    <x v="56"/>
    <n v="0"/>
    <x v="11"/>
    <n v="1"/>
    <x v="0"/>
    <n v="741"/>
    <n v="641550"/>
    <n v="195"/>
    <s v="Heat convector|Warranty for one year"/>
    <s v="AHURA5DMKF4YWCDDT44ACQDCBJAQ,AEQS4LQQWZZFTAEDZWPGCLOHIY4A,AGURD6PDFJNKIME6ZWOELPMKRYPA,AG7YGYMECZTW3ZHP6BK4BNREWP6Q,AFXUNDGJZ2S2L33AQDVM4G4PFA5A,AGRI64OJMOPQH24IHN2A5IB6LQAQ,AGNFSGP5VLI35V7BNL2K3XXHGG4A,AEC273TXQHQG4ZDMVD5VILLPYQAQ"/>
  </r>
  <r>
    <s v="B08ZXZ362Z"/>
    <s v="akiara - Makes life easy Mini Sewing Machine for Home Tailoring use | Mini Silai Machine with Sewing Kit Set Sewing Box with Thread Scissors, Needle All in One Sewing Accessories (White &amp; Purple)"/>
    <x v="917"/>
    <x v="4"/>
    <s v="Kitchen&amp;HomeAppliances"/>
    <s v="SewingMachines&amp;Accessories"/>
    <s v="Sewing&amp;EmbroideryMachines"/>
    <n v="1563"/>
    <n v="3098"/>
    <x v="8"/>
    <n v="1"/>
    <x v="12"/>
    <n v="0"/>
    <x v="0"/>
    <n v="7990.5"/>
    <n v="7072734"/>
    <n v="2283"/>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r>
  <r>
    <s v="B00GHL8VP2"/>
    <s v="USHA 1212 PTC with Adjustable Thermostat Fan Heater (Black/Brown, 1500-Watts)."/>
    <x v="1110"/>
    <x v="4"/>
    <s v="Heating,Cooling&amp;AirQuality"/>
    <s v="RoomHeaters"/>
    <s v="ElectricHeaters"/>
    <n v="3487.77"/>
    <n v="4990"/>
    <x v="77"/>
    <n v="0"/>
    <x v="3"/>
    <n v="0"/>
    <x v="0"/>
    <n v="4620.7"/>
    <n v="5623730"/>
    <n v="1127"/>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r>
  <r>
    <s v="B0B9JZW1SQ"/>
    <s v="4 in 1 Handheld Electric Vegetable Cutter Set,Wireless Food Processor Electric Food Chopper for Garlic Chili Pepper Onion Ginger Celery Meat with Brush"/>
    <x v="1111"/>
    <x v="4"/>
    <s v="Kitchen&amp;HomeAppliances"/>
    <s v="SmallKitchenAppliances"/>
    <s v="MiniFoodProcessors&amp;Choppers"/>
    <n v="498"/>
    <n v="1200"/>
    <x v="53"/>
    <n v="1"/>
    <x v="14"/>
    <n v="1"/>
    <x v="0"/>
    <n v="361.6"/>
    <n v="135600"/>
    <n v="113"/>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r>
  <r>
    <s v="B00TI8E7BI"/>
    <s v="Philips HD9306/06 1.5-Litre Electric Kettle (Multicolor)"/>
    <x v="1112"/>
    <x v="4"/>
    <s v="Kitchen&amp;HomeAppliances"/>
    <s v="SmallKitchenAppliances"/>
    <s v="Kettles&amp;HotWaterDispensers"/>
    <n v="2695"/>
    <n v="2695"/>
    <x v="26"/>
    <n v="0"/>
    <x v="5"/>
    <n v="0"/>
    <x v="0"/>
    <n v="11079.2"/>
    <n v="6786010"/>
    <n v="2518"/>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r>
  <r>
    <s v="B07J9KXQCC"/>
    <s v="Libra Room Heater for Home, Room Heaters Home for Winter, Electric Heater with 2000 Watts Power as per IS Specification for Small to Medium Rooms - FH12 (Grey)"/>
    <x v="1113"/>
    <x v="4"/>
    <s v="Heating,Cooling&amp;AirQuality"/>
    <s v="RoomHeaters"/>
    <s v="ElectricHeaters"/>
    <n v="949"/>
    <n v="2299"/>
    <x v="53"/>
    <n v="1"/>
    <x v="9"/>
    <n v="1"/>
    <x v="0"/>
    <n v="1980"/>
    <n v="1264450"/>
    <n v="5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r>
  <r>
    <s v="B0B3JSWG81"/>
    <s v="NGI Store 2 Pieces Pet Hair Removers for Your Laundry Catcher Lint Remover for Washing Machine Lint Remover Reusable Portable Silica Gel Clothes Washer Dryer Floating Ball"/>
    <x v="1114"/>
    <x v="4"/>
    <s v="Kitchen&amp;HomeAppliances"/>
    <s v="Vacuum,Cleaning&amp;Ironing"/>
    <s v="Irons,Steamers&amp;Accessories"/>
    <n v="199"/>
    <n v="999"/>
    <x v="27"/>
    <n v="1"/>
    <x v="19"/>
    <n v="1"/>
    <x v="0"/>
    <n v="6.2"/>
    <n v="1998"/>
    <n v="2"/>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r>
  <r>
    <s v="B08L7J3T31"/>
    <s v="Noir Aqua - 5pcs PP Spun Filter + 1 Spanner | for All Types of RO Water purifiers (5 Piece, White, 10 Inch, 5 Micron) - RO Spun Filter Cartridge Sponge Replacement Water Filter Candle"/>
    <x v="1115"/>
    <x v="4"/>
    <s v="Kitchen&amp;HomeAppliances"/>
    <s v="WaterPurifiers&amp;Accessories"/>
    <s v="WaterPurifierAccessories"/>
    <n v="379"/>
    <n v="919"/>
    <x v="53"/>
    <n v="1"/>
    <x v="1"/>
    <n v="0"/>
    <x v="0"/>
    <n v="4360"/>
    <n v="1001710"/>
    <n v="109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r>
  <r>
    <s v="B01M6453MB"/>
    <s v="Prestige Delight PRWO Electric Rice Cooker (1 L, White)"/>
    <x v="1116"/>
    <x v="4"/>
    <s v="Kitchen&amp;HomeAppliances"/>
    <s v="SmallKitchenAppliances"/>
    <s v="Rice&amp;PastaCookers"/>
    <n v="2280"/>
    <n v="3045"/>
    <x v="23"/>
    <n v="0"/>
    <x v="3"/>
    <n v="0"/>
    <x v="0"/>
    <n v="16883.8"/>
    <n v="12539310"/>
    <n v="4118"/>
    <s v="230 Volts, 400 watts, 1 Year"/>
    <s v="AFG5FM3NEMOL6BNFRV2NK5FNJCHQ,AGEINTRN6Z563RMLHIZEHMNU5UOA,AHOV63EYPKKFN2RY43FLDEO5XSYA,AECUT2M2ZMO76YUEXUVPCKGFOHMA,AGGQG3GYBNP6LFX4FYECSABC27PA,AG2JLSQXNIT6S4LCGHMOGFTHOOPQ,AHKGLRHEHJ2FLFRMXYW4JTAQIFQA,AED6PKQYUIQOV6YB4NAZTJQ2VCIQ"/>
  </r>
  <r>
    <s v="B009P2LIL4"/>
    <s v="Bajaj Majesty RX10 2000 Watts Heat Convector Room Heater (White, ISI Approved)"/>
    <x v="1117"/>
    <x v="4"/>
    <s v="Heating,Cooling&amp;AirQuality"/>
    <s v="RoomHeaters"/>
    <s v="HeatConvectors"/>
    <n v="2219"/>
    <n v="3080"/>
    <x v="28"/>
    <n v="0"/>
    <x v="9"/>
    <n v="1"/>
    <x v="0"/>
    <n v="1684.8"/>
    <n v="1441440"/>
    <n v="468"/>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r>
  <r>
    <s v="B00J5DYCCA"/>
    <s v="Havells Ventil Air DSP 230mm Exhaust Fan (Pista Green)"/>
    <x v="1089"/>
    <x v="4"/>
    <s v="Heating,Cooling&amp;AirQuality"/>
    <s v="Fans"/>
    <s v="ExhaustFans"/>
    <n v="1399"/>
    <n v="1890"/>
    <x v="55"/>
    <n v="0"/>
    <x v="1"/>
    <n v="0"/>
    <x v="0"/>
    <n v="32124"/>
    <n v="15178590"/>
    <n v="8031"/>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r>
  <r>
    <s v="B01486F4G6"/>
    <s v="Borosil Jumbo 1000-Watt Grill Sandwich Maker (Black)"/>
    <x v="1118"/>
    <x v="4"/>
    <s v="Kitchen&amp;HomeAppliances"/>
    <s v="SmallKitchenAppliances"/>
    <s v="SandwichMakers"/>
    <n v="2863"/>
    <n v="3690"/>
    <x v="47"/>
    <n v="0"/>
    <x v="4"/>
    <n v="0"/>
    <x v="0"/>
    <n v="30044.1"/>
    <n v="25782030"/>
    <n v="6987"/>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F179F8-FCB2-4296-93A9-45DCA284BBF3}"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category">
  <location ref="V20:W35" firstHeaderRow="1" firstDataRow="1" firstDataCol="1"/>
  <pivotFields count="19">
    <pivotField showAll="0"/>
    <pivotField showAll="0"/>
    <pivotField axis="axisRow" showAll="0" measureFilter="1">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x="65"/>
        <item t="default"/>
      </items>
    </pivotField>
    <pivotField showAll="0">
      <items count="10">
        <item x="7"/>
        <item x="0"/>
        <item x="1"/>
        <item x="8"/>
        <item x="4"/>
        <item x="5"/>
        <item x="2"/>
        <item x="3"/>
        <item x="6"/>
        <item t="default"/>
      </items>
    </pivotField>
    <pivotField showAll="0"/>
    <pivotField showAll="0"/>
    <pivotField showAll="0"/>
    <pivotField showAll="0"/>
    <pivotField showAll="0"/>
    <pivotField numFmtId="9" showAll="0"/>
    <pivotField numFmtId="2" showAll="0"/>
    <pivotField showAll="0"/>
    <pivotField dataField="1" showAll="0"/>
    <pivotField showAll="0">
      <items count="4">
        <item x="1"/>
        <item x="2"/>
        <item x="0"/>
        <item t="default"/>
      </items>
    </pivotField>
    <pivotField numFmtId="164" showAll="0"/>
    <pivotField showAll="0"/>
    <pivotField showAll="0"/>
    <pivotField showAll="0"/>
    <pivotField showAll="0"/>
  </pivotFields>
  <rowFields count="1">
    <field x="2"/>
  </rowFields>
  <rowItems count="15">
    <i>
      <x v="9"/>
    </i>
    <i>
      <x v="67"/>
    </i>
    <i>
      <x v="112"/>
    </i>
    <i>
      <x v="143"/>
    </i>
    <i>
      <x v="171"/>
    </i>
    <i>
      <x v="283"/>
    </i>
    <i>
      <x v="320"/>
    </i>
    <i>
      <x v="499"/>
    </i>
    <i>
      <x v="549"/>
    </i>
    <i>
      <x v="867"/>
    </i>
    <i>
      <x v="969"/>
    </i>
    <i>
      <x v="1067"/>
    </i>
    <i>
      <x v="1080"/>
    </i>
    <i>
      <x v="1118"/>
    </i>
    <i t="grand">
      <x/>
    </i>
  </rowItems>
  <colItems count="1">
    <i/>
  </colItems>
  <dataFields count="1">
    <dataField name="Sum of Product Reviews" fld="12" baseField="0" baseItem="0"/>
  </dataFields>
  <chartFormats count="4">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D7E9C2B-C79B-4D36-9581-DFB928580BF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Name">
  <location ref="G18:H1138" firstHeaderRow="1" firstDataRow="1" firstDataCol="1"/>
  <pivotFields count="19">
    <pivotField showAll="0"/>
    <pivotField showAll="0"/>
    <pivotField axis="axisRow" showAll="0">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x="65"/>
        <item t="default"/>
      </items>
    </pivotField>
    <pivotField showAll="0"/>
    <pivotField showAll="0"/>
    <pivotField showAll="0"/>
    <pivotField showAll="0"/>
    <pivotField showAll="0"/>
    <pivotField showAll="0"/>
    <pivotField numFmtId="9" showAll="0"/>
    <pivotField numFmtId="2" showAll="0"/>
    <pivotField showAll="0"/>
    <pivotField showAll="0"/>
    <pivotField showAll="0"/>
    <pivotField numFmtId="164" showAll="0"/>
    <pivotField showAll="0"/>
    <pivotField dataField="1" showAll="0"/>
    <pivotField showAll="0"/>
    <pivotField showAll="0"/>
  </pivotFields>
  <rowFields count="1">
    <field x="2"/>
  </rowFields>
  <rowItems count="11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t="grand">
      <x/>
    </i>
  </rowItems>
  <colItems count="1">
    <i/>
  </colItems>
  <dataFields count="1">
    <dataField name="Sum of rating_coun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FAC4C65-5DC1-48A0-B9E2-3DC014B4A90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17:B27" firstHeaderRow="1" firstDataRow="1" firstDataCol="1"/>
  <pivotFields count="19">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numFmtId="9" showAll="0"/>
    <pivotField numFmtId="2" showAll="0"/>
    <pivotField showAll="0"/>
    <pivotField showAll="0"/>
    <pivotField showAll="0"/>
    <pivotField numFmtId="164" showAll="0"/>
    <pivotField showAll="0"/>
    <pivotField dataField="1"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rating_coun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567B1F3-252B-4B1F-A0B8-81C5C8AFB49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roduct Name">
  <location ref="D17:E1137" firstHeaderRow="1" firstDataRow="1" firstDataCol="1"/>
  <pivotFields count="19">
    <pivotField showAll="0"/>
    <pivotField showAll="0"/>
    <pivotField axis="axisRow" showAll="0">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x="65"/>
        <item t="default"/>
      </items>
    </pivotField>
    <pivotField showAll="0"/>
    <pivotField showAll="0"/>
    <pivotField showAll="0"/>
    <pivotField showAll="0"/>
    <pivotField showAll="0"/>
    <pivotField showAll="0"/>
    <pivotField numFmtId="9" showAll="0"/>
    <pivotField numFmtId="2" showAll="0"/>
    <pivotField dataField="1" showAll="0"/>
    <pivotField showAll="0"/>
    <pivotField showAll="0"/>
    <pivotField numFmtId="164" showAll="0"/>
    <pivotField showAll="0"/>
    <pivotField showAll="0"/>
    <pivotField showAll="0"/>
    <pivotField showAll="0"/>
  </pivotFields>
  <rowFields count="1">
    <field x="2"/>
  </rowFields>
  <rowItems count="11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t="grand">
      <x/>
    </i>
  </rowItems>
  <colItems count="1">
    <i/>
  </colItems>
  <dataFields count="1">
    <dataField name="Average of rating" fld="11"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A07D6E0-BFBA-4F75-A662-6624FE49BC94}"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nge bucket">
  <location ref="P19:Q23" firstHeaderRow="1" firstDataRow="1" firstDataCol="1"/>
  <pivotFields count="19">
    <pivotField showAll="0"/>
    <pivotField showAll="0"/>
    <pivotField showAll="0"/>
    <pivotField showAll="0"/>
    <pivotField showAll="0"/>
    <pivotField showAll="0"/>
    <pivotField showAll="0"/>
    <pivotField showAll="0"/>
    <pivotField showAll="0"/>
    <pivotField numFmtId="9" showAll="0"/>
    <pivotField numFmtId="2" showAll="0"/>
    <pivotField dataField="1" showAll="0"/>
    <pivotField showAll="0"/>
    <pivotField axis="axisRow" showAll="0">
      <items count="4">
        <item x="1"/>
        <item x="2"/>
        <item x="0"/>
        <item t="default"/>
      </items>
    </pivotField>
    <pivotField numFmtId="164" showAll="0"/>
    <pivotField showAll="0"/>
    <pivotField showAll="0"/>
    <pivotField showAll="0"/>
    <pivotField showAll="0"/>
  </pivotFields>
  <rowFields count="1">
    <field x="13"/>
  </rowFields>
  <rowItems count="4">
    <i>
      <x/>
    </i>
    <i>
      <x v="1"/>
    </i>
    <i>
      <x v="2"/>
    </i>
    <i t="grand">
      <x/>
    </i>
  </rowItems>
  <colItems count="1">
    <i/>
  </colItems>
  <dataFields count="1">
    <dataField name="Average of rating"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0FE0FE5-191B-44F0-9477-2CCA14CC58F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ategory">
  <location ref="G3:I13" firstHeaderRow="0" firstDataRow="1" firstDataCol="1"/>
  <pivotFields count="19">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dataField="1" showAll="0"/>
    <pivotField dataField="1" showAll="0"/>
    <pivotField numFmtId="9" showAll="0"/>
    <pivotField numFmtId="2" showAll="0"/>
    <pivotField showAll="0"/>
    <pivotField showAll="0"/>
    <pivotField showAll="0"/>
    <pivotField numFmtId="164" showAll="0"/>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actual_price" fld="8" subtotal="average" baseField="0" baseItem="0"/>
    <dataField name="Average of discounted_price" fld="7" subtotal="average"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B099A59-305F-4DA1-BE46-0C431AEF85B6}"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Product Name">
  <location ref="V7:X13" firstHeaderRow="0" firstDataRow="1" firstDataCol="1"/>
  <pivotFields count="19">
    <pivotField showAll="0"/>
    <pivotField showAll="0"/>
    <pivotField axis="axisRow" showAll="0" measureFilter="1" sortType="descending">
      <items count="1120">
        <item x="65"/>
        <item x="894"/>
        <item x="980"/>
        <item x="122"/>
        <item x="28"/>
        <item x="113"/>
        <item x="219"/>
        <item x="441"/>
        <item x="637"/>
        <item x="540"/>
        <item x="1038"/>
        <item x="604"/>
        <item x="644"/>
        <item x="616"/>
        <item x="77"/>
        <item x="428"/>
        <item x="512"/>
        <item x="451"/>
        <item x="612"/>
        <item x="587"/>
        <item x="442"/>
        <item x="625"/>
        <item x="524"/>
        <item x="558"/>
        <item x="555"/>
        <item x="413"/>
        <item x="473"/>
        <item x="414"/>
        <item x="443"/>
        <item x="574"/>
        <item x="394"/>
        <item x="445"/>
        <item x="495"/>
        <item x="629"/>
        <item x="578"/>
        <item x="496"/>
        <item x="474"/>
        <item x="126"/>
        <item x="148"/>
        <item x="703"/>
        <item x="685"/>
        <item x="673"/>
        <item x="440"/>
        <item x="661"/>
        <item x="158"/>
        <item x="760"/>
        <item x="865"/>
        <item x="1066"/>
        <item x="921"/>
        <item x="889"/>
        <item x="1087"/>
        <item x="884"/>
        <item x="801"/>
        <item x="996"/>
        <item x="640"/>
        <item x="866"/>
        <item x="813"/>
        <item x="537"/>
        <item x="526"/>
        <item x="50"/>
        <item x="376"/>
        <item x="39"/>
        <item x="646"/>
        <item x="303"/>
        <item x="278"/>
        <item x="345"/>
        <item x="70"/>
        <item x="66"/>
        <item x="143"/>
        <item x="81"/>
        <item x="0"/>
        <item x="176"/>
        <item x="212"/>
        <item x="601"/>
        <item x="46"/>
        <item x="145"/>
        <item x="187"/>
        <item x="87"/>
        <item x="121"/>
        <item x="204"/>
        <item x="885"/>
        <item x="772"/>
        <item x="835"/>
        <item x="1070"/>
        <item x="862"/>
        <item x="577"/>
        <item x="852"/>
        <item x="868"/>
        <item x="1044"/>
        <item x="864"/>
        <item x="972"/>
        <item x="706"/>
        <item x="908"/>
        <item x="895"/>
        <item x="790"/>
        <item x="1109"/>
        <item x="888"/>
        <item x="1046"/>
        <item x="811"/>
        <item x="829"/>
        <item x="967"/>
        <item x="761"/>
        <item x="1110"/>
        <item x="301"/>
        <item x="350"/>
        <item x="617"/>
        <item x="152"/>
        <item x="285"/>
        <item x="435"/>
        <item x="559"/>
        <item x="614"/>
        <item x="605"/>
        <item x="677"/>
        <item x="325"/>
        <item x="208"/>
        <item x="1042"/>
        <item x="49"/>
        <item x="8"/>
        <item x="459"/>
        <item x="645"/>
        <item x="80"/>
        <item x="689"/>
        <item x="464"/>
        <item x="477"/>
        <item x="116"/>
        <item x="37"/>
        <item x="488"/>
        <item x="438"/>
        <item x="420"/>
        <item x="505"/>
        <item x="44"/>
        <item x="132"/>
        <item x="114"/>
        <item x="659"/>
        <item x="200"/>
        <item x="861"/>
        <item x="934"/>
        <item x="366"/>
        <item x="449"/>
        <item x="21"/>
        <item x="17"/>
        <item x="149"/>
        <item x="1048"/>
        <item x="807"/>
        <item x="914"/>
        <item x="324"/>
        <item x="349"/>
        <item x="214"/>
        <item x="1037"/>
        <item x="63"/>
        <item x="231"/>
        <item x="76"/>
        <item x="846"/>
        <item x="48"/>
        <item x="167"/>
        <item x="203"/>
        <item x="515"/>
        <item x="544"/>
        <item x="651"/>
        <item x="1053"/>
        <item x="415"/>
        <item x="1103"/>
        <item x="221"/>
        <item x="224"/>
        <item x="235"/>
        <item x="134"/>
        <item x="893"/>
        <item x="820"/>
        <item x="704"/>
        <item x="320"/>
        <item x="64"/>
        <item x="186"/>
        <item x="912"/>
        <item x="611"/>
        <item x="1068"/>
        <item x="950"/>
        <item x="911"/>
        <item x="1086"/>
        <item x="1040"/>
        <item x="1017"/>
        <item x="901"/>
        <item x="707"/>
        <item x="381"/>
        <item x="520"/>
        <item x="290"/>
        <item x="344"/>
        <item x="430"/>
        <item x="453"/>
        <item x="507"/>
        <item x="393"/>
        <item x="327"/>
        <item x="239"/>
        <item x="139"/>
        <item x="151"/>
        <item x="205"/>
        <item x="184"/>
        <item x="389"/>
        <item x="368"/>
        <item x="310"/>
        <item x="292"/>
        <item x="358"/>
        <item x="367"/>
        <item x="2"/>
        <item x="33"/>
        <item x="346"/>
        <item x="603"/>
        <item x="138"/>
        <item x="182"/>
        <item x="169"/>
        <item x="990"/>
        <item x="749"/>
        <item x="179"/>
        <item x="662"/>
        <item x="68"/>
        <item x="842"/>
        <item x="391"/>
        <item x="135"/>
        <item x="1008"/>
        <item x="767"/>
        <item x="633"/>
        <item x="361"/>
        <item x="715"/>
        <item x="225"/>
        <item x="958"/>
        <item x="1063"/>
        <item x="674"/>
        <item x="557"/>
        <item x="411"/>
        <item x="656"/>
        <item x="220"/>
        <item x="173"/>
        <item x="247"/>
        <item x="532"/>
        <item x="264"/>
        <item x="417"/>
        <item x="448"/>
        <item x="513"/>
        <item x="424"/>
        <item x="593"/>
        <item x="500"/>
        <item x="387"/>
        <item x="643"/>
        <item x="29"/>
        <item x="343"/>
        <item x="281"/>
        <item x="467"/>
        <item x="375"/>
        <item x="359"/>
        <item x="263"/>
        <item x="334"/>
        <item x="265"/>
        <item x="252"/>
        <item x="291"/>
        <item x="286"/>
        <item x="319"/>
        <item x="18"/>
        <item x="260"/>
        <item x="635"/>
        <item x="146"/>
        <item x="52"/>
        <item x="638"/>
        <item x="1016"/>
        <item x="1028"/>
        <item x="106"/>
        <item x="999"/>
        <item x="817"/>
        <item x="170"/>
        <item x="460"/>
        <item x="600"/>
        <item x="881"/>
        <item x="975"/>
        <item x="759"/>
        <item x="485"/>
        <item x="607"/>
        <item x="652"/>
        <item x="641"/>
        <item x="874"/>
        <item x="922"/>
        <item x="563"/>
        <item x="97"/>
        <item x="168"/>
        <item x="830"/>
        <item x="232"/>
        <item x="623"/>
        <item x="335"/>
        <item x="280"/>
        <item x="244"/>
        <item x="246"/>
        <item x="269"/>
        <item x="268"/>
        <item x="55"/>
        <item x="99"/>
        <item x="329"/>
        <item x="275"/>
        <item x="270"/>
        <item x="254"/>
        <item x="60"/>
        <item x="486"/>
        <item x="560"/>
        <item x="668"/>
        <item x="649"/>
        <item x="497"/>
        <item x="191"/>
        <item x="307"/>
        <item x="277"/>
        <item x="639"/>
        <item x="282"/>
        <item x="131"/>
        <item x="648"/>
        <item x="1031"/>
        <item x="1025"/>
        <item x="1012"/>
        <item x="731"/>
        <item x="618"/>
        <item x="516"/>
        <item x="452"/>
        <item x="332"/>
        <item x="253"/>
        <item x="297"/>
        <item x="5"/>
        <item x="30"/>
        <item x="88"/>
        <item x="31"/>
        <item x="180"/>
        <item x="109"/>
        <item x="318"/>
        <item x="255"/>
        <item x="293"/>
        <item x="229"/>
        <item x="978"/>
        <item x="374"/>
        <item x="211"/>
        <item x="582"/>
        <item x="717"/>
        <item x="1075"/>
        <item x="736"/>
        <item x="848"/>
        <item x="774"/>
        <item x="752"/>
        <item x="1004"/>
        <item x="1060"/>
        <item x="819"/>
        <item x="714"/>
        <item x="734"/>
        <item x="839"/>
        <item x="1073"/>
        <item x="766"/>
        <item x="805"/>
        <item x="713"/>
        <item x="1116"/>
        <item x="931"/>
        <item x="711"/>
        <item x="966"/>
        <item x="806"/>
        <item x="162"/>
        <item x="400"/>
        <item x="549"/>
        <item x="653"/>
        <item x="576"/>
        <item x="554"/>
        <item x="501"/>
        <item x="539"/>
        <item x="306"/>
        <item x="95"/>
        <item x="4"/>
        <item x="11"/>
        <item x="610"/>
        <item x="331"/>
        <item x="316"/>
        <item x="287"/>
        <item x="1093"/>
        <item x="827"/>
        <item x="156"/>
        <item x="364"/>
        <item x="362"/>
        <item x="377"/>
        <item x="61"/>
        <item x="589"/>
        <item x="684"/>
        <item x="1005"/>
        <item x="710"/>
        <item x="797"/>
        <item x="735"/>
        <item x="705"/>
        <item x="740"/>
        <item x="429"/>
        <item x="873"/>
        <item x="745"/>
        <item x="816"/>
        <item x="791"/>
        <item x="834"/>
        <item x="964"/>
        <item x="1112"/>
        <item x="1045"/>
        <item x="758"/>
        <item x="877"/>
        <item x="737"/>
        <item x="755"/>
        <item x="742"/>
        <item x="906"/>
        <item x="918"/>
        <item x="1099"/>
        <item x="786"/>
        <item x="788"/>
        <item x="902"/>
        <item x="904"/>
        <item x="886"/>
        <item x="910"/>
        <item x="584"/>
        <item x="682"/>
        <item x="632"/>
        <item x="658"/>
        <item x="506"/>
        <item x="694"/>
        <item x="514"/>
        <item x="987"/>
        <item x="665"/>
        <item x="446"/>
        <item x="1027"/>
        <item x="716"/>
        <item x="783"/>
        <item x="992"/>
        <item x="753"/>
        <item x="1009"/>
        <item x="773"/>
        <item x="663"/>
        <item x="871"/>
        <item x="58"/>
        <item x="369"/>
        <item x="279"/>
        <item x="313"/>
        <item x="347"/>
        <item x="339"/>
        <item x="245"/>
        <item x="22"/>
        <item x="233"/>
        <item x="161"/>
        <item x="34"/>
        <item x="351"/>
        <item x="294"/>
        <item x="71"/>
        <item x="565"/>
        <item x="691"/>
        <item x="437"/>
        <item x="741"/>
        <item x="357"/>
        <item x="352"/>
        <item x="249"/>
        <item x="309"/>
        <item x="363"/>
        <item x="248"/>
        <item x="330"/>
        <item x="336"/>
        <item x="353"/>
        <item x="261"/>
        <item x="273"/>
        <item x="483"/>
        <item x="529"/>
        <item x="468"/>
        <item x="340"/>
        <item x="1115"/>
        <item x="215"/>
        <item x="976"/>
        <item x="1114"/>
        <item x="1020"/>
        <item x="338"/>
        <item x="157"/>
        <item x="337"/>
        <item x="938"/>
        <item x="948"/>
        <item x="314"/>
        <item x="721"/>
        <item x="926"/>
        <item x="867"/>
        <item x="979"/>
        <item x="932"/>
        <item x="1080"/>
        <item x="56"/>
        <item x="379"/>
        <item x="859"/>
        <item x="787"/>
        <item x="986"/>
        <item x="123"/>
        <item x="299"/>
        <item x="7"/>
        <item x="1088"/>
        <item x="371"/>
        <item x="243"/>
        <item x="12"/>
        <item x="845"/>
        <item x="13"/>
        <item x="628"/>
        <item x="312"/>
        <item x="107"/>
        <item x="238"/>
        <item x="326"/>
        <item x="36"/>
        <item x="257"/>
        <item x="258"/>
        <item x="308"/>
        <item x="85"/>
        <item x="447"/>
        <item x="955"/>
        <item x="543"/>
        <item x="1062"/>
        <item x="939"/>
        <item x="777"/>
        <item x="1035"/>
        <item x="510"/>
        <item x="227"/>
        <item x="800"/>
        <item x="216"/>
        <item x="115"/>
        <item x="111"/>
        <item x="1003"/>
        <item x="1055"/>
        <item x="198"/>
        <item x="130"/>
        <item x="78"/>
        <item x="174"/>
        <item x="585"/>
        <item x="569"/>
        <item x="489"/>
        <item x="508"/>
        <item x="608"/>
        <item x="487"/>
        <item x="454"/>
        <item x="562"/>
        <item x="666"/>
        <item x="462"/>
        <item x="664"/>
        <item x="615"/>
        <item x="538"/>
        <item x="388"/>
        <item x="480"/>
        <item x="963"/>
        <item x="356"/>
        <item x="826"/>
        <item x="796"/>
        <item x="1079"/>
        <item x="927"/>
        <item x="1092"/>
        <item x="821"/>
        <item x="1050"/>
        <item x="750"/>
        <item x="730"/>
        <item x="793"/>
        <item x="1041"/>
        <item x="726"/>
        <item x="754"/>
        <item x="729"/>
        <item x="898"/>
        <item x="1076"/>
        <item x="1113"/>
        <item x="15"/>
        <item x="202"/>
        <item x="108"/>
        <item x="1013"/>
        <item x="201"/>
        <item x="701"/>
        <item x="621"/>
        <item x="595"/>
        <item x="561"/>
        <item x="535"/>
        <item x="602"/>
        <item x="683"/>
        <item x="213"/>
        <item x="372"/>
        <item x="1101"/>
        <item x="75"/>
        <item x="193"/>
        <item x="397"/>
        <item x="530"/>
        <item x="592"/>
        <item x="575"/>
        <item x="73"/>
        <item x="94"/>
        <item x="370"/>
        <item x="53"/>
        <item x="1083"/>
        <item x="342"/>
        <item x="792"/>
        <item x="965"/>
        <item x="1051"/>
        <item x="196"/>
        <item x="1029"/>
        <item x="117"/>
        <item x="209"/>
        <item x="218"/>
        <item x="1033"/>
        <item x="1108"/>
        <item x="596"/>
        <item x="890"/>
        <item x="837"/>
        <item x="1106"/>
        <item x="802"/>
        <item x="1024"/>
        <item x="572"/>
        <item x="385"/>
        <item x="315"/>
        <item x="93"/>
        <item x="971"/>
        <item x="1018"/>
        <item x="809"/>
        <item x="1082"/>
        <item x="969"/>
        <item x="855"/>
        <item x="940"/>
        <item x="843"/>
        <item x="882"/>
        <item x="765"/>
        <item x="724"/>
        <item x="1072"/>
        <item x="812"/>
        <item x="841"/>
        <item x="942"/>
        <item x="1039"/>
        <item x="1019"/>
        <item x="1094"/>
        <item x="144"/>
        <item x="493"/>
        <item x="870"/>
        <item x="1021"/>
        <item x="475"/>
        <item x="484"/>
        <item x="498"/>
        <item x="396"/>
        <item x="469"/>
        <item x="251"/>
        <item x="591"/>
        <item x="84"/>
        <item x="223"/>
        <item x="311"/>
        <item x="274"/>
        <item x="288"/>
        <item x="267"/>
        <item x="283"/>
        <item x="360"/>
        <item x="355"/>
        <item x="1105"/>
        <item x="1023"/>
        <item x="1032"/>
        <item x="688"/>
        <item x="961"/>
        <item x="815"/>
        <item x="810"/>
        <item x="988"/>
        <item x="556"/>
        <item x="1034"/>
        <item x="606"/>
        <item x="502"/>
        <item x="899"/>
        <item x="947"/>
        <item x="983"/>
        <item x="974"/>
        <item x="1002"/>
        <item x="916"/>
        <item x="733"/>
        <item x="944"/>
        <item x="919"/>
        <item x="1095"/>
        <item x="672"/>
        <item x="1104"/>
        <item x="935"/>
        <item x="794"/>
        <item x="803"/>
        <item x="102"/>
        <item x="984"/>
        <item x="946"/>
        <item x="1084"/>
        <item x="860"/>
        <item x="1061"/>
        <item x="1081"/>
        <item x="928"/>
        <item x="518"/>
        <item x="804"/>
        <item x="962"/>
        <item x="542"/>
        <item x="436"/>
        <item x="399"/>
        <item x="622"/>
        <item x="579"/>
        <item x="412"/>
        <item x="398"/>
        <item x="699"/>
        <item x="517"/>
        <item x="680"/>
        <item x="686"/>
        <item x="624"/>
        <item x="693"/>
        <item x="660"/>
        <item x="598"/>
        <item x="422"/>
        <item x="461"/>
        <item x="676"/>
        <item x="647"/>
        <item x="304"/>
        <item x="456"/>
        <item x="936"/>
        <item x="856"/>
        <item x="836"/>
        <item x="207"/>
        <item x="98"/>
        <item x="925"/>
        <item x="822"/>
        <item x="177"/>
        <item x="1102"/>
        <item x="858"/>
        <item x="769"/>
        <item x="993"/>
        <item x="785"/>
        <item x="675"/>
        <item x="945"/>
        <item x="1089"/>
        <item x="878"/>
        <item x="720"/>
        <item x="897"/>
        <item x="838"/>
        <item x="738"/>
        <item x="1030"/>
        <item x="872"/>
        <item x="973"/>
        <item x="982"/>
        <item x="1036"/>
        <item x="743"/>
        <item x="905"/>
        <item x="722"/>
        <item x="847"/>
        <item x="1015"/>
        <item x="989"/>
        <item x="302"/>
        <item x="709"/>
        <item x="1077"/>
        <item x="541"/>
        <item x="74"/>
        <item x="423"/>
        <item x="300"/>
        <item x="476"/>
        <item x="545"/>
        <item x="527"/>
        <item x="568"/>
        <item x="431"/>
        <item x="531"/>
        <item x="678"/>
        <item x="687"/>
        <item x="784"/>
        <item x="79"/>
        <item x="124"/>
        <item x="933"/>
        <item x="1049"/>
        <item x="466"/>
        <item x="681"/>
        <item x="373"/>
        <item x="19"/>
        <item x="67"/>
        <item x="341"/>
        <item x="185"/>
        <item x="38"/>
        <item x="136"/>
        <item x="272"/>
        <item x="382"/>
        <item x="594"/>
        <item x="321"/>
        <item x="241"/>
        <item x="566"/>
        <item x="240"/>
        <item x="262"/>
        <item x="266"/>
        <item x="289"/>
        <item x="891"/>
        <item x="571"/>
        <item x="849"/>
        <item x="636"/>
        <item x="226"/>
        <item x="499"/>
        <item x="427"/>
        <item x="832"/>
        <item x="776"/>
        <item x="844"/>
        <item x="1100"/>
        <item x="1014"/>
        <item x="923"/>
        <item x="237"/>
        <item x="631"/>
        <item x="903"/>
        <item x="547"/>
        <item x="1026"/>
        <item x="450"/>
        <item x="887"/>
        <item x="573"/>
        <item x="581"/>
        <item x="883"/>
        <item x="348"/>
        <item x="1054"/>
        <item x="328"/>
        <item x="259"/>
        <item x="323"/>
        <item x="383"/>
        <item x="92"/>
        <item x="125"/>
        <item x="968"/>
        <item x="528"/>
        <item x="471"/>
        <item x="1097"/>
        <item x="1078"/>
        <item x="384"/>
        <item x="536"/>
        <item x="16"/>
        <item x="24"/>
        <item x="405"/>
        <item x="120"/>
        <item x="35"/>
        <item x="457"/>
        <item x="479"/>
        <item x="147"/>
        <item x="619"/>
        <item x="627"/>
        <item x="511"/>
        <item x="276"/>
        <item x="913"/>
        <item x="40"/>
        <item x="599"/>
        <item x="570"/>
        <item x="421"/>
        <item x="533"/>
        <item x="654"/>
        <item x="463"/>
        <item x="960"/>
        <item x="426"/>
        <item x="410"/>
        <item x="403"/>
        <item x="402"/>
        <item x="82"/>
        <item x="551"/>
        <item x="195"/>
        <item x="924"/>
        <item x="160"/>
        <item x="522"/>
        <item x="698"/>
        <item x="552"/>
        <item x="86"/>
        <item x="1007"/>
        <item x="869"/>
        <item x="930"/>
        <item x="824"/>
        <item x="953"/>
        <item x="789"/>
        <item x="795"/>
        <item x="998"/>
        <item x="814"/>
        <item x="949"/>
        <item x="1091"/>
        <item x="778"/>
        <item x="1010"/>
        <item x="763"/>
        <item x="941"/>
        <item x="89"/>
        <item x="719"/>
        <item x="181"/>
        <item x="825"/>
        <item x="597"/>
        <item x="854"/>
        <item x="91"/>
        <item x="153"/>
        <item x="818"/>
        <item x="465"/>
        <item x="455"/>
        <item x="553"/>
        <item x="583"/>
        <item x="655"/>
        <item x="406"/>
        <item x="613"/>
        <item x="534"/>
        <item x="670"/>
        <item x="692"/>
        <item x="481"/>
        <item x="1064"/>
        <item x="977"/>
        <item x="956"/>
        <item x="59"/>
        <item x="491"/>
        <item x="657"/>
        <item x="419"/>
        <item x="434"/>
        <item x="696"/>
        <item x="1069"/>
        <item x="166"/>
        <item x="634"/>
        <item x="667"/>
        <item x="697"/>
        <item x="943"/>
        <item x="1022"/>
        <item x="1059"/>
        <item x="1047"/>
        <item x="695"/>
        <item x="679"/>
        <item x="620"/>
        <item x="609"/>
        <item x="490"/>
        <item x="150"/>
        <item x="1057"/>
        <item x="642"/>
        <item x="188"/>
        <item x="798"/>
        <item x="875"/>
        <item x="808"/>
        <item x="748"/>
        <item x="1011"/>
        <item x="762"/>
        <item x="756"/>
        <item x="771"/>
        <item x="1052"/>
        <item x="550"/>
        <item x="850"/>
        <item x="907"/>
        <item x="504"/>
        <item x="404"/>
        <item x="425"/>
        <item x="525"/>
        <item x="433"/>
        <item x="519"/>
        <item x="432"/>
        <item x="401"/>
        <item x="630"/>
        <item x="416"/>
        <item x="770"/>
        <item x="1006"/>
        <item x="1098"/>
        <item x="1058"/>
        <item x="1118"/>
        <item x="920"/>
        <item x="764"/>
        <item x="284"/>
        <item x="250"/>
        <item x="242"/>
        <item x="112"/>
        <item x="14"/>
        <item x="546"/>
        <item x="690"/>
        <item x="548"/>
        <item x="9"/>
        <item x="439"/>
        <item x="395"/>
        <item x="354"/>
        <item x="444"/>
        <item x="418"/>
        <item x="392"/>
        <item x="317"/>
        <item x="6"/>
        <item x="164"/>
        <item x="140"/>
        <item x="90"/>
        <item x="333"/>
        <item x="472"/>
        <item x="3"/>
        <item x="702"/>
        <item x="305"/>
        <item x="509"/>
        <item x="408"/>
        <item x="409"/>
        <item x="626"/>
        <item x="256"/>
        <item x="590"/>
        <item x="458"/>
        <item x="478"/>
        <item x="386"/>
        <item x="390"/>
        <item x="25"/>
        <item x="69"/>
        <item x="154"/>
        <item x="119"/>
        <item x="909"/>
        <item x="1001"/>
        <item x="700"/>
        <item x="222"/>
        <item x="129"/>
        <item x="669"/>
        <item x="96"/>
        <item x="708"/>
        <item x="892"/>
        <item x="780"/>
        <item x="723"/>
        <item x="712"/>
        <item x="1071"/>
        <item x="857"/>
        <item x="728"/>
        <item x="929"/>
        <item x="799"/>
        <item x="725"/>
        <item x="747"/>
        <item x="775"/>
        <item x="1117"/>
        <item x="727"/>
        <item x="1000"/>
        <item x="732"/>
        <item x="1107"/>
        <item x="851"/>
        <item x="757"/>
        <item x="718"/>
        <item x="779"/>
        <item x="879"/>
        <item x="782"/>
        <item x="853"/>
        <item x="970"/>
        <item x="828"/>
        <item x="823"/>
        <item x="165"/>
        <item x="671"/>
        <item x="880"/>
        <item x="985"/>
        <item x="951"/>
        <item x="1074"/>
        <item x="586"/>
        <item x="523"/>
        <item x="981"/>
        <item x="588"/>
        <item x="580"/>
        <item x="322"/>
        <item x="155"/>
        <item x="959"/>
        <item x="1"/>
        <item x="47"/>
        <item x="23"/>
        <item x="295"/>
        <item x="118"/>
        <item x="128"/>
        <item x="27"/>
        <item x="380"/>
        <item x="298"/>
        <item x="62"/>
        <item x="296"/>
        <item x="54"/>
        <item x="141"/>
        <item x="26"/>
        <item x="32"/>
        <item x="45"/>
        <item x="43"/>
        <item x="900"/>
        <item x="194"/>
        <item x="1096"/>
        <item x="10"/>
        <item x="142"/>
        <item x="127"/>
        <item x="997"/>
        <item x="100"/>
        <item x="172"/>
        <item x="104"/>
        <item x="101"/>
        <item x="234"/>
        <item x="206"/>
        <item x="189"/>
        <item x="199"/>
        <item x="521"/>
        <item x="57"/>
        <item x="83"/>
        <item x="492"/>
        <item x="494"/>
        <item x="41"/>
        <item x="163"/>
        <item x="952"/>
        <item x="991"/>
        <item x="768"/>
        <item x="378"/>
        <item x="178"/>
        <item x="751"/>
        <item x="217"/>
        <item x="650"/>
        <item x="937"/>
        <item x="863"/>
        <item x="917"/>
        <item x="236"/>
        <item x="51"/>
        <item x="197"/>
        <item x="567"/>
        <item x="482"/>
        <item x="503"/>
        <item x="230"/>
        <item x="781"/>
        <item x="1090"/>
        <item x="1056"/>
        <item x="1043"/>
        <item x="744"/>
        <item x="876"/>
        <item x="739"/>
        <item x="995"/>
        <item x="1065"/>
        <item x="746"/>
        <item x="994"/>
        <item x="171"/>
        <item x="271"/>
        <item x="915"/>
        <item x="840"/>
        <item x="896"/>
        <item x="833"/>
        <item x="1085"/>
        <item x="957"/>
        <item x="470"/>
        <item x="20"/>
        <item x="133"/>
        <item x="72"/>
        <item x="105"/>
        <item x="192"/>
        <item x="1067"/>
        <item x="175"/>
        <item x="210"/>
        <item x="228"/>
        <item x="183"/>
        <item x="159"/>
        <item x="103"/>
        <item x="42"/>
        <item x="137"/>
        <item x="190"/>
        <item x="1111"/>
        <item x="407"/>
        <item x="564"/>
        <item x="365"/>
        <item x="110"/>
        <item x="954"/>
        <item x="831"/>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showAll="0"/>
    <pivotField showAll="0"/>
    <pivotField showAll="0"/>
    <pivotField showAll="0"/>
    <pivotField showAll="0"/>
    <pivotField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2" showAll="0"/>
    <pivotField dataField="1" showAll="0"/>
    <pivotField showAll="0"/>
    <pivotField showAll="0">
      <items count="4">
        <item x="1"/>
        <item x="2"/>
        <item x="0"/>
        <item t="default"/>
      </items>
    </pivotField>
    <pivotField dataField="1" numFmtId="164" showAll="0"/>
    <pivotField showAll="0"/>
    <pivotField showAll="0"/>
    <pivotField showAll="0"/>
    <pivotField showAll="0"/>
  </pivotFields>
  <rowFields count="1">
    <field x="2"/>
  </rowFields>
  <rowItems count="6">
    <i>
      <x v="70"/>
    </i>
    <i>
      <x v="250"/>
    </i>
    <i>
      <x v="364"/>
    </i>
    <i>
      <x v="285"/>
    </i>
    <i>
      <x v="383"/>
    </i>
    <i t="grand">
      <x/>
    </i>
  </rowItems>
  <colFields count="1">
    <field x="-2"/>
  </colFields>
  <colItems count="2">
    <i>
      <x/>
    </i>
    <i i="1">
      <x v="1"/>
    </i>
  </colItems>
  <dataFields count="2">
    <dataField name="Sum of rating" fld="11" baseField="0" baseItem="0"/>
    <dataField name="Sum of Weighted Score " fld="14" baseField="0" baseItem="0" numFmtId="164"/>
  </dataFields>
  <chartFormats count="2">
    <chartFormat chart="16"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CE1DA4C-D1A9-4022-9497-7D119224FAA6}"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ange bucket">
  <location ref="M19:N23" firstHeaderRow="1" firstDataRow="1" firstDataCol="1"/>
  <pivotFields count="19">
    <pivotField showAll="0"/>
    <pivotField showAll="0"/>
    <pivotField dataField="1" showAll="0"/>
    <pivotField showAll="0"/>
    <pivotField showAll="0"/>
    <pivotField showAll="0"/>
    <pivotField showAll="0"/>
    <pivotField showAll="0"/>
    <pivotField showAll="0"/>
    <pivotField numFmtId="9" showAll="0"/>
    <pivotField numFmtId="2" showAll="0"/>
    <pivotField showAll="0"/>
    <pivotField showAll="0"/>
    <pivotField axis="axisRow" showAll="0">
      <items count="4">
        <item x="1"/>
        <item x="2"/>
        <item x="0"/>
        <item t="default"/>
      </items>
    </pivotField>
    <pivotField numFmtId="164" showAll="0"/>
    <pivotField showAll="0"/>
    <pivotField showAll="0"/>
    <pivotField showAll="0"/>
    <pivotField showAll="0"/>
  </pivotFields>
  <rowFields count="1">
    <field x="13"/>
  </rowFields>
  <rowItems count="4">
    <i>
      <x/>
    </i>
    <i>
      <x v="1"/>
    </i>
    <i>
      <x v="2"/>
    </i>
    <i t="grand">
      <x/>
    </i>
  </rowItems>
  <colItems count="1">
    <i/>
  </colItems>
  <dataFields count="1">
    <dataField name="Count of Shortened Product Name" fld="2" subtotal="count" baseField="0" baseItem="0"/>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3" count="1" selected="0">
            <x v="0"/>
          </reference>
        </references>
      </pivotArea>
    </chartFormat>
    <chartFormat chart="5" format="7">
      <pivotArea type="data" outline="0" fieldPosition="0">
        <references count="2">
          <reference field="4294967294" count="1" selected="0">
            <x v="0"/>
          </reference>
          <reference field="13" count="1" selected="0">
            <x v="1"/>
          </reference>
        </references>
      </pivotArea>
    </chartFormat>
    <chartFormat chart="5" format="8">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929ADCC-DD88-4CB1-AE09-3155AF8702E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Product Name">
  <location ref="S34:T45" firstHeaderRow="1" firstDataRow="1" firstDataCol="1"/>
  <pivotFields count="19">
    <pivotField showAll="0"/>
    <pivotField showAll="0"/>
    <pivotField axis="axisRow" showAll="0" measureFilter="1" sortType="descending">
      <items count="1120">
        <item x="65"/>
        <item x="894"/>
        <item x="980"/>
        <item x="122"/>
        <item x="28"/>
        <item x="113"/>
        <item x="219"/>
        <item x="441"/>
        <item x="637"/>
        <item x="540"/>
        <item x="1038"/>
        <item x="604"/>
        <item x="644"/>
        <item x="616"/>
        <item x="77"/>
        <item x="428"/>
        <item x="512"/>
        <item x="451"/>
        <item x="612"/>
        <item x="587"/>
        <item x="442"/>
        <item x="625"/>
        <item x="524"/>
        <item x="558"/>
        <item x="555"/>
        <item x="413"/>
        <item x="473"/>
        <item x="414"/>
        <item x="443"/>
        <item x="574"/>
        <item x="394"/>
        <item x="445"/>
        <item x="495"/>
        <item x="629"/>
        <item x="578"/>
        <item x="496"/>
        <item x="474"/>
        <item x="126"/>
        <item x="148"/>
        <item x="703"/>
        <item x="685"/>
        <item x="673"/>
        <item x="440"/>
        <item x="661"/>
        <item x="158"/>
        <item x="760"/>
        <item x="865"/>
        <item x="1066"/>
        <item x="921"/>
        <item x="889"/>
        <item x="1087"/>
        <item x="884"/>
        <item x="801"/>
        <item x="996"/>
        <item x="640"/>
        <item x="866"/>
        <item x="813"/>
        <item x="537"/>
        <item x="526"/>
        <item x="50"/>
        <item x="376"/>
        <item x="39"/>
        <item x="646"/>
        <item x="303"/>
        <item x="278"/>
        <item x="345"/>
        <item x="70"/>
        <item x="66"/>
        <item x="143"/>
        <item x="81"/>
        <item x="0"/>
        <item x="176"/>
        <item x="212"/>
        <item x="601"/>
        <item x="46"/>
        <item x="145"/>
        <item x="187"/>
        <item x="87"/>
        <item x="121"/>
        <item x="204"/>
        <item x="885"/>
        <item x="772"/>
        <item x="835"/>
        <item x="1070"/>
        <item x="862"/>
        <item x="577"/>
        <item x="852"/>
        <item x="868"/>
        <item x="1044"/>
        <item x="864"/>
        <item x="972"/>
        <item x="706"/>
        <item x="908"/>
        <item x="895"/>
        <item x="790"/>
        <item x="1109"/>
        <item x="888"/>
        <item x="1046"/>
        <item x="811"/>
        <item x="829"/>
        <item x="967"/>
        <item x="761"/>
        <item x="1110"/>
        <item x="301"/>
        <item x="350"/>
        <item x="617"/>
        <item x="152"/>
        <item x="285"/>
        <item x="435"/>
        <item x="559"/>
        <item x="614"/>
        <item x="605"/>
        <item x="677"/>
        <item x="325"/>
        <item x="208"/>
        <item x="1042"/>
        <item x="49"/>
        <item x="8"/>
        <item x="459"/>
        <item x="645"/>
        <item x="80"/>
        <item x="689"/>
        <item x="464"/>
        <item x="477"/>
        <item x="116"/>
        <item x="37"/>
        <item x="488"/>
        <item x="438"/>
        <item x="420"/>
        <item x="505"/>
        <item x="44"/>
        <item x="132"/>
        <item x="114"/>
        <item x="659"/>
        <item x="200"/>
        <item x="861"/>
        <item x="934"/>
        <item x="366"/>
        <item x="449"/>
        <item x="21"/>
        <item x="17"/>
        <item x="149"/>
        <item x="1048"/>
        <item x="807"/>
        <item x="914"/>
        <item x="324"/>
        <item x="349"/>
        <item x="214"/>
        <item x="1037"/>
        <item x="63"/>
        <item x="231"/>
        <item x="76"/>
        <item x="846"/>
        <item x="48"/>
        <item x="167"/>
        <item x="203"/>
        <item x="515"/>
        <item x="544"/>
        <item x="651"/>
        <item x="1053"/>
        <item x="415"/>
        <item x="1103"/>
        <item x="221"/>
        <item x="224"/>
        <item x="235"/>
        <item x="134"/>
        <item x="893"/>
        <item x="820"/>
        <item x="704"/>
        <item x="320"/>
        <item x="64"/>
        <item x="186"/>
        <item x="912"/>
        <item x="611"/>
        <item x="1068"/>
        <item x="950"/>
        <item x="911"/>
        <item x="1086"/>
        <item x="1040"/>
        <item x="1017"/>
        <item x="901"/>
        <item x="707"/>
        <item x="381"/>
        <item x="520"/>
        <item x="290"/>
        <item x="344"/>
        <item x="430"/>
        <item x="453"/>
        <item x="507"/>
        <item x="393"/>
        <item x="327"/>
        <item x="239"/>
        <item x="139"/>
        <item x="151"/>
        <item x="205"/>
        <item x="184"/>
        <item x="389"/>
        <item x="368"/>
        <item x="310"/>
        <item x="292"/>
        <item x="358"/>
        <item x="367"/>
        <item x="2"/>
        <item x="33"/>
        <item x="346"/>
        <item x="603"/>
        <item x="138"/>
        <item x="182"/>
        <item x="169"/>
        <item x="990"/>
        <item x="749"/>
        <item x="179"/>
        <item x="662"/>
        <item x="68"/>
        <item x="842"/>
        <item x="391"/>
        <item x="135"/>
        <item x="1008"/>
        <item x="767"/>
        <item x="633"/>
        <item x="361"/>
        <item x="715"/>
        <item x="225"/>
        <item x="958"/>
        <item x="1063"/>
        <item x="674"/>
        <item x="557"/>
        <item x="411"/>
        <item x="656"/>
        <item x="220"/>
        <item x="173"/>
        <item x="247"/>
        <item x="532"/>
        <item x="264"/>
        <item x="417"/>
        <item x="448"/>
        <item x="513"/>
        <item x="424"/>
        <item x="593"/>
        <item x="500"/>
        <item x="387"/>
        <item x="643"/>
        <item x="29"/>
        <item x="343"/>
        <item x="281"/>
        <item x="467"/>
        <item x="375"/>
        <item x="359"/>
        <item x="263"/>
        <item x="334"/>
        <item x="265"/>
        <item x="252"/>
        <item x="291"/>
        <item x="286"/>
        <item x="319"/>
        <item x="18"/>
        <item x="260"/>
        <item x="635"/>
        <item x="146"/>
        <item x="52"/>
        <item x="638"/>
        <item x="1016"/>
        <item x="1028"/>
        <item x="106"/>
        <item x="999"/>
        <item x="817"/>
        <item x="170"/>
        <item x="460"/>
        <item x="600"/>
        <item x="881"/>
        <item x="975"/>
        <item x="759"/>
        <item x="485"/>
        <item x="607"/>
        <item x="652"/>
        <item x="641"/>
        <item x="874"/>
        <item x="922"/>
        <item x="563"/>
        <item x="97"/>
        <item x="168"/>
        <item x="830"/>
        <item x="232"/>
        <item x="623"/>
        <item x="335"/>
        <item x="280"/>
        <item x="244"/>
        <item x="246"/>
        <item x="269"/>
        <item x="268"/>
        <item x="55"/>
        <item x="99"/>
        <item x="329"/>
        <item x="275"/>
        <item x="270"/>
        <item x="254"/>
        <item x="60"/>
        <item x="486"/>
        <item x="560"/>
        <item x="668"/>
        <item x="649"/>
        <item x="497"/>
        <item x="191"/>
        <item x="307"/>
        <item x="277"/>
        <item x="639"/>
        <item x="282"/>
        <item x="131"/>
        <item x="648"/>
        <item x="1031"/>
        <item x="1025"/>
        <item x="1012"/>
        <item x="731"/>
        <item x="618"/>
        <item x="516"/>
        <item x="452"/>
        <item x="332"/>
        <item x="253"/>
        <item x="297"/>
        <item x="5"/>
        <item x="30"/>
        <item x="88"/>
        <item x="31"/>
        <item x="180"/>
        <item x="109"/>
        <item x="318"/>
        <item x="255"/>
        <item x="293"/>
        <item x="229"/>
        <item x="978"/>
        <item x="374"/>
        <item x="211"/>
        <item x="582"/>
        <item x="717"/>
        <item x="1075"/>
        <item x="736"/>
        <item x="848"/>
        <item x="774"/>
        <item x="752"/>
        <item x="1004"/>
        <item x="1060"/>
        <item x="819"/>
        <item x="714"/>
        <item x="734"/>
        <item x="839"/>
        <item x="1073"/>
        <item x="766"/>
        <item x="805"/>
        <item x="713"/>
        <item x="1116"/>
        <item x="931"/>
        <item x="711"/>
        <item x="966"/>
        <item x="806"/>
        <item x="162"/>
        <item x="400"/>
        <item x="549"/>
        <item x="653"/>
        <item x="576"/>
        <item x="554"/>
        <item x="501"/>
        <item x="539"/>
        <item x="306"/>
        <item x="95"/>
        <item x="4"/>
        <item x="11"/>
        <item x="610"/>
        <item x="331"/>
        <item x="316"/>
        <item x="287"/>
        <item x="1093"/>
        <item x="827"/>
        <item x="156"/>
        <item x="364"/>
        <item x="362"/>
        <item x="377"/>
        <item x="61"/>
        <item x="589"/>
        <item x="684"/>
        <item x="1005"/>
        <item x="710"/>
        <item x="797"/>
        <item x="735"/>
        <item x="705"/>
        <item x="740"/>
        <item x="429"/>
        <item x="873"/>
        <item x="745"/>
        <item x="816"/>
        <item x="791"/>
        <item x="834"/>
        <item x="964"/>
        <item x="1112"/>
        <item x="1045"/>
        <item x="758"/>
        <item x="877"/>
        <item x="737"/>
        <item x="755"/>
        <item x="742"/>
        <item x="906"/>
        <item x="918"/>
        <item x="1099"/>
        <item x="786"/>
        <item x="788"/>
        <item x="902"/>
        <item x="904"/>
        <item x="886"/>
        <item x="910"/>
        <item x="584"/>
        <item x="682"/>
        <item x="632"/>
        <item x="658"/>
        <item x="506"/>
        <item x="694"/>
        <item x="514"/>
        <item x="987"/>
        <item x="665"/>
        <item x="446"/>
        <item x="1027"/>
        <item x="716"/>
        <item x="783"/>
        <item x="992"/>
        <item x="753"/>
        <item x="1009"/>
        <item x="773"/>
        <item x="663"/>
        <item x="871"/>
        <item x="58"/>
        <item x="369"/>
        <item x="279"/>
        <item x="313"/>
        <item x="347"/>
        <item x="339"/>
        <item x="245"/>
        <item x="22"/>
        <item x="233"/>
        <item x="161"/>
        <item x="34"/>
        <item x="351"/>
        <item x="294"/>
        <item x="71"/>
        <item x="565"/>
        <item x="691"/>
        <item x="437"/>
        <item x="741"/>
        <item x="357"/>
        <item x="352"/>
        <item x="249"/>
        <item x="309"/>
        <item x="363"/>
        <item x="248"/>
        <item x="330"/>
        <item x="336"/>
        <item x="353"/>
        <item x="261"/>
        <item x="273"/>
        <item x="483"/>
        <item x="529"/>
        <item x="468"/>
        <item x="340"/>
        <item x="1115"/>
        <item x="215"/>
        <item x="976"/>
        <item x="1114"/>
        <item x="1020"/>
        <item x="338"/>
        <item x="157"/>
        <item x="337"/>
        <item x="938"/>
        <item x="948"/>
        <item x="314"/>
        <item x="721"/>
        <item x="926"/>
        <item x="867"/>
        <item x="979"/>
        <item x="932"/>
        <item x="1080"/>
        <item x="56"/>
        <item x="379"/>
        <item x="859"/>
        <item x="787"/>
        <item x="986"/>
        <item x="123"/>
        <item x="299"/>
        <item x="7"/>
        <item x="1088"/>
        <item x="371"/>
        <item x="243"/>
        <item x="12"/>
        <item x="845"/>
        <item x="13"/>
        <item x="628"/>
        <item x="312"/>
        <item x="107"/>
        <item x="238"/>
        <item x="326"/>
        <item x="36"/>
        <item x="257"/>
        <item x="258"/>
        <item x="308"/>
        <item x="85"/>
        <item x="447"/>
        <item x="955"/>
        <item x="543"/>
        <item x="1062"/>
        <item x="939"/>
        <item x="777"/>
        <item x="1035"/>
        <item x="510"/>
        <item x="227"/>
        <item x="800"/>
        <item x="216"/>
        <item x="115"/>
        <item x="111"/>
        <item x="1003"/>
        <item x="1055"/>
        <item x="198"/>
        <item x="130"/>
        <item x="78"/>
        <item x="174"/>
        <item x="585"/>
        <item x="569"/>
        <item x="489"/>
        <item x="508"/>
        <item x="608"/>
        <item x="487"/>
        <item x="454"/>
        <item x="562"/>
        <item x="666"/>
        <item x="462"/>
        <item x="664"/>
        <item x="615"/>
        <item x="538"/>
        <item x="388"/>
        <item x="480"/>
        <item x="963"/>
        <item x="356"/>
        <item x="826"/>
        <item x="796"/>
        <item x="1079"/>
        <item x="927"/>
        <item x="1092"/>
        <item x="821"/>
        <item x="1050"/>
        <item x="750"/>
        <item x="730"/>
        <item x="793"/>
        <item x="1041"/>
        <item x="726"/>
        <item x="754"/>
        <item x="729"/>
        <item x="898"/>
        <item x="1076"/>
        <item x="1113"/>
        <item x="15"/>
        <item x="202"/>
        <item x="108"/>
        <item x="1013"/>
        <item x="201"/>
        <item x="701"/>
        <item x="621"/>
        <item x="595"/>
        <item x="561"/>
        <item x="535"/>
        <item x="602"/>
        <item x="683"/>
        <item x="213"/>
        <item x="372"/>
        <item x="1101"/>
        <item x="75"/>
        <item x="193"/>
        <item x="397"/>
        <item x="530"/>
        <item x="592"/>
        <item x="575"/>
        <item x="73"/>
        <item x="94"/>
        <item x="370"/>
        <item x="53"/>
        <item x="1083"/>
        <item x="342"/>
        <item x="792"/>
        <item x="965"/>
        <item x="1051"/>
        <item x="196"/>
        <item x="1029"/>
        <item x="117"/>
        <item x="209"/>
        <item x="218"/>
        <item x="1033"/>
        <item x="1108"/>
        <item x="596"/>
        <item x="890"/>
        <item x="837"/>
        <item x="1106"/>
        <item x="802"/>
        <item x="1024"/>
        <item x="572"/>
        <item x="385"/>
        <item x="315"/>
        <item x="93"/>
        <item x="971"/>
        <item x="1018"/>
        <item x="809"/>
        <item x="1082"/>
        <item x="969"/>
        <item x="855"/>
        <item x="940"/>
        <item x="843"/>
        <item x="882"/>
        <item x="765"/>
        <item x="724"/>
        <item x="1072"/>
        <item x="812"/>
        <item x="841"/>
        <item x="942"/>
        <item x="1039"/>
        <item x="1019"/>
        <item x="1094"/>
        <item x="144"/>
        <item x="493"/>
        <item x="870"/>
        <item x="1021"/>
        <item x="475"/>
        <item x="484"/>
        <item x="498"/>
        <item x="396"/>
        <item x="469"/>
        <item x="251"/>
        <item x="591"/>
        <item x="84"/>
        <item x="223"/>
        <item x="311"/>
        <item x="274"/>
        <item x="288"/>
        <item x="267"/>
        <item x="283"/>
        <item x="360"/>
        <item x="355"/>
        <item x="1105"/>
        <item x="1023"/>
        <item x="1032"/>
        <item x="688"/>
        <item x="961"/>
        <item x="815"/>
        <item x="810"/>
        <item x="988"/>
        <item x="556"/>
        <item x="1034"/>
        <item x="606"/>
        <item x="502"/>
        <item x="899"/>
        <item x="947"/>
        <item x="983"/>
        <item x="974"/>
        <item x="1002"/>
        <item x="916"/>
        <item x="733"/>
        <item x="944"/>
        <item x="919"/>
        <item x="1095"/>
        <item x="672"/>
        <item x="1104"/>
        <item x="935"/>
        <item x="794"/>
        <item x="803"/>
        <item x="102"/>
        <item x="984"/>
        <item x="946"/>
        <item x="1084"/>
        <item x="860"/>
        <item x="1061"/>
        <item x="1081"/>
        <item x="928"/>
        <item x="518"/>
        <item x="804"/>
        <item x="962"/>
        <item x="542"/>
        <item x="436"/>
        <item x="399"/>
        <item x="622"/>
        <item x="579"/>
        <item x="412"/>
        <item x="398"/>
        <item x="699"/>
        <item x="517"/>
        <item x="680"/>
        <item x="686"/>
        <item x="624"/>
        <item x="693"/>
        <item x="660"/>
        <item x="598"/>
        <item x="422"/>
        <item x="461"/>
        <item x="676"/>
        <item x="647"/>
        <item x="304"/>
        <item x="456"/>
        <item x="936"/>
        <item x="856"/>
        <item x="836"/>
        <item x="207"/>
        <item x="98"/>
        <item x="925"/>
        <item x="822"/>
        <item x="177"/>
        <item x="1102"/>
        <item x="858"/>
        <item x="769"/>
        <item x="993"/>
        <item x="785"/>
        <item x="675"/>
        <item x="945"/>
        <item x="1089"/>
        <item x="878"/>
        <item x="720"/>
        <item x="897"/>
        <item x="838"/>
        <item x="738"/>
        <item x="1030"/>
        <item x="872"/>
        <item x="973"/>
        <item x="982"/>
        <item x="1036"/>
        <item x="743"/>
        <item x="905"/>
        <item x="722"/>
        <item x="847"/>
        <item x="1015"/>
        <item x="989"/>
        <item x="302"/>
        <item x="709"/>
        <item x="1077"/>
        <item x="541"/>
        <item x="74"/>
        <item x="423"/>
        <item x="300"/>
        <item x="476"/>
        <item x="545"/>
        <item x="527"/>
        <item x="568"/>
        <item x="431"/>
        <item x="531"/>
        <item x="678"/>
        <item x="687"/>
        <item x="784"/>
        <item x="79"/>
        <item x="124"/>
        <item x="933"/>
        <item x="1049"/>
        <item x="466"/>
        <item x="681"/>
        <item x="373"/>
        <item x="19"/>
        <item x="67"/>
        <item x="341"/>
        <item x="185"/>
        <item x="38"/>
        <item x="136"/>
        <item x="272"/>
        <item x="382"/>
        <item x="594"/>
        <item x="321"/>
        <item x="241"/>
        <item x="566"/>
        <item x="240"/>
        <item x="262"/>
        <item x="266"/>
        <item x="289"/>
        <item x="891"/>
        <item x="571"/>
        <item x="849"/>
        <item x="636"/>
        <item x="226"/>
        <item x="499"/>
        <item x="427"/>
        <item x="832"/>
        <item x="776"/>
        <item x="844"/>
        <item x="1100"/>
        <item x="1014"/>
        <item x="923"/>
        <item x="237"/>
        <item x="631"/>
        <item x="903"/>
        <item x="547"/>
        <item x="1026"/>
        <item x="450"/>
        <item x="887"/>
        <item x="573"/>
        <item x="581"/>
        <item x="883"/>
        <item x="348"/>
        <item x="1054"/>
        <item x="328"/>
        <item x="259"/>
        <item x="323"/>
        <item x="383"/>
        <item x="92"/>
        <item x="125"/>
        <item x="968"/>
        <item x="528"/>
        <item x="471"/>
        <item x="1097"/>
        <item x="1078"/>
        <item x="384"/>
        <item x="536"/>
        <item x="16"/>
        <item x="24"/>
        <item x="405"/>
        <item x="120"/>
        <item x="35"/>
        <item x="457"/>
        <item x="479"/>
        <item x="147"/>
        <item x="619"/>
        <item x="627"/>
        <item x="511"/>
        <item x="276"/>
        <item x="913"/>
        <item x="40"/>
        <item x="599"/>
        <item x="570"/>
        <item x="421"/>
        <item x="533"/>
        <item x="654"/>
        <item x="463"/>
        <item x="960"/>
        <item x="426"/>
        <item x="410"/>
        <item x="403"/>
        <item x="402"/>
        <item x="82"/>
        <item x="551"/>
        <item x="195"/>
        <item x="924"/>
        <item x="160"/>
        <item x="522"/>
        <item x="698"/>
        <item x="552"/>
        <item x="86"/>
        <item x="1007"/>
        <item x="869"/>
        <item x="930"/>
        <item x="824"/>
        <item x="953"/>
        <item x="789"/>
        <item x="795"/>
        <item x="998"/>
        <item x="814"/>
        <item x="949"/>
        <item x="1091"/>
        <item x="778"/>
        <item x="1010"/>
        <item x="763"/>
        <item x="941"/>
        <item x="89"/>
        <item x="719"/>
        <item x="181"/>
        <item x="825"/>
        <item x="597"/>
        <item x="854"/>
        <item x="91"/>
        <item x="153"/>
        <item x="818"/>
        <item x="465"/>
        <item x="455"/>
        <item x="553"/>
        <item x="583"/>
        <item x="655"/>
        <item x="406"/>
        <item x="613"/>
        <item x="534"/>
        <item x="670"/>
        <item x="692"/>
        <item x="481"/>
        <item x="1064"/>
        <item x="977"/>
        <item x="956"/>
        <item x="59"/>
        <item x="491"/>
        <item x="657"/>
        <item x="419"/>
        <item x="434"/>
        <item x="696"/>
        <item x="1069"/>
        <item x="166"/>
        <item x="634"/>
        <item x="667"/>
        <item x="697"/>
        <item x="943"/>
        <item x="1022"/>
        <item x="1059"/>
        <item x="1047"/>
        <item x="695"/>
        <item x="679"/>
        <item x="620"/>
        <item x="609"/>
        <item x="490"/>
        <item x="150"/>
        <item x="1057"/>
        <item x="642"/>
        <item x="188"/>
        <item x="798"/>
        <item x="875"/>
        <item x="808"/>
        <item x="748"/>
        <item x="1011"/>
        <item x="762"/>
        <item x="756"/>
        <item x="771"/>
        <item x="1052"/>
        <item x="550"/>
        <item x="850"/>
        <item x="907"/>
        <item x="504"/>
        <item x="404"/>
        <item x="425"/>
        <item x="525"/>
        <item x="433"/>
        <item x="519"/>
        <item x="432"/>
        <item x="401"/>
        <item x="630"/>
        <item x="416"/>
        <item x="770"/>
        <item x="1006"/>
        <item x="1098"/>
        <item x="1058"/>
        <item x="1118"/>
        <item x="920"/>
        <item x="764"/>
        <item x="284"/>
        <item x="250"/>
        <item x="242"/>
        <item x="112"/>
        <item x="14"/>
        <item x="546"/>
        <item x="690"/>
        <item x="548"/>
        <item x="9"/>
        <item x="439"/>
        <item x="395"/>
        <item x="354"/>
        <item x="444"/>
        <item x="418"/>
        <item x="392"/>
        <item x="317"/>
        <item x="6"/>
        <item x="164"/>
        <item x="140"/>
        <item x="90"/>
        <item x="333"/>
        <item x="472"/>
        <item x="3"/>
        <item x="702"/>
        <item x="305"/>
        <item x="509"/>
        <item x="408"/>
        <item x="409"/>
        <item x="626"/>
        <item x="256"/>
        <item x="590"/>
        <item x="458"/>
        <item x="478"/>
        <item x="386"/>
        <item x="390"/>
        <item x="25"/>
        <item x="69"/>
        <item x="154"/>
        <item x="119"/>
        <item x="909"/>
        <item x="1001"/>
        <item x="700"/>
        <item x="222"/>
        <item x="129"/>
        <item x="669"/>
        <item x="96"/>
        <item x="708"/>
        <item x="892"/>
        <item x="780"/>
        <item x="723"/>
        <item x="712"/>
        <item x="1071"/>
        <item x="857"/>
        <item x="728"/>
        <item x="929"/>
        <item x="799"/>
        <item x="725"/>
        <item x="747"/>
        <item x="775"/>
        <item x="1117"/>
        <item x="727"/>
        <item x="1000"/>
        <item x="732"/>
        <item x="1107"/>
        <item x="851"/>
        <item x="757"/>
        <item x="718"/>
        <item x="779"/>
        <item x="879"/>
        <item x="782"/>
        <item x="853"/>
        <item x="970"/>
        <item x="828"/>
        <item x="823"/>
        <item x="165"/>
        <item x="671"/>
        <item x="880"/>
        <item x="985"/>
        <item x="951"/>
        <item x="1074"/>
        <item x="586"/>
        <item x="523"/>
        <item x="981"/>
        <item x="588"/>
        <item x="580"/>
        <item x="322"/>
        <item x="155"/>
        <item x="959"/>
        <item x="1"/>
        <item x="47"/>
        <item x="23"/>
        <item x="295"/>
        <item x="118"/>
        <item x="128"/>
        <item x="27"/>
        <item x="380"/>
        <item x="298"/>
        <item x="62"/>
        <item x="296"/>
        <item x="54"/>
        <item x="141"/>
        <item x="26"/>
        <item x="32"/>
        <item x="45"/>
        <item x="43"/>
        <item x="900"/>
        <item x="194"/>
        <item x="1096"/>
        <item x="10"/>
        <item x="142"/>
        <item x="127"/>
        <item x="997"/>
        <item x="100"/>
        <item x="172"/>
        <item x="104"/>
        <item x="101"/>
        <item x="234"/>
        <item x="206"/>
        <item x="189"/>
        <item x="199"/>
        <item x="521"/>
        <item x="57"/>
        <item x="83"/>
        <item x="492"/>
        <item x="494"/>
        <item x="41"/>
        <item x="163"/>
        <item x="952"/>
        <item x="991"/>
        <item x="768"/>
        <item x="378"/>
        <item x="178"/>
        <item x="751"/>
        <item x="217"/>
        <item x="650"/>
        <item x="937"/>
        <item x="863"/>
        <item x="917"/>
        <item x="236"/>
        <item x="51"/>
        <item x="197"/>
        <item x="567"/>
        <item x="482"/>
        <item x="503"/>
        <item x="230"/>
        <item x="781"/>
        <item x="1090"/>
        <item x="1056"/>
        <item x="1043"/>
        <item x="744"/>
        <item x="876"/>
        <item x="739"/>
        <item x="995"/>
        <item x="1065"/>
        <item x="746"/>
        <item x="994"/>
        <item x="171"/>
        <item x="271"/>
        <item x="915"/>
        <item x="840"/>
        <item x="896"/>
        <item x="833"/>
        <item x="1085"/>
        <item x="957"/>
        <item x="470"/>
        <item x="20"/>
        <item x="133"/>
        <item x="72"/>
        <item x="105"/>
        <item x="192"/>
        <item x="1067"/>
        <item x="175"/>
        <item x="210"/>
        <item x="228"/>
        <item x="183"/>
        <item x="159"/>
        <item x="103"/>
        <item x="42"/>
        <item x="137"/>
        <item x="190"/>
        <item x="1111"/>
        <item x="407"/>
        <item x="564"/>
        <item x="365"/>
        <item x="110"/>
        <item x="954"/>
        <item x="831"/>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showAll="0"/>
    <pivotField showAll="0"/>
    <pivotField showAll="0"/>
    <pivotField showAll="0"/>
    <pivotField showAll="0"/>
    <pivotField dataField="1"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2" showAll="0"/>
    <pivotField showAll="0"/>
    <pivotField showAll="0"/>
    <pivotField showAll="0">
      <items count="4">
        <item x="1"/>
        <item x="2"/>
        <item x="0"/>
        <item t="default"/>
      </items>
    </pivotField>
    <pivotField numFmtId="164" showAll="0"/>
    <pivotField showAll="0"/>
    <pivotField showAll="0"/>
    <pivotField showAll="0"/>
    <pivotField showAll="0"/>
  </pivotFields>
  <rowFields count="1">
    <field x="2"/>
  </rowFields>
  <rowItems count="11">
    <i>
      <x v="70"/>
    </i>
    <i>
      <x v="765"/>
    </i>
    <i>
      <x v="364"/>
    </i>
    <i>
      <x v="66"/>
    </i>
    <i>
      <x v="934"/>
    </i>
    <i>
      <x v="69"/>
    </i>
    <i>
      <x v="1053"/>
    </i>
    <i>
      <x v="383"/>
    </i>
    <i>
      <x v="1051"/>
    </i>
    <i>
      <x v="766"/>
    </i>
    <i t="grand">
      <x/>
    </i>
  </rowItems>
  <colItems count="1">
    <i/>
  </colItems>
  <dataFields count="1">
    <dataField name="Sum of discount_percentage" fld="9" baseField="0" baseItem="0" numFmtId="9"/>
  </dataFields>
  <chartFormats count="2">
    <chartFormat chart="10" format="94" series="1">
      <pivotArea type="data" outline="0" fieldPosition="0">
        <references count="1">
          <reference field="4294967294" count="1" selected="0">
            <x v="0"/>
          </reference>
        </references>
      </pivotArea>
    </chartFormat>
    <chartFormat chart="12" format="9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227ED65-93F8-4712-8439-B885C03283F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ategory">
  <location ref="K4:K5" firstHeaderRow="1" firstDataRow="1" firstDataCol="0"/>
  <pivotFields count="19">
    <pivotField showAll="0"/>
    <pivotField showAll="0"/>
    <pivotField showAll="0"/>
    <pivotField showAll="0"/>
    <pivotField showAll="0"/>
    <pivotField showAll="0"/>
    <pivotField showAll="0"/>
    <pivotField showAll="0"/>
    <pivotField showAll="0"/>
    <pivotField numFmtId="9" showAll="0"/>
    <pivotField dataField="1" numFmtId="2" showAll="0"/>
    <pivotField showAll="0"/>
    <pivotField showAll="0"/>
    <pivotField showAll="0"/>
    <pivotField numFmtId="164" showAll="0"/>
    <pivotField showAll="0"/>
    <pivotField showAll="0"/>
    <pivotField showAll="0"/>
    <pivotField showAll="0"/>
  </pivotFields>
  <rowItems count="1">
    <i/>
  </rowItems>
  <colItems count="1">
    <i/>
  </colItems>
  <dataFields count="1">
    <dataField name="Sum of &gt;=50%  or more Discounted percentage" fld="10"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F0C499F-FC80-4FD5-AD3E-C04B75ABAAB3}"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Range bucket">
  <location ref="M26:M27" firstHeaderRow="1" firstDataRow="1" firstDataCol="0"/>
  <pivotFields count="19">
    <pivotField showAll="0"/>
    <pivotField showAll="0"/>
    <pivotField showAll="0"/>
    <pivotField showAll="0"/>
    <pivotField showAll="0"/>
    <pivotField showAll="0"/>
    <pivotField showAll="0"/>
    <pivotField showAll="0"/>
    <pivotField showAll="0"/>
    <pivotField numFmtId="9" showAll="0"/>
    <pivotField numFmtId="2" showAll="0"/>
    <pivotField showAll="0"/>
    <pivotField dataField="1" showAll="0"/>
    <pivotField showAll="0"/>
    <pivotField numFmtId="164" showAll="0"/>
    <pivotField showAll="0"/>
    <pivotField showAll="0"/>
    <pivotField showAll="0"/>
    <pivotField showAll="0"/>
  </pivotFields>
  <rowItems count="1">
    <i/>
  </rowItems>
  <colItems count="1">
    <i/>
  </colItems>
  <dataFields count="1">
    <dataField name="Sum of Product Review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EF7788-7B4A-4222-A3D3-993F19D4CB3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ategory">
  <location ref="D3:E13" firstHeaderRow="1" firstDataRow="1" firstDataCol="1"/>
  <pivotFields count="19">
    <pivotField showAll="0"/>
    <pivotField showAll="0"/>
    <pivotField dataField="1" showAll="0"/>
    <pivotField axis="axisRow" showAll="0">
      <items count="10">
        <item x="7"/>
        <item x="0"/>
        <item x="1"/>
        <item x="8"/>
        <item x="4"/>
        <item x="5"/>
        <item x="2"/>
        <item x="3"/>
        <item x="6"/>
        <item t="default"/>
      </items>
    </pivotField>
    <pivotField showAll="0"/>
    <pivotField showAll="0"/>
    <pivotField showAll="0"/>
    <pivotField showAll="0"/>
    <pivotField showAll="0"/>
    <pivotField numFmtId="9" showAll="0"/>
    <pivotField numFmtId="2" showAll="0"/>
    <pivotField showAll="0"/>
    <pivotField showAll="0"/>
    <pivotField showAll="0"/>
    <pivotField numFmtId="164"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Count of Shortened Product Name" fld="2" subtotal="count"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E399FC-DE90-4717-B771-5A99F50E8F2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ategory">
  <location ref="S20:T30" firstHeaderRow="1" firstDataRow="1" firstDataCol="1"/>
  <pivotFields count="19">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numFmtId="9" showAll="0"/>
    <pivotField numFmtId="2" showAll="0"/>
    <pivotField showAll="0"/>
    <pivotField dataField="1" showAll="0"/>
    <pivotField showAll="0">
      <items count="4">
        <item x="1"/>
        <item x="2"/>
        <item x="0"/>
        <item t="default"/>
      </items>
    </pivotField>
    <pivotField numFmtId="164"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Product Reviews" fld="12"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C67F9F-698C-4F58-A921-052909DC34E4}"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hortened Product Name">
  <location ref="P6:Q12" firstHeaderRow="1" firstDataRow="1" firstDataCol="1"/>
  <pivotFields count="19">
    <pivotField showAll="0"/>
    <pivotField showAll="0"/>
    <pivotField axis="axisRow" showAll="0" measureFilter="1" sortType="descending">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980"/>
        <item x="894"/>
        <item x="6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9" showAll="0"/>
    <pivotField numFmtId="2" showAll="0"/>
    <pivotField showAll="0"/>
    <pivotField showAll="0"/>
    <pivotField showAll="0"/>
    <pivotField dataField="1" numFmtId="164" showAll="0"/>
    <pivotField showAll="0"/>
    <pivotField showAll="0"/>
    <pivotField showAll="0"/>
    <pivotField showAll="0"/>
  </pivotFields>
  <rowFields count="1">
    <field x="2"/>
  </rowFields>
  <rowItems count="6">
    <i>
      <x v="157"/>
    </i>
    <i>
      <x v="830"/>
    </i>
    <i>
      <x v="61"/>
    </i>
    <i>
      <x v="78"/>
    </i>
    <i>
      <x v="490"/>
    </i>
    <i t="grand">
      <x/>
    </i>
  </rowItems>
  <colItems count="1">
    <i/>
  </colItems>
  <dataFields count="1">
    <dataField name="Sum of Weighted Score " fld="14" baseField="0" baseItem="0" numFmtId="164"/>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618A1B-079C-4A71-B41F-45A8E34B35BF}"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nge bucket">
  <location ref="M30:N40" firstHeaderRow="1" firstDataRow="1" firstDataCol="1"/>
  <pivotFields count="19">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dataField="1" numFmtId="9" showAll="0"/>
    <pivotField numFmtId="2" showAll="0"/>
    <pivotField showAll="0"/>
    <pivotField showAll="0"/>
    <pivotField showAll="0"/>
    <pivotField numFmtId="164"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Max of discount_percentage" fld="9" subtotal="max"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B23426-8A63-4092-8DA6-81B0612439A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ating">
  <location ref="J18:K44" firstHeaderRow="1" firstDataRow="1" firstDataCol="1"/>
  <pivotFields count="19">
    <pivotField showAll="0"/>
    <pivotField showAll="0"/>
    <pivotField dataField="1" showAll="0"/>
    <pivotField showAll="0"/>
    <pivotField showAll="0"/>
    <pivotField showAll="0"/>
    <pivotField showAll="0"/>
    <pivotField showAll="0"/>
    <pivotField showAll="0"/>
    <pivotField numFmtId="9" showAll="0"/>
    <pivotField numFmtId="2" showAll="0"/>
    <pivotField axis="axisRow"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numFmtId="164" showAll="0"/>
    <pivotField showAll="0"/>
    <pivotField showAll="0"/>
    <pivotField showAll="0"/>
    <pivotField showAll="0"/>
  </pivotFields>
  <rowFields count="1">
    <field x="1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Shortened Product Name" fld="2"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0E66E0-A56A-4E59-82E4-2C81BCCDA3A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ategory">
  <location ref="A3:B13" firstHeaderRow="1" firstDataRow="1" firstDataCol="1"/>
  <pivotFields count="19">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dataField="1" numFmtId="9" showAll="0"/>
    <pivotField numFmtId="2" showAll="0"/>
    <pivotField showAll="0"/>
    <pivotField showAll="0"/>
    <pivotField showAll="0"/>
    <pivotField numFmtId="164"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Average of discount_percentage" fld="9" subtotal="average" baseField="0" baseItem="0" numFmtId="9"/>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1C52C6-85CB-4ECD-8E61-075910FD740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ategory">
  <location ref="M5:N15" firstHeaderRow="1" firstDataRow="1" firstDataCol="1"/>
  <pivotFields count="19">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numFmtId="9" showAll="0"/>
    <pivotField numFmtId="2" showAll="0"/>
    <pivotField showAll="0"/>
    <pivotField showAll="0"/>
    <pivotField showAll="0"/>
    <pivotField numFmtId="164" showAll="0"/>
    <pivotField dataField="1"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Potential Revenue" fld="15" baseField="3"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D715B95-3F2F-4A9F-B2E5-8B589BCD733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ategory">
  <location ref="P30:Q36" firstHeaderRow="1" firstDataRow="1" firstDataCol="1"/>
  <pivotFields count="19">
    <pivotField showAll="0"/>
    <pivotField showAll="0"/>
    <pivotField showAll="0"/>
    <pivotField axis="axisRow" showAll="0" sortType="descending">
      <items count="10">
        <item h="1" x="7"/>
        <item x="0"/>
        <item x="1"/>
        <item h="1" x="8"/>
        <item x="4"/>
        <item x="5"/>
        <item h="1" x="2"/>
        <item x="3"/>
        <item h="1"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9" showAll="0"/>
    <pivotField numFmtId="2" showAll="0"/>
    <pivotField dataField="1" showAll="0"/>
    <pivotField showAll="0"/>
    <pivotField showAll="0">
      <items count="4">
        <item x="1"/>
        <item x="2"/>
        <item x="0"/>
        <item t="default"/>
      </items>
    </pivotField>
    <pivotField numFmtId="164" showAll="0"/>
    <pivotField showAll="0"/>
    <pivotField showAll="0"/>
    <pivotField showAll="0"/>
    <pivotField showAll="0"/>
  </pivotFields>
  <rowFields count="1">
    <field x="3"/>
  </rowFields>
  <rowItems count="6">
    <i>
      <x v="2"/>
    </i>
    <i>
      <x v="4"/>
    </i>
    <i>
      <x v="1"/>
    </i>
    <i>
      <x v="7"/>
    </i>
    <i>
      <x v="5"/>
    </i>
    <i t="grand">
      <x/>
    </i>
  </rowItems>
  <colItems count="1">
    <i/>
  </colItems>
  <dataFields count="1">
    <dataField name="Sum of rating" fld="11"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523A2B-4BB9-4F85-9619-C79FA5C7DC4F}" name="Table1" displayName="Table1" ref="A1:S1351" totalsRowShown="0">
  <autoFilter ref="A1:S1351" xr:uid="{6F523A2B-4BB9-4F85-9619-C79FA5C7DC4F}">
    <filterColumn colId="15">
      <filters>
        <filter val="#VALUE!"/>
        <filter val="1,000,825"/>
        <filter val="1,001,710"/>
        <filter val="1,004,330"/>
        <filter val="1,009,495"/>
        <filter val="1,016,346"/>
        <filter val="1,019,979"/>
        <filter val="1,028,970"/>
        <filter val="1,035,809"/>
        <filter val="1,045,920"/>
        <filter val="1,052,576"/>
        <filter val="1,055,690"/>
        <filter val="1,060,500"/>
        <filter val="1,062,578,748"/>
        <filter val="1,063,468"/>
        <filter val="1,070,426"/>
        <filter val="1,071,800"/>
        <filter val="1,072,560"/>
        <filter val="1,073,925"/>
        <filter val="1,074,000"/>
        <filter val="1,079,550"/>
        <filter val="1,081,200"/>
        <filter val="1,095,903"/>
        <filter val="1,103,634"/>
        <filter val="1,116,733,101"/>
        <filter val="1,119,879"/>
        <filter val="1,121,850"/>
        <filter val="1,127,718"/>
        <filter val="1,130,904,762"/>
        <filter val="1,151,424"/>
        <filter val="1,163,612"/>
        <filter val="1,179,410"/>
        <filter val="1,179,520"/>
        <filter val="1,180,300"/>
        <filter val="1,182,207,160"/>
        <filter val="1,192,275"/>
        <filter val="1,200,108"/>
        <filter val="1,207,396"/>
        <filter val="1,220,593"/>
        <filter val="1,222,200"/>
        <filter val="1,223,049"/>
        <filter val="1,230,460"/>
        <filter val="1,234,764"/>
        <filter val="1,235,763"/>
        <filter val="1,243,508"/>
        <filter val="1,259,193"/>
        <filter val="1,264,450"/>
        <filter val="1,278,900"/>
        <filter val="1,286,053"/>
        <filter val="1,289,893"/>
        <filter val="1,300,075"/>
        <filter val="1,311,687"/>
        <filter val="1,313,685"/>
        <filter val="1,322,559"/>
        <filter val="1,324,736,000"/>
        <filter val="1,332,000"/>
        <filter val="1,338,070"/>
        <filter val="1,349,100"/>
        <filter val="1,353,597"/>
        <filter val="1,359,660"/>
        <filter val="1,372,959"/>
        <filter val="1,378,250"/>
        <filter val="1,378,880"/>
        <filter val="1,384,500"/>
        <filter val="1,394,604"/>
        <filter val="1,399,196"/>
        <filter val="1,408,249"/>
        <filter val="1,427,592"/>
        <filter val="1,427,612"/>
        <filter val="1,430,407"/>
        <filter val="1,434,564"/>
        <filter val="1,441,440"/>
        <filter val="1,449,540"/>
        <filter val="1,454,471"/>
        <filter val="1,465,370"/>
        <filter val="1,466,185"/>
        <filter val="1,477,040"/>
        <filter val="1,483,200"/>
        <filter val="1,487,618,748"/>
        <filter val="1,492,532"/>
        <filter val="1,499,875"/>
        <filter val="1,500,210"/>
        <filter val="1,504,996"/>
        <filter val="1,507,920"/>
        <filter val="1,519,698"/>
        <filter val="1,523,727"/>
        <filter val="1,526,472"/>
        <filter val="1,539,000"/>
        <filter val="1,543,500"/>
        <filter val="1,547,624"/>
        <filter val="1,550,448"/>
        <filter val="1,559,000"/>
        <filter val="1,566,455"/>
        <filter val="1,593,550"/>
        <filter val="1,594,362"/>
        <filter val="1,597,500"/>
        <filter val="1,599,530"/>
        <filter val="1,600,220"/>
        <filter val="1,610,700"/>
        <filter val="1,614,117"/>
        <filter val="1,615,530"/>
        <filter val="1,617,822"/>
        <filter val="1,620,675"/>
        <filter val="1,625,874"/>
        <filter val="1,629,450"/>
        <filter val="1,659,520"/>
        <filter val="1,663,168"/>
        <filter val="1,667,400"/>
        <filter val="1,673"/>
        <filter val="1,676,901"/>
        <filter val="1,691,483"/>
        <filter val="1,697,875"/>
        <filter val="1,699,830"/>
        <filter val="1,703,160"/>
        <filter val="1,726,560"/>
        <filter val="1,742,898"/>
        <filter val="1,746,269"/>
        <filter val="1,758,599"/>
        <filter val="1,777,221"/>
        <filter val="1,778,220"/>
        <filter val="1,793,701"/>
        <filter val="1,812,490"/>
        <filter val="1,823,420"/>
        <filter val="1,836,534"/>
        <filter val="1,845,360"/>
        <filter val="1,852,158"/>
        <filter val="1,866,222"/>
        <filter val="1,868,900"/>
        <filter val="1,875,627"/>
        <filter val="1,902,432"/>
        <filter val="1,910,454"/>
        <filter val="1,935,369"/>
        <filter val="1,938,969"/>
        <filter val="1,945,188,762"/>
        <filter val="1,948,500"/>
        <filter val="1,986,012"/>
        <filter val="1,998"/>
        <filter val="10,137,600"/>
        <filter val="10,479"/>
        <filter val="10,483,990"/>
        <filter val="10,586,470"/>
        <filter val="10,680,474"/>
        <filter val="10,694,650"/>
        <filter val="10,710,765"/>
        <filter val="10,777,740"/>
        <filter val="10,861,125"/>
        <filter val="10,953,117"/>
        <filter val="10,968,615"/>
        <filter val="100,100"/>
        <filter val="101,926,512"/>
        <filter val="102,264,543"/>
        <filter val="102,429"/>
        <filter val="102,756,871"/>
        <filter val="104,324,131"/>
        <filter val="105,468"/>
        <filter val="107,552,197"/>
        <filter val="108,284,610"/>
        <filter val="109,586"/>
        <filter val="109,665,114"/>
        <filter val="11,020,648"/>
        <filter val="11,028,500"/>
        <filter val="11,234,457"/>
        <filter val="11,318,670"/>
        <filter val="11,323,200"/>
        <filter val="11,359,870"/>
        <filter val="11,407,140"/>
        <filter val="11,533,200"/>
        <filter val="11,547,978"/>
        <filter val="11,602,920"/>
        <filter val="11,623,024"/>
        <filter val="11,662,815"/>
        <filter val="11,762,890"/>
        <filter val="11,825,250"/>
        <filter val="11,843,523"/>
        <filter val="11,846,110"/>
        <filter val="11,908,809"/>
        <filter val="110,066,240"/>
        <filter val="111,141"/>
        <filter val="111,512"/>
        <filter val="111,833,740"/>
        <filter val="111,888"/>
        <filter val="114,002,185"/>
        <filter val="114,409,260"/>
        <filter val="114,708,571"/>
        <filter val="115,920"/>
        <filter val="116,547"/>
        <filter val="117,502,980"/>
        <filter val="118,003"/>
        <filter val="118,383,300"/>
        <filter val="118,542,000"/>
        <filter val="118,668"/>
        <filter val="12,048,225"/>
        <filter val="12,116,000"/>
        <filter val="12,126,252"/>
        <filter val="12,140,847"/>
        <filter val="12,191,568"/>
        <filter val="12,334,020"/>
        <filter val="12,433,282"/>
        <filter val="12,475"/>
        <filter val="12,539,310"/>
        <filter val="12,616,210"/>
        <filter val="12,661,440"/>
        <filter val="12,677,938"/>
        <filter val="12,777,893"/>
        <filter val="12,837,578"/>
        <filter val="12,856,008"/>
        <filter val="12,889,901"/>
        <filter val="12,890,449"/>
        <filter val="12,903,550"/>
        <filter val="120,586,653"/>
        <filter val="120,649"/>
        <filter val="120,713,460"/>
        <filter val="120,985,746"/>
        <filter val="121,066,200"/>
        <filter val="121,774,410"/>
        <filter val="122,754"/>
        <filter val="125,104,869"/>
        <filter val="125,700"/>
        <filter val="125,790"/>
        <filter val="126,445"/>
        <filter val="126,873"/>
        <filter val="127,307,616"/>
        <filter val="127,400"/>
        <filter val="127,968"/>
        <filter val="128,301,870"/>
        <filter val="13,106,880"/>
        <filter val="13,127,684"/>
        <filter val="13,154,206"/>
        <filter val="13,345,500"/>
        <filter val="13,391,504"/>
        <filter val="13,460,265"/>
        <filter val="13,573,299"/>
        <filter val="13,715,000"/>
        <filter val="13,738,224"/>
        <filter val="13,744,331"/>
        <filter val="13,758,624"/>
        <filter val="13,884,444"/>
        <filter val="13,930,056"/>
        <filter val="13,972"/>
        <filter val="13,987,169"/>
        <filter val="130,331,300"/>
        <filter val="130,416"/>
        <filter val="130,820,000"/>
        <filter val="132,730,290"/>
        <filter val="133,928,685"/>
        <filter val="133,951"/>
        <filter val="135,600"/>
        <filter val="135,887,400"/>
        <filter val="136,984,680"/>
        <filter val="139,230"/>
        <filter val="139,367,500"/>
        <filter val="14,037,100"/>
        <filter val="14,064,483"/>
        <filter val="14,104,150"/>
        <filter val="14,132,382"/>
        <filter val="14,201,610"/>
        <filter val="14,361,669"/>
        <filter val="14,387,940"/>
        <filter val="14,445,795"/>
        <filter val="14,542,500"/>
        <filter val="14,561,180"/>
        <filter val="14,574,150"/>
        <filter val="14,597,415"/>
        <filter val="14,628,682"/>
        <filter val="14,754,300"/>
        <filter val="14,763"/>
        <filter val="14,972,500"/>
        <filter val="142,315,256"/>
        <filter val="142,469,690"/>
        <filter val="142,485,670"/>
        <filter val="143,384,404"/>
        <filter val="144,710"/>
        <filter val="145,053,437"/>
        <filter val="145,346,838"/>
        <filter val="146,175"/>
        <filter val="146,845,300"/>
        <filter val="147,963"/>
        <filter val="148,584,510"/>
        <filter val="149,586"/>
        <filter val="149,666,400"/>
        <filter val="149,699,200"/>
        <filter val="15,055,272"/>
        <filter val="15,105,809"/>
        <filter val="15,178,590"/>
        <filter val="15,249"/>
        <filter val="15,251,610"/>
        <filter val="15,272,740"/>
        <filter val="15,279,705"/>
        <filter val="15,286,140"/>
        <filter val="15,341,500"/>
        <filter val="15,353,906"/>
        <filter val="15,508,110"/>
        <filter val="15,630,354"/>
        <filter val="15,634,374"/>
        <filter val="15,654,057"/>
        <filter val="15,737,961"/>
        <filter val="15,827,377"/>
        <filter val="151,192,800"/>
        <filter val="152,354,040"/>
        <filter val="153,422,490"/>
        <filter val="153,539,204"/>
        <filter val="153,589,425"/>
        <filter val="153,746,925"/>
        <filter val="154,175,000"/>
        <filter val="154,581"/>
        <filter val="156,187"/>
        <filter val="158,735"/>
        <filter val="16,004,340"/>
        <filter val="16,091,695"/>
        <filter val="16,182,131"/>
        <filter val="16,242,765"/>
        <filter val="16,270,983"/>
        <filter val="16,325,000"/>
        <filter val="16,358,000"/>
        <filter val="16,497,994"/>
        <filter val="16,540,443"/>
        <filter val="16,580,501"/>
        <filter val="16,597,338"/>
        <filter val="16,653,155"/>
        <filter val="160,999,650"/>
        <filter val="161,424,000"/>
        <filter val="162,837"/>
        <filter val="164,113,191"/>
        <filter val="164,518,250"/>
        <filter val="164,557,970"/>
        <filter val="164,670"/>
        <filter val="164,803"/>
        <filter val="166,315"/>
        <filter val="167,575,200"/>
        <filter val="169,388"/>
        <filter val="17,042,880"/>
        <filter val="17,099,800"/>
        <filter val="17,157,417"/>
        <filter val="17,194,800"/>
        <filter val="17,250,750"/>
        <filter val="17,270,396"/>
        <filter val="17,498,250"/>
        <filter val="17,553,606"/>
        <filter val="17,555,164"/>
        <filter val="17,589"/>
        <filter val="17,648,340"/>
        <filter val="17,737,127"/>
        <filter val="17,767,971"/>
        <filter val="17,983,777"/>
        <filter val="170,116"/>
        <filter val="170,943"/>
        <filter val="171,057,225"/>
        <filter val="172,524,176"/>
        <filter val="173,913"/>
        <filter val="175,084,976"/>
        <filter val="175,900,000"/>
        <filter val="178,020"/>
        <filter val="179,511,309"/>
        <filter val="179,850,030"/>
        <filter val="179,949"/>
        <filter val="18,388,700"/>
        <filter val="18,409"/>
        <filter val="18,410,360"/>
        <filter val="18,552,318"/>
        <filter val="18,635,346"/>
        <filter val="18,762,240"/>
        <filter val="181,065,364"/>
        <filter val="181,081,362"/>
        <filter val="182,427"/>
        <filter val="186,830"/>
        <filter val="187,891,200"/>
        <filter val="188,589"/>
        <filter val="188,937"/>
        <filter val="19,033,895"/>
        <filter val="19,336,707"/>
        <filter val="19,344,470"/>
        <filter val="19,368,510"/>
        <filter val="19,380,900"/>
        <filter val="19,448,758"/>
        <filter val="19,487"/>
        <filter val="19,630,180"/>
        <filter val="19,785,540"/>
        <filter val="19,858,014"/>
        <filter val="19,896,800"/>
        <filter val="191,633,101"/>
        <filter val="192,397,410"/>
        <filter val="192,775,970"/>
        <filter val="195,517,500"/>
        <filter val="2,003,829"/>
        <filter val="2,033,538"/>
        <filter val="2,035,664,762"/>
        <filter val="2,037,960"/>
        <filter val="2,039,760"/>
        <filter val="2,045,338"/>
        <filter val="2,047,360"/>
        <filter val="2,063,365"/>
        <filter val="2,066,943"/>
        <filter val="2,084,222,210"/>
        <filter val="2,099,898"/>
        <filter val="2,114,762"/>
        <filter val="2,130,934"/>
        <filter val="2,168,210"/>
        <filter val="2,173,500"/>
        <filter val="2,173,600"/>
        <filter val="2,198,880"/>
        <filter val="2,208,840"/>
        <filter val="2,236,950"/>
        <filter val="2,246,751"/>
        <filter val="2,263,665"/>
        <filter val="2,287,416"/>
        <filter val="2,291,040"/>
        <filter val="2,321,095"/>
        <filter val="2,326,000"/>
        <filter val="2,327,337"/>
        <filter val="2,334,873"/>
        <filter val="2,335,122"/>
        <filter val="2,339,100"/>
        <filter val="2,359,240"/>
        <filter val="2,367,910"/>
        <filter val="2,380,050"/>
        <filter val="2,382,819"/>
        <filter val="2,384,807"/>
        <filter val="2,414,346"/>
        <filter val="2,428,470"/>
        <filter val="2,438,370"/>
        <filter val="2,465,336"/>
        <filter val="2,467,354"/>
        <filter val="2,480,529"/>
        <filter val="2,510,342,168"/>
        <filter val="2,513,160"/>
        <filter val="2,520,477"/>
        <filter val="2,574,000"/>
        <filter val="2,578,419"/>
        <filter val="2,578,710"/>
        <filter val="2,583,966"/>
        <filter val="2,585,200"/>
        <filter val="2,615,746"/>
        <filter val="2,616,642"/>
        <filter val="2,629,740"/>
        <filter val="2,648,349"/>
        <filter val="2,666,433"/>
        <filter val="2,667,292,164"/>
        <filter val="2,672,703"/>
        <filter val="2,676,375"/>
        <filter val="2,677,950"/>
        <filter val="2,719,475"/>
        <filter val="2,732,633"/>
        <filter val="2,761,534"/>
        <filter val="2,761,873"/>
        <filter val="2,764,671"/>
        <filter val="2,780,700"/>
        <filter val="2,799,726"/>
        <filter val="2,801,025"/>
        <filter val="2,803,194"/>
        <filter val="2,804,022"/>
        <filter val="2,853,840"/>
        <filter val="2,854,320"/>
        <filter val="2,875,320"/>
        <filter val="2,884,800"/>
        <filter val="2,901,950"/>
        <filter val="2,915,250"/>
        <filter val="2,937,648"/>
        <filter val="2,945,760"/>
        <filter val="2,950,815"/>
        <filter val="2,981,090,168"/>
        <filter val="20,155,800"/>
        <filter val="20,356,875"/>
        <filter val="20,369,440"/>
        <filter val="20,383"/>
        <filter val="20,829,150"/>
        <filter val="20,971,240"/>
        <filter val="202,300"/>
        <filter val="202,812,175"/>
        <filter val="203,061"/>
        <filter val="205,169,289"/>
        <filter val="205,717,740"/>
        <filter val="205,897"/>
        <filter val="207,254,090"/>
        <filter val="208,090,122"/>
        <filter val="208,769,121"/>
        <filter val="21,029,295"/>
        <filter val="21,185,631"/>
        <filter val="21,265,140"/>
        <filter val="21,276,540"/>
        <filter val="21,277,859"/>
        <filter val="21,282,912"/>
        <filter val="21,564,400"/>
        <filter val="21,762,576"/>
        <filter val="21,766,400"/>
        <filter val="210,338,580"/>
        <filter val="211,922,754"/>
        <filter val="212,645"/>
        <filter val="215,856"/>
        <filter val="218,000,389"/>
        <filter val="218,500"/>
        <filter val="22,107,925"/>
        <filter val="22,125,574"/>
        <filter val="22,208,823"/>
        <filter val="22,297,310"/>
        <filter val="22,452,006"/>
        <filter val="22,543,500"/>
        <filter val="22,551,321"/>
        <filter val="22,743"/>
        <filter val="22,975,218"/>
        <filter val="22,977"/>
        <filter val="221,778"/>
        <filter val="222,357,800"/>
        <filter val="225,696,970"/>
        <filter val="226,357,362"/>
        <filter val="226,773"/>
        <filter val="227,058,120"/>
        <filter val="228,346"/>
        <filter val="228,771"/>
        <filter val="229,313"/>
        <filter val="229,836,300"/>
        <filter val="23,000"/>
        <filter val="23,004,009"/>
        <filter val="23,298,000"/>
        <filter val="23,320,050"/>
        <filter val="23,422,152"/>
        <filter val="23,745,001"/>
        <filter val="23,859"/>
        <filter val="23,874,885"/>
        <filter val="23,895,063"/>
        <filter val="23,985"/>
        <filter val="233,155,000"/>
        <filter val="233,235,121"/>
        <filter val="235,410,000"/>
        <filter val="238,522"/>
        <filter val="239,021"/>
        <filter val="239,691"/>
        <filter val="24,219"/>
        <filter val="24,221,550"/>
        <filter val="24,446,340"/>
        <filter val="24,635,000"/>
        <filter val="24,829,650"/>
        <filter val="24,868,340"/>
        <filter val="24,871,000"/>
        <filter val="240,607,588"/>
        <filter val="240,898,730"/>
        <filter val="240,901,710"/>
        <filter val="242,809,645"/>
        <filter val="245,523,690"/>
        <filter val="247,225,093"/>
        <filter val="25,135,370"/>
        <filter val="25,275,950"/>
        <filter val="25,307,590"/>
        <filter val="25,748,800"/>
        <filter val="25,782,030"/>
        <filter val="25,903,042"/>
        <filter val="25,918,272"/>
        <filter val="25,932,240"/>
        <filter val="25,959,344"/>
        <filter val="250,173,111"/>
        <filter val="250,408,695"/>
        <filter val="251,387,709"/>
        <filter val="252,674,621"/>
        <filter val="253,999,190"/>
        <filter val="254,887,676"/>
        <filter val="258,077"/>
        <filter val="26,033,925"/>
        <filter val="26,388,346"/>
        <filter val="26,434,083"/>
        <filter val="26,485,585"/>
        <filter val="26,671,320"/>
        <filter val="26,671,631"/>
        <filter val="26,682,880"/>
        <filter val="26,903,811"/>
        <filter val="26,991"/>
        <filter val="263,306,202"/>
        <filter val="263,352,240"/>
        <filter val="264,600"/>
        <filter val="264,745,600"/>
        <filter val="265,740"/>
        <filter val="265,877,010"/>
        <filter val="265,928,364"/>
        <filter val="265,958"/>
        <filter val="266,104"/>
        <filter val="267,464"/>
        <filter val="268,131,304"/>
        <filter val="268,462"/>
        <filter val="269,730"/>
        <filter val="27,090,448"/>
        <filter val="27,143,224"/>
        <filter val="27,574,260"/>
        <filter val="27,692,500"/>
        <filter val="27,694,700"/>
        <filter val="270,513"/>
        <filter val="271,125,650"/>
        <filter val="272,480,949"/>
        <filter val="272,915,811"/>
        <filter val="272,952,410"/>
        <filter val="274,547,000"/>
        <filter val="275,892"/>
        <filter val="275,904,808"/>
        <filter val="276,210"/>
        <filter val="276,932,304"/>
        <filter val="277,012,296"/>
        <filter val="277,200"/>
        <filter val="278,726,063"/>
        <filter val="28,060,000"/>
        <filter val="28,424,200"/>
        <filter val="28,595,700"/>
        <filter val="284,875,010"/>
        <filter val="284,951,002"/>
        <filter val="285,078,479"/>
        <filter val="288,067,500"/>
        <filter val="288,360,000"/>
        <filter val="289,600"/>
        <filter val="29,009,124"/>
        <filter val="29,370,600"/>
        <filter val="29,413,995"/>
        <filter val="29,443,490"/>
        <filter val="29,597,270"/>
        <filter val="29,938,000"/>
        <filter val="290,553,250"/>
        <filter val="291,685,841"/>
        <filter val="291,912,702"/>
        <filter val="292,569,134"/>
        <filter val="294,109"/>
        <filter val="294,680,529"/>
        <filter val="294,690,528"/>
        <filter val="295,000"/>
        <filter val="295,952,000"/>
        <filter val="295,963"/>
        <filter val="298,881,100"/>
        <filter val="3,011,550"/>
        <filter val="3,072,954"/>
        <filter val="3,083,794"/>
        <filter val="3,092,904"/>
        <filter val="3,099,876"/>
        <filter val="3,114,442"/>
        <filter val="3,170,055"/>
        <filter val="3,197,799"/>
        <filter val="3,205,998"/>
        <filter val="3,230,766"/>
        <filter val="3,256,368"/>
        <filter val="3,275,020"/>
        <filter val="3,306,794"/>
        <filter val="3,311,724"/>
        <filter val="3,332,333"/>
        <filter val="3,342,710"/>
        <filter val="3,346,875"/>
        <filter val="3,350,851"/>
        <filter val="3,353,500"/>
        <filter val="3,356,321"/>
        <filter val="3,405,270"/>
        <filter val="3,407,716"/>
        <filter val="3,431,400"/>
        <filter val="3,433,320"/>
        <filter val="3,439,089"/>
        <filter val="3,451,882,164"/>
        <filter val="3,473,331"/>
        <filter val="3,480,056"/>
        <filter val="3,488,508"/>
        <filter val="3,492,750"/>
        <filter val="3,513,503"/>
        <filter val="3,552,223"/>
        <filter val="3,559,260"/>
        <filter val="3,560,125"/>
        <filter val="3,574,422"/>
        <filter val="3,585,015"/>
        <filter val="3,598,100"/>
        <filter val="3,612,182"/>
        <filter val="3,671,051"/>
        <filter val="3,677,700"/>
        <filter val="3,681,600"/>
        <filter val="3,788,400"/>
        <filter val="3,792,881"/>
        <filter val="3,795,380"/>
        <filter val="3,833,716"/>
        <filter val="3,858,268"/>
        <filter val="3,900,049"/>
        <filter val="3,932,187"/>
        <filter val="3,966,354"/>
        <filter val="3,996"/>
        <filter val="3,998,995"/>
        <filter val="30,158,432"/>
        <filter val="30,783,500"/>
        <filter val="30,981,332"/>
        <filter val="300,398"/>
        <filter val="304,297"/>
        <filter val="304,695"/>
        <filter val="304,895,000"/>
        <filter val="305,388"/>
        <filter val="306,100"/>
        <filter val="307,176,488"/>
        <filter val="308,880,839"/>
        <filter val="309,500"/>
        <filter val="31,068,821"/>
        <filter val="31,150,200"/>
        <filter val="31,507,461"/>
        <filter val="31,525,431"/>
        <filter val="31,734,750"/>
        <filter val="313,215"/>
        <filter val="313,843"/>
        <filter val="314,550"/>
        <filter val="314,937"/>
        <filter val="317,350,200"/>
        <filter val="32,164,275"/>
        <filter val="32,199,930"/>
        <filter val="32,609,451"/>
        <filter val="32,642,400"/>
        <filter val="32,934,850"/>
        <filter val="33,327,887"/>
        <filter val="33,489"/>
        <filter val="33,511,620"/>
        <filter val="33,984,000"/>
        <filter val="335,700,702"/>
        <filter val="335,876,010"/>
        <filter val="339,682,050"/>
        <filter val="34,564,695"/>
        <filter val="34,583,800"/>
        <filter val="34,737,826"/>
        <filter val="34,877,820"/>
        <filter val="340,521,100"/>
        <filter val="340,649,100"/>
        <filter val="341,945,002"/>
        <filter val="35,035,000"/>
        <filter val="35,043,291"/>
        <filter val="35,096,040"/>
        <filter val="35,106,148"/>
        <filter val="35,150,500"/>
        <filter val="35,198,645"/>
        <filter val="35,250,435"/>
        <filter val="35,516,448"/>
        <filter val="35,519,310"/>
        <filter val="35,976"/>
        <filter val="350,410"/>
        <filter val="351,522"/>
        <filter val="357,455,183"/>
        <filter val="36,320,250"/>
        <filter val="36,355,880"/>
        <filter val="36,442,250"/>
        <filter val="36,575,025"/>
        <filter val="36,609,160"/>
        <filter val="36,636,105"/>
        <filter val="361,638"/>
        <filter val="363,347,289"/>
        <filter val="363,349,287"/>
        <filter val="365,768,748"/>
        <filter val="367,816"/>
        <filter val="368,150"/>
        <filter val="369,093,600"/>
        <filter val="37,036,890"/>
        <filter val="37,086,000"/>
        <filter val="37,161,709"/>
        <filter val="37,391,767"/>
        <filter val="37,529,937"/>
        <filter val="37,766,815"/>
        <filter val="37,847,429"/>
        <filter val="37,962"/>
        <filter val="370,442,002"/>
        <filter val="373,247,100"/>
        <filter val="376,066,100"/>
        <filter val="38,182,779"/>
        <filter val="38,412"/>
        <filter val="38,636,832"/>
        <filter val="38,828,597"/>
        <filter val="38,994,000"/>
        <filter val="382,075"/>
        <filter val="385,020,748"/>
        <filter val="387,107,510"/>
        <filter val="387,469"/>
        <filter val="39,503,889"/>
        <filter val="39,569,835"/>
        <filter val="39,654,923"/>
        <filter val="39,909,030"/>
        <filter val="39,962,835"/>
        <filter val="391,438,362"/>
        <filter val="393,427,488"/>
        <filter val="393,711"/>
        <filter val="393,803"/>
        <filter val="397,670"/>
        <filter val="4,029,924"/>
        <filter val="4,030,498"/>
        <filter val="4,059,969"/>
        <filter val="4,089,921"/>
        <filter val="4,093,700"/>
        <filter val="4,192,902"/>
        <filter val="4,205,073"/>
        <filter val="4,223,310"/>
        <filter val="4,226,075"/>
        <filter val="4,274,434"/>
        <filter val="4,280,205"/>
        <filter val="4,292,440"/>
        <filter val="4,299,132"/>
        <filter val="4,315,500"/>
        <filter val="4,321,838"/>
        <filter val="4,346,913"/>
        <filter val="4,447,229"/>
        <filter val="4,472,000"/>
        <filter val="4,539,549"/>
        <filter val="4,549,090"/>
        <filter val="4,554,667"/>
        <filter val="4,565,716"/>
        <filter val="4,594,450"/>
        <filter val="4,626,560"/>
        <filter val="4,645,200"/>
        <filter val="4,658,420"/>
        <filter val="4,660,660"/>
        <filter val="4,661,223"/>
        <filter val="4,680,799"/>
        <filter val="4,683,115"/>
        <filter val="4,809,362"/>
        <filter val="4,854,141"/>
        <filter val="4,859,250"/>
        <filter val="4,911,809"/>
        <filter val="4,967,172"/>
        <filter val="4,978,960"/>
        <filter val="4,980,086"/>
        <filter val="4,989,002"/>
        <filter val="4,990"/>
        <filter val="40,275,000"/>
        <filter val="40,578,300"/>
        <filter val="40,816,125"/>
        <filter val="40,888,840"/>
        <filter val="400,599"/>
        <filter val="402,133,727"/>
        <filter val="402,426"/>
        <filter val="404,272,748"/>
        <filter val="404,293,747"/>
        <filter val="405,173,247"/>
        <filter val="41,451,039"/>
        <filter val="41,655,000"/>
        <filter val="412,592,492"/>
        <filter val="414,170"/>
        <filter val="42,188"/>
        <filter val="42,454,355"/>
        <filter val="42,575,580"/>
        <filter val="42,696,763"/>
        <filter val="42,783,734"/>
        <filter val="42,880,852"/>
        <filter val="42,904,596"/>
        <filter val="42,957"/>
        <filter val="421,347,861"/>
        <filter val="424,092"/>
        <filter val="424,575"/>
        <filter val="427,532,490"/>
        <filter val="427,686"/>
        <filter val="43,438,022"/>
        <filter val="43,525,647"/>
        <filter val="43,529,577"/>
        <filter val="43,569,548"/>
        <filter val="43,872,371"/>
        <filter val="430,119,971"/>
        <filter val="438,357,360"/>
        <filter val="44,033,000"/>
        <filter val="44,179,940"/>
        <filter val="44,536,260"/>
        <filter val="44,796,000"/>
        <filter val="44,817,580"/>
        <filter val="448,136,500"/>
        <filter val="448,328,650"/>
        <filter val="45,133,340"/>
        <filter val="45,308,340"/>
        <filter val="45,576"/>
        <filter val="45,644,190"/>
        <filter val="46,258,945"/>
        <filter val="46,297,500"/>
        <filter val="46,352,601"/>
        <filter val="46,676,322"/>
        <filter val="46,946,406"/>
        <filter val="462,847,412"/>
        <filter val="463,630,948"/>
        <filter val="464,535"/>
        <filter val="469,486,500"/>
        <filter val="47,081,300"/>
        <filter val="47,216,875"/>
        <filter val="47,730,534"/>
        <filter val="472,703,247"/>
        <filter val="474,810"/>
        <filter val="48,348,978"/>
        <filter val="48,513,731"/>
        <filter val="48,684,600"/>
        <filter val="48,951"/>
        <filter val="482,310"/>
        <filter val="487,500"/>
        <filter val="489,873"/>
        <filter val="49,118"/>
        <filter val="49,269,000"/>
        <filter val="49,367,910"/>
        <filter val="49,695,030"/>
        <filter val="49,852,500"/>
        <filter val="49,863,215"/>
        <filter val="490,509"/>
        <filter val="492,507"/>
        <filter val="496,340"/>
        <filter val="496,919,100"/>
        <filter val="498,564"/>
        <filter val="5,076,826"/>
        <filter val="5,106,766"/>
        <filter val="5,160,180"/>
        <filter val="5,175,723"/>
        <filter val="5,200,257"/>
        <filter val="5,216,620"/>
        <filter val="5,291,835"/>
        <filter val="5,305,242"/>
        <filter val="5,310,323"/>
        <filter val="5,374,620"/>
        <filter val="5,377,990"/>
        <filter val="5,386,858"/>
        <filter val="5,470,038"/>
        <filter val="5,478,439"/>
        <filter val="5,511,735"/>
        <filter val="5,522,400"/>
        <filter val="5,610,150"/>
        <filter val="5,617,422"/>
        <filter val="5,623,730"/>
        <filter val="5,626,764"/>
        <filter val="5,665,440"/>
        <filter val="5,686,308"/>
        <filter val="5,704,000"/>
        <filter val="5,852,028"/>
        <filter val="5,859,067"/>
        <filter val="5,873,350"/>
        <filter val="5,955,560"/>
        <filter val="5,988"/>
        <filter val="50,125,530"/>
        <filter val="50,226,645"/>
        <filter val="50,703,321"/>
        <filter val="504,028,100"/>
        <filter val="505,017,585"/>
        <filter val="506,485"/>
        <filter val="51,586,470"/>
        <filter val="51,620,000"/>
        <filter val="51,726"/>
        <filter val="51,863,371"/>
        <filter val="51,896"/>
        <filter val="512,487"/>
        <filter val="513,743"/>
        <filter val="514,500"/>
        <filter val="516,960"/>
        <filter val="52,034,997"/>
        <filter val="52,097,694"/>
        <filter val="52,200,000"/>
        <filter val="52,262,496"/>
        <filter val="52,619,400"/>
        <filter val="52,632,951"/>
        <filter val="52,886,670"/>
        <filter val="52,932,810"/>
        <filter val="527,648"/>
        <filter val="529,308"/>
        <filter val="53,196,000"/>
        <filter val="53,434,311"/>
        <filter val="53,992,305"/>
        <filter val="530,440"/>
        <filter val="531,787"/>
        <filter val="532,665"/>
        <filter val="536,586,750"/>
        <filter val="54,132,975"/>
        <filter val="54,350,946"/>
        <filter val="54,491,220"/>
        <filter val="54,854,559"/>
        <filter val="54,876,030"/>
        <filter val="54,909,712"/>
        <filter val="541,184,020"/>
        <filter val="55,530,900"/>
        <filter val="55,668,000"/>
        <filter val="551,600"/>
        <filter val="556,279,780"/>
        <filter val="557,927,682"/>
        <filter val="558,734"/>
        <filter val="56,232,000"/>
        <filter val="56,642,410"/>
        <filter val="56,757,959"/>
        <filter val="56,909,600"/>
        <filter val="56,981"/>
        <filter val="560,003,964"/>
        <filter val="563,766"/>
        <filter val="565,945,590"/>
        <filter val="567,777"/>
        <filter val="568,800"/>
        <filter val="57,350"/>
        <filter val="57,899,331"/>
        <filter val="57,978,430"/>
        <filter val="575,424"/>
        <filter val="579,000"/>
        <filter val="58,239,018"/>
        <filter val="580,245,682"/>
        <filter val="582,000"/>
        <filter val="587,510"/>
        <filter val="59,215,562"/>
        <filter val="59,309,130"/>
        <filter val="59,981,600"/>
        <filter val="592,092,585"/>
        <filter val="593,406"/>
        <filter val="594,120"/>
        <filter val="594,750"/>
        <filter val="597,762,200"/>
        <filter val="6,005,385"/>
        <filter val="6,053,600"/>
        <filter val="6,089,954"/>
        <filter val="6,091,200"/>
        <filter val="6,099,800"/>
        <filter val="6,138,330"/>
        <filter val="6,156,430"/>
        <filter val="6,213,355"/>
        <filter val="6,219,351"/>
        <filter val="6,248,745"/>
        <filter val="6,307,000"/>
        <filter val="6,338,880"/>
        <filter val="6,383,650"/>
        <filter val="6,431,178"/>
        <filter val="6,446,700"/>
        <filter val="6,460,575"/>
        <filter val="6,484,509"/>
        <filter val="6,509,455"/>
        <filter val="6,541,200"/>
        <filter val="6,544,200"/>
        <filter val="6,588,528"/>
        <filter val="6,597,099"/>
        <filter val="6,639,000"/>
        <filter val="6,642,620"/>
        <filter val="6,646,500"/>
        <filter val="6,698,450"/>
        <filter val="6,729,264"/>
        <filter val="6,734,631"/>
        <filter val="6,745,095"/>
        <filter val="6,753,500"/>
        <filter val="6,760,618"/>
        <filter val="6,765,130"/>
        <filter val="6,786,010"/>
        <filter val="6,850,430"/>
        <filter val="6,867,180"/>
        <filter val="6,958,035"/>
        <filter val="6,959,700"/>
        <filter val="6,986"/>
        <filter val="60,015,977"/>
        <filter val="60,258,240"/>
        <filter val="60,379"/>
        <filter val="60,907,531"/>
        <filter val="606,840"/>
        <filter val="609,390"/>
        <filter val="614,460"/>
        <filter val="614,923,460"/>
        <filter val="616,383"/>
        <filter val="619,900"/>
        <filter val="621,689"/>
        <filter val="63,451,500"/>
        <filter val="63,625"/>
        <filter val="63,643,256"/>
        <filter val="630,520"/>
        <filter val="639,910"/>
        <filter val="64,500,000"/>
        <filter val="64,640,295"/>
        <filter val="64,710,300"/>
        <filter val="64,928,490"/>
        <filter val="641,550"/>
        <filter val="645,574,176"/>
        <filter val="65,007"/>
        <filter val="65,766,800"/>
        <filter val="65,959,737"/>
        <filter val="655,200"/>
        <filter val="657,000"/>
        <filter val="66,187,572"/>
        <filter val="66,264,630"/>
        <filter val="668,230,178"/>
        <filter val="67,259,000"/>
        <filter val="67,864"/>
        <filter val="68,786,240"/>
        <filter val="680,773"/>
        <filter val="685,083"/>
        <filter val="685,657"/>
        <filter val="689,973"/>
        <filter val="69,045,460"/>
        <filter val="69,066,000"/>
        <filter val="690,117"/>
        <filter val="690,906,840"/>
        <filter val="697,222,176"/>
        <filter val="697,945,101"/>
        <filter val="7,000,513"/>
        <filter val="7,021,575"/>
        <filter val="7,042,425"/>
        <filter val="7,072,734"/>
        <filter val="7,079,400"/>
        <filter val="7,174,713"/>
        <filter val="7,196,460"/>
        <filter val="7,200"/>
        <filter val="7,214,778"/>
        <filter val="7,248,374"/>
        <filter val="7,326,342"/>
        <filter val="7,459,200"/>
        <filter val="7,475,200"/>
        <filter val="7,484,043"/>
        <filter val="7,500,968"/>
        <filter val="7,575,205"/>
        <filter val="7,578,812"/>
        <filter val="7,586,700"/>
        <filter val="7,593,399"/>
        <filter val="7,614,360"/>
        <filter val="7,617,980"/>
        <filter val="7,619,000"/>
        <filter val="7,636,825"/>
        <filter val="7,663"/>
        <filter val="7,740,200"/>
        <filter val="7,750,242"/>
        <filter val="7,755,873"/>
        <filter val="7,806,230"/>
        <filter val="7,992"/>
        <filter val="70,146"/>
        <filter val="70,196,100"/>
        <filter val="70,255,193"/>
        <filter val="70,334,580"/>
        <filter val="708,480"/>
        <filter val="71,400"/>
        <filter val="71,560,134"/>
        <filter val="71,592,771"/>
        <filter val="71,610,000"/>
        <filter val="710,864,689"/>
        <filter val="714,450"/>
        <filter val="714,604"/>
        <filter val="716,604"/>
        <filter val="72,910,500"/>
        <filter val="721,315"/>
        <filter val="724,800"/>
        <filter val="726,544"/>
        <filter val="729,927"/>
        <filter val="73,809,560"/>
        <filter val="733,912"/>
        <filter val="74,315,220"/>
        <filter val="74,526,310"/>
        <filter val="74,790,039"/>
        <filter val="74,842,465"/>
        <filter val="740,610"/>
        <filter val="748,870,176"/>
        <filter val="75,354,876"/>
        <filter val="75,396,037"/>
        <filter val="75,760,738"/>
        <filter val="752,199"/>
        <filter val="752,492"/>
        <filter val="754,171"/>
        <filter val="757,266,902"/>
        <filter val="76,077,464"/>
        <filter val="76,245"/>
        <filter val="76,871,659"/>
        <filter val="76,949,973"/>
        <filter val="765,234"/>
        <filter val="766,410"/>
        <filter val="767,743,101"/>
        <filter val="77,122,097"/>
        <filter val="77,783,034"/>
        <filter val="77,961"/>
        <filter val="778,449"/>
        <filter val="78,921"/>
        <filter val="782,294"/>
        <filter val="782,388"/>
        <filter val="79,137,912"/>
        <filter val="79,474,236"/>
        <filter val="79,800"/>
        <filter val="8,031,717"/>
        <filter val="8,032,687"/>
        <filter val="8,107,200"/>
        <filter val="8,127,232"/>
        <filter val="8,178,273"/>
        <filter val="8,178,870"/>
        <filter val="8,288,000"/>
        <filter val="8,395,200"/>
        <filter val="8,439,480"/>
        <filter val="8,494,947"/>
        <filter val="8,501,400"/>
        <filter val="8,546,640"/>
        <filter val="8,589,270"/>
        <filter val="8,607,627"/>
        <filter val="8,683,836"/>
        <filter val="8,695,659"/>
        <filter val="8,721,600"/>
        <filter val="8,742,249"/>
        <filter val="8,758,390"/>
        <filter val="8,789,936"/>
        <filter val="8,796"/>
        <filter val="8,829,450"/>
        <filter val="8,836,000"/>
        <filter val="8,882,109"/>
        <filter val="80,418,352"/>
        <filter val="80,533,890"/>
        <filter val="80,699"/>
        <filter val="808,920"/>
        <filter val="816,183"/>
        <filter val="818,363"/>
        <filter val="818,833"/>
        <filter val="819,672"/>
        <filter val="820,967,160"/>
        <filter val="826,181"/>
        <filter val="828,000"/>
        <filter val="83,338,025"/>
        <filter val="83,445,600"/>
        <filter val="83,926,416"/>
        <filter val="83,976,374"/>
        <filter val="831,519"/>
        <filter val="831,740"/>
        <filter val="835,582"/>
        <filter val="837,162"/>
        <filter val="838,161"/>
        <filter val="84,133,700"/>
        <filter val="84,225,066"/>
        <filter val="84,435"/>
        <filter val="84,915"/>
        <filter val="844,400"/>
        <filter val="85,509,284"/>
        <filter val="85,509,450"/>
        <filter val="85,800"/>
        <filter val="853,807,160"/>
        <filter val="86,599,338"/>
        <filter val="86,913"/>
        <filter val="86,971"/>
        <filter val="860,000"/>
        <filter val="862,121"/>
        <filter val="866,760"/>
        <filter val="87,310,288"/>
        <filter val="87,557,330"/>
        <filter val="873,918"/>
        <filter val="88,520,290"/>
        <filter val="891,214"/>
        <filter val="9,001,260"/>
        <filter val="9,068,500"/>
        <filter val="9,077,640"/>
        <filter val="9,092,889"/>
        <filter val="9,142,830"/>
        <filter val="9,215,232"/>
        <filter val="9,314,100"/>
        <filter val="9,325,268"/>
        <filter val="9,348,196"/>
        <filter val="9,445,000"/>
        <filter val="9,451,689"/>
        <filter val="9,464,844"/>
        <filter val="9,467,264"/>
        <filter val="9,471,408"/>
        <filter val="9,588"/>
        <filter val="9,594"/>
        <filter val="9,600"/>
        <filter val="9,612,345"/>
        <filter val="9,691,299"/>
        <filter val="9,782,208"/>
        <filter val="9,822,248"/>
        <filter val="9,839,874"/>
        <filter val="9,901,342"/>
        <filter val="9,930,060"/>
        <filter val="9,958,311"/>
        <filter val="9,970,625"/>
        <filter val="9,995"/>
        <filter val="90,890,910"/>
        <filter val="90,923,616"/>
        <filter val="91,540,750"/>
        <filter val="91,679,000"/>
        <filter val="910,156"/>
        <filter val="913,845,228"/>
        <filter val="92,315"/>
        <filter val="92,876"/>
        <filter val="92,902,005"/>
        <filter val="923,538"/>
        <filter val="927,072"/>
        <filter val="927,639"/>
        <filter val="93,953"/>
        <filter val="935,510,940"/>
        <filter val="938,973"/>
        <filter val="94,012,970"/>
        <filter val="94,293,876"/>
        <filter val="940,100"/>
        <filter val="944,849"/>
        <filter val="95,175"/>
        <filter val="950,257,849"/>
        <filter val="956,603"/>
        <filter val="96,409,500"/>
        <filter val="964,617,228"/>
        <filter val="965,066"/>
        <filter val="97,000"/>
        <filter val="972,551"/>
        <filter val="974,232"/>
        <filter val="979,755"/>
        <filter val="98,094,180"/>
        <filter val="983,344"/>
        <filter val="984,756"/>
        <filter val="985,167,160"/>
        <filter val="996,004"/>
      </filters>
    </filterColumn>
  </autoFilter>
  <tableColumns count="19">
    <tableColumn id="1" xr3:uid="{8AB823AF-311C-4CFF-81A0-E74EF2F489EE}" name="product_id"/>
    <tableColumn id="2" xr3:uid="{DD758FC1-ED73-4B34-B2F2-70A74AB1A946}" name="product_name"/>
    <tableColumn id="24" xr3:uid="{644E6288-7901-4D89-BB6C-F7D7F7DEA04C}" name="Shortened Product Name" dataDxfId="9">
      <calculatedColumnFormula>PROPER(V2)</calculatedColumnFormula>
    </tableColumn>
    <tableColumn id="3" xr3:uid="{9035C6FF-A470-46C7-8E8E-A419E6AED119}" name="category"/>
    <tableColumn id="17" xr3:uid="{78E03477-D103-4816-B87C-A3CAB12742BA}" name="Sub-category 1"/>
    <tableColumn id="18" xr3:uid="{83F0DC06-E0F9-4F27-B829-7E2662180630}" name="Sub-category 2"/>
    <tableColumn id="19" xr3:uid="{06191BFE-C0E3-4CD3-AE60-AD3660F6C809}" name="Sub-category 3"/>
    <tableColumn id="4" xr3:uid="{91F7178E-9A9E-48ED-A0E4-1C63E1F2554D}" name="discounted_price" dataDxfId="8"/>
    <tableColumn id="5" xr3:uid="{F95FF14E-BB70-4409-B8F8-B1BE96D7687E}" name="actual_price" dataDxfId="7"/>
    <tableColumn id="6" xr3:uid="{D97EE319-A4B6-438A-927A-522F428FFB4B}" name="discount_percentage" dataDxfId="6"/>
    <tableColumn id="11" xr3:uid="{DF29022A-C43B-42FE-BF5A-C92BB2C6CFD9}" name="&gt;=50%  or more Discounted percentage" dataDxfId="5">
      <calculatedColumnFormula>IF(Table1[[#This Row],[discount_percentage]]&gt;=0.5,1,0)</calculatedColumnFormula>
    </tableColumn>
    <tableColumn id="7" xr3:uid="{FC6F2B28-0F60-4C10-BC7A-903827DDF39B}" name="rating"/>
    <tableColumn id="16" xr3:uid="{96F8780C-7729-4E92-BF5C-5A4DA141B066}" name="Product Reviews" dataDxfId="4">
      <calculatedColumnFormula>IF(Table1[[#This Row],[rating_count]]&lt;1000,1,0)</calculatedColumnFormula>
    </tableColumn>
    <tableColumn id="15" xr3:uid="{3BB4CFEA-A1D8-436B-AE43-994810F376C0}" name="Unique product per price" dataDxfId="3">
      <calculatedColumnFormula>IF(Table1[[#This Row],[actual_price]]&lt;200,"&lt;₹200",IF(Table1[[#This Row],[actual_price]]&lt;=500,"₹200–₹500","&gt;₹500"))</calculatedColumnFormula>
    </tableColumn>
    <tableColumn id="20" xr3:uid="{423B4C4F-4EB2-4A65-A34D-5C0281BE38C8}" name="Weighted Score " dataDxfId="2">
      <calculatedColumnFormula>(Table1[[#This Row],[rating]]*Table1[[#This Row],[rating_count]])</calculatedColumnFormula>
    </tableColumn>
    <tableColumn id="12" xr3:uid="{7158A06A-EDFF-4532-8B5D-D895859907EF}" name="Potential Revenue" dataDxfId="1">
      <calculatedColumnFormula>Table1[[#This Row],[actual_price]]*Table1[[#This Row],[rating_count]]</calculatedColumnFormula>
    </tableColumn>
    <tableColumn id="8" xr3:uid="{7E7FAF50-8B61-4C4C-B038-0992BE713CF9}" name="rating_count" dataDxfId="0" dataCellStyle="Comma"/>
    <tableColumn id="9" xr3:uid="{201254CB-8692-4504-AD4D-66896BA916DF}" name="about_product"/>
    <tableColumn id="10" xr3:uid="{60E57B2C-ED74-4238-BD69-2051822B431D}" name="user_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371B6-68AB-4BC6-A748-AF3DCFB8D359}">
  <dimension ref="A2:X1138"/>
  <sheetViews>
    <sheetView topLeftCell="I13" zoomScale="80" workbookViewId="0">
      <selection activeCell="K19" sqref="K19"/>
    </sheetView>
  </sheetViews>
  <sheetFormatPr defaultRowHeight="15.75" x14ac:dyDescent="0.5"/>
  <cols>
    <col min="1" max="1" width="21.1875" bestFit="1" customWidth="1"/>
    <col min="2" max="2" width="27.4375" customWidth="1"/>
    <col min="4" max="4" width="21.1875" bestFit="1" customWidth="1"/>
    <col min="5" max="5" width="29.9375" bestFit="1" customWidth="1"/>
    <col min="7" max="7" width="21.1875" bestFit="1" customWidth="1"/>
    <col min="8" max="8" width="20.6875" bestFit="1" customWidth="1"/>
    <col min="9" max="9" width="25" bestFit="1" customWidth="1"/>
    <col min="10" max="10" width="10.625" bestFit="1" customWidth="1"/>
    <col min="11" max="11" width="40.5625" bestFit="1" customWidth="1"/>
    <col min="12" max="12" width="10.3125" customWidth="1"/>
    <col min="13" max="13" width="21.1875" bestFit="1" customWidth="1"/>
    <col min="14" max="14" width="30" customWidth="1"/>
    <col min="15" max="15" width="8.1875" customWidth="1"/>
    <col min="16" max="16" width="21.1875" bestFit="1" customWidth="1"/>
    <col min="17" max="17" width="21.375" customWidth="1"/>
    <col min="18" max="18" width="6.3125" customWidth="1"/>
    <col min="19" max="19" width="19.3125" bestFit="1" customWidth="1"/>
    <col min="20" max="20" width="25.125" bestFit="1" customWidth="1"/>
    <col min="21" max="21" width="6.3125" customWidth="1"/>
    <col min="22" max="22" width="23.375" bestFit="1" customWidth="1"/>
    <col min="23" max="23" width="21.375" bestFit="1" customWidth="1"/>
    <col min="24" max="46" width="16.0625" bestFit="1" customWidth="1"/>
    <col min="47" max="47" width="10.625" bestFit="1" customWidth="1"/>
    <col min="48" max="51" width="5.9375" bestFit="1" customWidth="1"/>
    <col min="52" max="52" width="4.4375" bestFit="1" customWidth="1"/>
    <col min="53" max="53" width="5.9375" bestFit="1" customWidth="1"/>
    <col min="54" max="54" width="4.4375" bestFit="1" customWidth="1"/>
    <col min="55" max="55" width="5.9375" bestFit="1" customWidth="1"/>
    <col min="56" max="59" width="4.4375" bestFit="1" customWidth="1"/>
    <col min="60" max="60" width="5.9375" bestFit="1" customWidth="1"/>
    <col min="61" max="61" width="4.4375" bestFit="1" customWidth="1"/>
    <col min="62" max="63" width="5.9375" bestFit="1" customWidth="1"/>
    <col min="64" max="111" width="4.4375" bestFit="1" customWidth="1"/>
    <col min="112" max="112" width="10.625" bestFit="1" customWidth="1"/>
  </cols>
  <sheetData>
    <row r="2" spans="1:24" x14ac:dyDescent="0.5">
      <c r="A2">
        <v>1</v>
      </c>
      <c r="D2">
        <v>2</v>
      </c>
      <c r="G2">
        <v>5</v>
      </c>
    </row>
    <row r="3" spans="1:24" x14ac:dyDescent="0.5">
      <c r="A3" s="5" t="s">
        <v>6543</v>
      </c>
      <c r="B3" t="s">
        <v>5419</v>
      </c>
      <c r="D3" s="5" t="s">
        <v>6543</v>
      </c>
      <c r="E3" t="s">
        <v>6546</v>
      </c>
      <c r="G3" s="5" t="s">
        <v>6543</v>
      </c>
      <c r="H3" t="s">
        <v>6540</v>
      </c>
      <c r="I3" t="s">
        <v>6539</v>
      </c>
      <c r="K3">
        <v>7</v>
      </c>
    </row>
    <row r="4" spans="1:24" x14ac:dyDescent="0.5">
      <c r="A4" s="6" t="s">
        <v>5378</v>
      </c>
      <c r="B4" s="1">
        <v>0.42</v>
      </c>
      <c r="D4" s="6" t="s">
        <v>5378</v>
      </c>
      <c r="E4">
        <v>1</v>
      </c>
      <c r="G4" s="6" t="s">
        <v>5378</v>
      </c>
      <c r="H4">
        <v>4000</v>
      </c>
      <c r="I4">
        <v>2339</v>
      </c>
      <c r="K4" t="s">
        <v>6545</v>
      </c>
      <c r="M4">
        <v>9</v>
      </c>
    </row>
    <row r="5" spans="1:24" x14ac:dyDescent="0.5">
      <c r="A5" s="6" t="s">
        <v>5171</v>
      </c>
      <c r="B5" s="1">
        <v>0.53224000000000005</v>
      </c>
      <c r="D5" s="6" t="s">
        <v>5171</v>
      </c>
      <c r="E5">
        <v>375</v>
      </c>
      <c r="G5" s="6" t="s">
        <v>5171</v>
      </c>
      <c r="H5">
        <v>1857.7456533333336</v>
      </c>
      <c r="I5">
        <v>947.48895999999991</v>
      </c>
      <c r="K5" s="8">
        <v>662</v>
      </c>
      <c r="M5" s="5" t="s">
        <v>6543</v>
      </c>
      <c r="N5" t="s">
        <v>6549</v>
      </c>
      <c r="P5">
        <v>14</v>
      </c>
    </row>
    <row r="6" spans="1:24" x14ac:dyDescent="0.5">
      <c r="A6" s="6" t="s">
        <v>5178</v>
      </c>
      <c r="B6" s="1">
        <v>0.49906122448979562</v>
      </c>
      <c r="D6" s="6" t="s">
        <v>5178</v>
      </c>
      <c r="E6">
        <v>490</v>
      </c>
      <c r="G6" s="6" t="s">
        <v>5178</v>
      </c>
      <c r="H6">
        <v>10418.083673469388</v>
      </c>
      <c r="I6">
        <v>6225.8693877551023</v>
      </c>
      <c r="M6" s="6" t="s">
        <v>5378</v>
      </c>
      <c r="N6">
        <v>4472000</v>
      </c>
      <c r="P6" s="5" t="s">
        <v>6542</v>
      </c>
      <c r="Q6" t="s">
        <v>6559</v>
      </c>
      <c r="V6">
        <v>17</v>
      </c>
    </row>
    <row r="7" spans="1:24" x14ac:dyDescent="0.5">
      <c r="A7" s="6" t="s">
        <v>5393</v>
      </c>
      <c r="B7" s="1">
        <v>0.53</v>
      </c>
      <c r="D7" s="6" t="s">
        <v>5393</v>
      </c>
      <c r="E7">
        <v>1</v>
      </c>
      <c r="G7" s="6" t="s">
        <v>5393</v>
      </c>
      <c r="H7">
        <v>1900</v>
      </c>
      <c r="I7">
        <v>899</v>
      </c>
      <c r="M7" s="6" t="s">
        <v>5171</v>
      </c>
      <c r="N7">
        <v>11628224482.380001</v>
      </c>
      <c r="P7" s="6" t="s">
        <v>5775</v>
      </c>
      <c r="Q7" s="9">
        <v>4473661.6999999993</v>
      </c>
      <c r="V7" s="5" t="s">
        <v>5414</v>
      </c>
      <c r="W7" t="s">
        <v>6560</v>
      </c>
      <c r="X7" t="s">
        <v>6559</v>
      </c>
    </row>
    <row r="8" spans="1:24" x14ac:dyDescent="0.5">
      <c r="A8" s="6" t="s">
        <v>5242</v>
      </c>
      <c r="B8" s="1">
        <v>0.40174496644295316</v>
      </c>
      <c r="D8" s="6" t="s">
        <v>5242</v>
      </c>
      <c r="E8">
        <v>447</v>
      </c>
      <c r="G8" s="6" t="s">
        <v>5242</v>
      </c>
      <c r="H8">
        <v>4165.7941834451904</v>
      </c>
      <c r="I8">
        <v>2331.133803131991</v>
      </c>
      <c r="M8" s="6" t="s">
        <v>5178</v>
      </c>
      <c r="N8">
        <v>91323918321</v>
      </c>
      <c r="P8" s="6" t="s">
        <v>5978</v>
      </c>
      <c r="Q8" s="9">
        <v>3860150</v>
      </c>
      <c r="V8" s="6" t="s">
        <v>5170</v>
      </c>
      <c r="W8">
        <v>33.6</v>
      </c>
      <c r="X8" s="9">
        <v>664276.19999999995</v>
      </c>
    </row>
    <row r="9" spans="1:24" x14ac:dyDescent="0.5">
      <c r="A9" s="6" t="s">
        <v>5295</v>
      </c>
      <c r="B9" s="1">
        <v>0.57499999999999996</v>
      </c>
      <c r="D9" s="6" t="s">
        <v>5295</v>
      </c>
      <c r="E9">
        <v>2</v>
      </c>
      <c r="G9" s="6" t="s">
        <v>5295</v>
      </c>
      <c r="H9">
        <v>799</v>
      </c>
      <c r="I9">
        <v>337</v>
      </c>
      <c r="M9" s="6" t="s">
        <v>5393</v>
      </c>
      <c r="N9">
        <v>6959700</v>
      </c>
      <c r="P9" s="6" t="s">
        <v>5750</v>
      </c>
      <c r="Q9" s="9">
        <v>3757362.4000000004</v>
      </c>
      <c r="V9" s="6" t="s">
        <v>5995</v>
      </c>
      <c r="W9">
        <v>32.800000000000004</v>
      </c>
      <c r="X9" s="9">
        <v>623134.39999999991</v>
      </c>
    </row>
    <row r="10" spans="1:24" x14ac:dyDescent="0.5">
      <c r="A10" s="6" t="s">
        <v>5233</v>
      </c>
      <c r="B10" s="1">
        <v>0.45999999999999996</v>
      </c>
      <c r="D10" s="6" t="s">
        <v>5233</v>
      </c>
      <c r="E10">
        <v>2</v>
      </c>
      <c r="G10" s="6" t="s">
        <v>5233</v>
      </c>
      <c r="H10">
        <v>1347</v>
      </c>
      <c r="I10">
        <v>638</v>
      </c>
      <c r="M10" s="6" t="s">
        <v>5242</v>
      </c>
      <c r="N10">
        <v>10457243329</v>
      </c>
      <c r="P10" s="6" t="s">
        <v>5758</v>
      </c>
      <c r="Q10" s="9">
        <v>1878681.2000000002</v>
      </c>
      <c r="V10" s="6" t="s">
        <v>5596</v>
      </c>
      <c r="W10">
        <v>29.200000000000003</v>
      </c>
      <c r="X10" s="9">
        <v>193573.8</v>
      </c>
    </row>
    <row r="11" spans="1:24" x14ac:dyDescent="0.5">
      <c r="A11" s="6" t="s">
        <v>5238</v>
      </c>
      <c r="B11" s="1">
        <v>0.12354838709677421</v>
      </c>
      <c r="D11" s="6" t="s">
        <v>5238</v>
      </c>
      <c r="E11">
        <v>31</v>
      </c>
      <c r="G11" s="6" t="s">
        <v>5238</v>
      </c>
      <c r="H11">
        <v>397.19354838709677</v>
      </c>
      <c r="I11">
        <v>301.58064516129031</v>
      </c>
      <c r="M11" s="6" t="s">
        <v>5295</v>
      </c>
      <c r="N11">
        <v>6163434</v>
      </c>
      <c r="P11" s="6" t="s">
        <v>5873</v>
      </c>
      <c r="Q11" s="9">
        <v>1579233.9</v>
      </c>
      <c r="V11" s="6" t="s">
        <v>5981</v>
      </c>
      <c r="W11">
        <v>28.1</v>
      </c>
      <c r="X11" s="9">
        <v>1134801.5999999999</v>
      </c>
    </row>
    <row r="12" spans="1:24" x14ac:dyDescent="0.5">
      <c r="A12" s="6" t="s">
        <v>5315</v>
      </c>
      <c r="B12" s="1">
        <v>0</v>
      </c>
      <c r="D12" s="6" t="s">
        <v>5315</v>
      </c>
      <c r="E12">
        <v>1</v>
      </c>
      <c r="G12" s="6" t="s">
        <v>5315</v>
      </c>
      <c r="H12">
        <v>150</v>
      </c>
      <c r="I12">
        <v>150</v>
      </c>
      <c r="M12" s="6" t="s">
        <v>5233</v>
      </c>
      <c r="N12">
        <v>151117062</v>
      </c>
      <c r="P12" s="6" t="s">
        <v>5418</v>
      </c>
      <c r="Q12" s="9">
        <v>15549089.200000001</v>
      </c>
      <c r="V12" s="6" t="s">
        <v>6400</v>
      </c>
      <c r="W12">
        <v>23.5</v>
      </c>
      <c r="X12" s="9">
        <v>842368.70000000007</v>
      </c>
    </row>
    <row r="13" spans="1:24" x14ac:dyDescent="0.5">
      <c r="A13" s="6" t="s">
        <v>5418</v>
      </c>
      <c r="B13" s="1">
        <v>0.46708148148148121</v>
      </c>
      <c r="D13" s="6" t="s">
        <v>5418</v>
      </c>
      <c r="E13">
        <v>1350</v>
      </c>
      <c r="G13" s="6" t="s">
        <v>5418</v>
      </c>
      <c r="H13">
        <v>5693.5411999999997</v>
      </c>
      <c r="I13">
        <v>3305.6949407407405</v>
      </c>
      <c r="M13" s="6" t="s">
        <v>5238</v>
      </c>
      <c r="N13">
        <v>60778817</v>
      </c>
      <c r="V13" s="6" t="s">
        <v>5418</v>
      </c>
      <c r="W13">
        <v>147.19999999999999</v>
      </c>
      <c r="X13" s="9">
        <v>3458154.6999999997</v>
      </c>
    </row>
    <row r="14" spans="1:24" x14ac:dyDescent="0.5">
      <c r="M14" s="6" t="s">
        <v>5315</v>
      </c>
      <c r="N14">
        <v>2380050</v>
      </c>
    </row>
    <row r="15" spans="1:24" x14ac:dyDescent="0.5">
      <c r="M15" s="6" t="s">
        <v>5418</v>
      </c>
      <c r="N15">
        <v>113641257195.38</v>
      </c>
    </row>
    <row r="16" spans="1:24" x14ac:dyDescent="0.5">
      <c r="A16">
        <v>3</v>
      </c>
      <c r="D16">
        <v>4</v>
      </c>
    </row>
    <row r="17" spans="1:23" x14ac:dyDescent="0.5">
      <c r="A17" s="5" t="s">
        <v>6543</v>
      </c>
      <c r="B17" t="s">
        <v>5420</v>
      </c>
      <c r="D17" s="5" t="s">
        <v>5414</v>
      </c>
      <c r="E17" t="s">
        <v>6541</v>
      </c>
      <c r="G17">
        <v>6</v>
      </c>
      <c r="J17">
        <v>8</v>
      </c>
    </row>
    <row r="18" spans="1:23" x14ac:dyDescent="0.5">
      <c r="A18" s="6" t="s">
        <v>5378</v>
      </c>
      <c r="B18">
        <v>1118</v>
      </c>
      <c r="D18" s="6" t="s">
        <v>6088</v>
      </c>
      <c r="E18">
        <v>4.5</v>
      </c>
      <c r="G18" s="5" t="s">
        <v>5414</v>
      </c>
      <c r="H18" t="s">
        <v>5420</v>
      </c>
      <c r="J18" s="5" t="s">
        <v>6547</v>
      </c>
      <c r="K18" t="s">
        <v>6546</v>
      </c>
      <c r="M18">
        <v>10</v>
      </c>
      <c r="P18">
        <v>11</v>
      </c>
    </row>
    <row r="19" spans="1:23" x14ac:dyDescent="0.5">
      <c r="A19" s="6" t="s">
        <v>5171</v>
      </c>
      <c r="B19">
        <v>6335177</v>
      </c>
      <c r="D19" s="6" t="s">
        <v>6089</v>
      </c>
      <c r="E19">
        <v>3.4</v>
      </c>
      <c r="G19" s="6" t="s">
        <v>6088</v>
      </c>
      <c r="H19">
        <v>11</v>
      </c>
      <c r="J19" s="6">
        <v>2</v>
      </c>
      <c r="K19">
        <v>1</v>
      </c>
      <c r="M19" s="5" t="s">
        <v>6554</v>
      </c>
      <c r="N19" t="s">
        <v>6546</v>
      </c>
      <c r="P19" s="5" t="s">
        <v>6554</v>
      </c>
      <c r="Q19" t="s">
        <v>6541</v>
      </c>
      <c r="S19">
        <v>11</v>
      </c>
      <c r="V19">
        <v>11</v>
      </c>
    </row>
    <row r="20" spans="1:23" x14ac:dyDescent="0.5">
      <c r="A20" s="6" t="s">
        <v>5178</v>
      </c>
      <c r="B20">
        <v>14208406</v>
      </c>
      <c r="D20" s="6" t="s">
        <v>5724</v>
      </c>
      <c r="E20">
        <v>4.5999999999999996</v>
      </c>
      <c r="G20" s="6" t="s">
        <v>6089</v>
      </c>
      <c r="H20">
        <v>15</v>
      </c>
      <c r="J20" s="6">
        <v>2.2999999999999998</v>
      </c>
      <c r="K20">
        <v>1</v>
      </c>
      <c r="M20" s="6" t="s">
        <v>6552</v>
      </c>
      <c r="N20">
        <v>151</v>
      </c>
      <c r="P20" s="6" t="s">
        <v>6552</v>
      </c>
      <c r="Q20">
        <v>4.0357615894039753</v>
      </c>
      <c r="S20" s="5" t="s">
        <v>2</v>
      </c>
      <c r="T20" t="s">
        <v>6556</v>
      </c>
      <c r="V20" s="5" t="s">
        <v>2</v>
      </c>
      <c r="W20" t="s">
        <v>6556</v>
      </c>
    </row>
    <row r="21" spans="1:23" x14ac:dyDescent="0.5">
      <c r="A21" s="6" t="s">
        <v>5393</v>
      </c>
      <c r="B21">
        <v>3663</v>
      </c>
      <c r="D21" s="6" t="s">
        <v>5725</v>
      </c>
      <c r="E21">
        <v>4.0999999999999996</v>
      </c>
      <c r="G21" s="6" t="s">
        <v>5724</v>
      </c>
      <c r="H21">
        <v>3664</v>
      </c>
      <c r="J21" s="6">
        <v>2.6</v>
      </c>
      <c r="K21">
        <v>1</v>
      </c>
      <c r="M21" s="6" t="s">
        <v>6553</v>
      </c>
      <c r="N21">
        <v>34</v>
      </c>
      <c r="P21" s="6" t="s">
        <v>6553</v>
      </c>
      <c r="Q21">
        <v>4.208823529411764</v>
      </c>
      <c r="S21" s="6" t="s">
        <v>5378</v>
      </c>
      <c r="T21">
        <v>0</v>
      </c>
      <c r="V21" s="6" t="s">
        <v>5728</v>
      </c>
      <c r="W21" s="10">
        <v>4</v>
      </c>
    </row>
    <row r="22" spans="1:23" x14ac:dyDescent="0.5">
      <c r="A22" s="6" t="s">
        <v>5242</v>
      </c>
      <c r="B22">
        <v>2990077</v>
      </c>
      <c r="D22" s="6" t="s">
        <v>6511</v>
      </c>
      <c r="E22">
        <v>4.4000000000000004</v>
      </c>
      <c r="G22" s="6" t="s">
        <v>5725</v>
      </c>
      <c r="H22">
        <v>412</v>
      </c>
      <c r="J22" s="6">
        <v>2.8</v>
      </c>
      <c r="K22">
        <v>2</v>
      </c>
      <c r="M22" s="6" t="s">
        <v>6551</v>
      </c>
      <c r="N22">
        <v>1165</v>
      </c>
      <c r="P22" s="6" t="s">
        <v>6551</v>
      </c>
      <c r="Q22">
        <v>4.095708154506438</v>
      </c>
      <c r="S22" s="6" t="s">
        <v>5171</v>
      </c>
      <c r="T22">
        <v>66</v>
      </c>
      <c r="V22" s="6" t="s">
        <v>5432</v>
      </c>
      <c r="W22" s="10">
        <v>3</v>
      </c>
    </row>
    <row r="23" spans="1:23" x14ac:dyDescent="0.5">
      <c r="A23" s="6" t="s">
        <v>5295</v>
      </c>
      <c r="B23">
        <v>8566</v>
      </c>
      <c r="D23" s="6" t="s">
        <v>6090</v>
      </c>
      <c r="E23">
        <v>3.9</v>
      </c>
      <c r="G23" s="6" t="s">
        <v>6511</v>
      </c>
      <c r="H23">
        <v>7429</v>
      </c>
      <c r="J23" s="6">
        <v>2.9</v>
      </c>
      <c r="K23">
        <v>1</v>
      </c>
      <c r="M23" s="6" t="s">
        <v>5418</v>
      </c>
      <c r="N23">
        <v>1350</v>
      </c>
      <c r="P23" s="6" t="s">
        <v>5418</v>
      </c>
      <c r="Q23">
        <v>4.0918518518518612</v>
      </c>
      <c r="S23" s="6" t="s">
        <v>5178</v>
      </c>
      <c r="T23">
        <v>96</v>
      </c>
      <c r="V23" s="6" t="s">
        <v>5765</v>
      </c>
      <c r="W23" s="10">
        <v>2</v>
      </c>
    </row>
    <row r="24" spans="1:23" x14ac:dyDescent="0.5">
      <c r="A24" s="6" t="s">
        <v>5233</v>
      </c>
      <c r="B24">
        <v>88882</v>
      </c>
      <c r="D24" s="6" t="s">
        <v>6091</v>
      </c>
      <c r="E24">
        <v>3.2</v>
      </c>
      <c r="G24" s="6" t="s">
        <v>6090</v>
      </c>
      <c r="H24">
        <v>14778</v>
      </c>
      <c r="J24" s="6">
        <v>3</v>
      </c>
      <c r="K24">
        <v>4</v>
      </c>
      <c r="S24" s="6" t="s">
        <v>5393</v>
      </c>
      <c r="T24">
        <v>0</v>
      </c>
      <c r="V24" s="6" t="s">
        <v>5454</v>
      </c>
      <c r="W24" s="10">
        <v>2</v>
      </c>
    </row>
    <row r="25" spans="1:23" x14ac:dyDescent="0.5">
      <c r="A25" s="6" t="s">
        <v>5238</v>
      </c>
      <c r="B25">
        <v>149675</v>
      </c>
      <c r="D25" s="6" t="s">
        <v>5726</v>
      </c>
      <c r="E25">
        <v>3</v>
      </c>
      <c r="G25" s="6" t="s">
        <v>6091</v>
      </c>
      <c r="H25">
        <v>113</v>
      </c>
      <c r="J25" s="6">
        <v>3.1</v>
      </c>
      <c r="K25">
        <v>4</v>
      </c>
      <c r="M25">
        <v>12</v>
      </c>
      <c r="S25" s="6" t="s">
        <v>5242</v>
      </c>
      <c r="T25">
        <v>145</v>
      </c>
      <c r="V25" s="6" t="s">
        <v>5784</v>
      </c>
      <c r="W25" s="10">
        <v>2</v>
      </c>
    </row>
    <row r="26" spans="1:23" x14ac:dyDescent="0.5">
      <c r="A26" s="6" t="s">
        <v>5315</v>
      </c>
      <c r="B26">
        <v>15867</v>
      </c>
      <c r="D26" s="6" t="s">
        <v>5727</v>
      </c>
      <c r="E26">
        <v>3.3</v>
      </c>
      <c r="G26" s="6" t="s">
        <v>5726</v>
      </c>
      <c r="H26">
        <v>103</v>
      </c>
      <c r="J26" s="6">
        <v>3.2</v>
      </c>
      <c r="K26">
        <v>2</v>
      </c>
      <c r="M26" t="s">
        <v>6556</v>
      </c>
      <c r="S26" s="6" t="s">
        <v>5295</v>
      </c>
      <c r="T26">
        <v>0</v>
      </c>
      <c r="V26" s="6" t="s">
        <v>6207</v>
      </c>
      <c r="W26" s="10">
        <v>2</v>
      </c>
    </row>
    <row r="27" spans="1:23" x14ac:dyDescent="0.5">
      <c r="A27" s="6" t="s">
        <v>5418</v>
      </c>
      <c r="B27">
        <v>23801431</v>
      </c>
      <c r="D27" s="6" t="s">
        <v>5728</v>
      </c>
      <c r="E27">
        <v>3.85</v>
      </c>
      <c r="G27" s="6" t="s">
        <v>5727</v>
      </c>
      <c r="H27">
        <v>576</v>
      </c>
      <c r="J27" s="6">
        <v>3.3</v>
      </c>
      <c r="K27">
        <v>15</v>
      </c>
      <c r="M27">
        <v>309</v>
      </c>
      <c r="S27" s="6" t="s">
        <v>5233</v>
      </c>
      <c r="T27">
        <v>0</v>
      </c>
      <c r="V27" s="6" t="s">
        <v>5829</v>
      </c>
      <c r="W27" s="10">
        <v>3</v>
      </c>
    </row>
    <row r="28" spans="1:23" x14ac:dyDescent="0.5">
      <c r="D28" s="6" t="s">
        <v>5729</v>
      </c>
      <c r="E28">
        <v>4.2</v>
      </c>
      <c r="G28" s="6" t="s">
        <v>5728</v>
      </c>
      <c r="H28">
        <v>1082</v>
      </c>
      <c r="J28" s="6">
        <v>3.4</v>
      </c>
      <c r="K28">
        <v>10</v>
      </c>
      <c r="S28" s="6" t="s">
        <v>5238</v>
      </c>
      <c r="T28">
        <v>2</v>
      </c>
      <c r="V28" s="6" t="s">
        <v>5878</v>
      </c>
      <c r="W28" s="10">
        <v>2</v>
      </c>
    </row>
    <row r="29" spans="1:23" x14ac:dyDescent="0.5">
      <c r="D29" s="6" t="s">
        <v>5730</v>
      </c>
      <c r="E29">
        <v>3.5</v>
      </c>
      <c r="G29" s="6" t="s">
        <v>5729</v>
      </c>
      <c r="H29">
        <v>284</v>
      </c>
      <c r="J29" s="6">
        <v>3.5</v>
      </c>
      <c r="K29">
        <v>26</v>
      </c>
      <c r="M29">
        <v>13</v>
      </c>
      <c r="P29">
        <v>11</v>
      </c>
      <c r="S29" s="6" t="s">
        <v>5315</v>
      </c>
      <c r="T29">
        <v>0</v>
      </c>
      <c r="V29" s="6" t="s">
        <v>5553</v>
      </c>
      <c r="W29" s="10">
        <v>2</v>
      </c>
    </row>
    <row r="30" spans="1:23" x14ac:dyDescent="0.5">
      <c r="D30" s="6" t="s">
        <v>5731</v>
      </c>
      <c r="E30">
        <v>3.7</v>
      </c>
      <c r="G30" s="6" t="s">
        <v>5730</v>
      </c>
      <c r="H30">
        <v>197</v>
      </c>
      <c r="J30" s="6">
        <v>3.6</v>
      </c>
      <c r="K30">
        <v>34</v>
      </c>
      <c r="M30" s="5" t="s">
        <v>6554</v>
      </c>
      <c r="N30" t="s">
        <v>6557</v>
      </c>
      <c r="P30" s="5" t="s">
        <v>2</v>
      </c>
      <c r="Q30" t="s">
        <v>6560</v>
      </c>
      <c r="S30" s="6" t="s">
        <v>5418</v>
      </c>
      <c r="T30">
        <v>309</v>
      </c>
      <c r="V30" s="6" t="s">
        <v>5994</v>
      </c>
      <c r="W30" s="10">
        <v>3</v>
      </c>
    </row>
    <row r="31" spans="1:23" x14ac:dyDescent="0.5">
      <c r="D31" s="6" t="s">
        <v>5732</v>
      </c>
      <c r="E31">
        <v>3.3</v>
      </c>
      <c r="G31" s="6" t="s">
        <v>5731</v>
      </c>
      <c r="H31">
        <v>185</v>
      </c>
      <c r="J31" s="6">
        <v>3.7</v>
      </c>
      <c r="K31">
        <v>41</v>
      </c>
      <c r="M31" s="6" t="s">
        <v>5378</v>
      </c>
      <c r="N31" s="1">
        <v>0.42</v>
      </c>
      <c r="P31" s="6" t="s">
        <v>5178</v>
      </c>
      <c r="Q31">
        <v>1998.0999999999979</v>
      </c>
      <c r="V31" s="6" t="s">
        <v>6039</v>
      </c>
      <c r="W31" s="10">
        <v>2</v>
      </c>
    </row>
    <row r="32" spans="1:23" x14ac:dyDescent="0.5">
      <c r="D32" s="6" t="s">
        <v>5733</v>
      </c>
      <c r="E32">
        <v>3.9</v>
      </c>
      <c r="G32" s="6" t="s">
        <v>5732</v>
      </c>
      <c r="H32">
        <v>227</v>
      </c>
      <c r="J32" s="6">
        <v>3.8</v>
      </c>
      <c r="K32">
        <v>84</v>
      </c>
      <c r="M32" s="6" t="s">
        <v>5171</v>
      </c>
      <c r="N32" s="1">
        <v>0.94</v>
      </c>
      <c r="P32" s="6" t="s">
        <v>5242</v>
      </c>
      <c r="Q32">
        <v>1806.1999999999994</v>
      </c>
      <c r="V32" s="6" t="s">
        <v>6497</v>
      </c>
      <c r="W32" s="10">
        <v>2</v>
      </c>
    </row>
    <row r="33" spans="4:23" x14ac:dyDescent="0.5">
      <c r="D33" s="6" t="s">
        <v>5734</v>
      </c>
      <c r="E33">
        <v>3.4</v>
      </c>
      <c r="G33" s="6" t="s">
        <v>5733</v>
      </c>
      <c r="H33">
        <v>214</v>
      </c>
      <c r="J33" s="6">
        <v>3.9</v>
      </c>
      <c r="K33">
        <v>114</v>
      </c>
      <c r="M33" s="6" t="s">
        <v>5178</v>
      </c>
      <c r="N33" s="1">
        <v>0.91</v>
      </c>
      <c r="P33" s="6" t="s">
        <v>5171</v>
      </c>
      <c r="Q33">
        <v>1557.6999999999978</v>
      </c>
      <c r="S33">
        <v>17</v>
      </c>
      <c r="V33" s="6" t="s">
        <v>5702</v>
      </c>
      <c r="W33" s="10">
        <v>2</v>
      </c>
    </row>
    <row r="34" spans="4:23" x14ac:dyDescent="0.5">
      <c r="D34" s="6" t="s">
        <v>6092</v>
      </c>
      <c r="E34">
        <v>4.0999999999999996</v>
      </c>
      <c r="G34" s="6" t="s">
        <v>5734</v>
      </c>
      <c r="H34">
        <v>431</v>
      </c>
      <c r="J34" s="6">
        <v>4</v>
      </c>
      <c r="K34">
        <v>159</v>
      </c>
      <c r="M34" s="6" t="s">
        <v>5393</v>
      </c>
      <c r="N34" s="1">
        <v>0.53</v>
      </c>
      <c r="P34" s="6" t="s">
        <v>5238</v>
      </c>
      <c r="Q34">
        <v>133.59999999999997</v>
      </c>
      <c r="S34" s="5" t="s">
        <v>5414</v>
      </c>
      <c r="T34" t="s">
        <v>6561</v>
      </c>
      <c r="V34" s="6" t="s">
        <v>6086</v>
      </c>
      <c r="W34" s="10">
        <v>2</v>
      </c>
    </row>
    <row r="35" spans="4:23" x14ac:dyDescent="0.5">
      <c r="D35" s="6" t="s">
        <v>5735</v>
      </c>
      <c r="E35">
        <v>4.3</v>
      </c>
      <c r="G35" s="6" t="s">
        <v>6092</v>
      </c>
      <c r="H35">
        <v>4074</v>
      </c>
      <c r="J35" s="6">
        <v>4.0999999999999996</v>
      </c>
      <c r="K35">
        <v>225</v>
      </c>
      <c r="M35" s="6" t="s">
        <v>5242</v>
      </c>
      <c r="N35" s="1">
        <v>0.9</v>
      </c>
      <c r="P35" s="6" t="s">
        <v>5295</v>
      </c>
      <c r="Q35">
        <v>8.5</v>
      </c>
      <c r="S35" s="6" t="s">
        <v>5170</v>
      </c>
      <c r="T35" s="1">
        <v>5.33</v>
      </c>
      <c r="V35" s="6" t="s">
        <v>5418</v>
      </c>
      <c r="W35" s="10">
        <v>33</v>
      </c>
    </row>
    <row r="36" spans="4:23" x14ac:dyDescent="0.5">
      <c r="D36" s="6" t="s">
        <v>5736</v>
      </c>
      <c r="E36">
        <v>4.3</v>
      </c>
      <c r="G36" s="6" t="s">
        <v>5735</v>
      </c>
      <c r="H36">
        <v>4702</v>
      </c>
      <c r="J36" s="6">
        <v>4.2</v>
      </c>
      <c r="K36">
        <v>207</v>
      </c>
      <c r="M36" s="6" t="s">
        <v>5295</v>
      </c>
      <c r="N36" s="1">
        <v>0.57999999999999996</v>
      </c>
      <c r="P36" s="6" t="s">
        <v>5418</v>
      </c>
      <c r="Q36">
        <v>5504.0999999999949</v>
      </c>
      <c r="S36" s="6" t="s">
        <v>5842</v>
      </c>
      <c r="T36" s="1">
        <v>4.55</v>
      </c>
    </row>
    <row r="37" spans="4:23" x14ac:dyDescent="0.5">
      <c r="D37" s="6" t="s">
        <v>5737</v>
      </c>
      <c r="E37">
        <v>4.3</v>
      </c>
      <c r="G37" s="6" t="s">
        <v>5736</v>
      </c>
      <c r="H37">
        <v>4703</v>
      </c>
      <c r="J37" s="6">
        <v>4.3</v>
      </c>
      <c r="K37">
        <v>209</v>
      </c>
      <c r="M37" s="6" t="s">
        <v>5233</v>
      </c>
      <c r="N37" s="1">
        <v>0.6</v>
      </c>
      <c r="S37" s="6" t="s">
        <v>5596</v>
      </c>
      <c r="T37" s="1">
        <v>3.91</v>
      </c>
    </row>
    <row r="38" spans="4:23" x14ac:dyDescent="0.5">
      <c r="D38" s="6" t="s">
        <v>5738</v>
      </c>
      <c r="E38">
        <v>4.3</v>
      </c>
      <c r="G38" s="6" t="s">
        <v>5737</v>
      </c>
      <c r="H38">
        <v>4703</v>
      </c>
      <c r="J38" s="6">
        <v>4.4000000000000004</v>
      </c>
      <c r="K38">
        <v>114</v>
      </c>
      <c r="M38" s="6" t="s">
        <v>5238</v>
      </c>
      <c r="N38" s="1">
        <v>0.75</v>
      </c>
      <c r="S38" s="6" t="s">
        <v>5693</v>
      </c>
      <c r="T38" s="1">
        <v>3.38</v>
      </c>
    </row>
    <row r="39" spans="4:23" x14ac:dyDescent="0.5">
      <c r="D39" s="6" t="s">
        <v>5739</v>
      </c>
      <c r="E39">
        <v>4.3</v>
      </c>
      <c r="G39" s="6" t="s">
        <v>5738</v>
      </c>
      <c r="H39">
        <v>6314</v>
      </c>
      <c r="J39" s="6">
        <v>4.5</v>
      </c>
      <c r="K39">
        <v>68</v>
      </c>
      <c r="M39" s="6" t="s">
        <v>5315</v>
      </c>
      <c r="N39" s="1">
        <v>0</v>
      </c>
      <c r="S39" s="6" t="s">
        <v>5794</v>
      </c>
      <c r="T39" s="1">
        <v>3</v>
      </c>
    </row>
    <row r="40" spans="4:23" x14ac:dyDescent="0.5">
      <c r="D40" s="6" t="s">
        <v>5422</v>
      </c>
      <c r="E40">
        <v>4.2</v>
      </c>
      <c r="G40" s="6" t="s">
        <v>5739</v>
      </c>
      <c r="H40">
        <v>6771</v>
      </c>
      <c r="J40" s="6">
        <v>4.5999999999999996</v>
      </c>
      <c r="K40">
        <v>16</v>
      </c>
      <c r="M40" s="6" t="s">
        <v>5418</v>
      </c>
      <c r="N40" s="1">
        <v>0.94</v>
      </c>
      <c r="S40" s="6" t="s">
        <v>5690</v>
      </c>
      <c r="T40" s="1">
        <v>2.9600000000000004</v>
      </c>
    </row>
    <row r="41" spans="4:23" x14ac:dyDescent="0.5">
      <c r="D41" s="6" t="s">
        <v>6093</v>
      </c>
      <c r="E41">
        <v>3.9</v>
      </c>
      <c r="G41" s="6" t="s">
        <v>5422</v>
      </c>
      <c r="H41">
        <v>2014</v>
      </c>
      <c r="J41" s="6">
        <v>4.7</v>
      </c>
      <c r="K41">
        <v>6</v>
      </c>
      <c r="S41" s="6" t="s">
        <v>5430</v>
      </c>
      <c r="T41" s="1">
        <v>2.9299999999999997</v>
      </c>
    </row>
    <row r="42" spans="4:23" x14ac:dyDescent="0.5">
      <c r="D42" s="6" t="s">
        <v>6094</v>
      </c>
      <c r="E42">
        <v>3.8</v>
      </c>
      <c r="G42" s="6" t="s">
        <v>6093</v>
      </c>
      <c r="H42">
        <v>5911</v>
      </c>
      <c r="J42" s="6">
        <v>4.8</v>
      </c>
      <c r="K42">
        <v>3</v>
      </c>
      <c r="S42" s="6" t="s">
        <v>6400</v>
      </c>
      <c r="T42" s="1">
        <v>2.6</v>
      </c>
    </row>
    <row r="43" spans="4:23" x14ac:dyDescent="0.5">
      <c r="D43" s="6" t="s">
        <v>6095</v>
      </c>
      <c r="E43">
        <v>4.0999999999999996</v>
      </c>
      <c r="G43" s="6" t="s">
        <v>6094</v>
      </c>
      <c r="H43">
        <v>133</v>
      </c>
      <c r="J43" s="6">
        <v>5</v>
      </c>
      <c r="K43">
        <v>3</v>
      </c>
      <c r="S43" s="6" t="s">
        <v>5432</v>
      </c>
      <c r="T43" s="1">
        <v>2.5799999999999996</v>
      </c>
    </row>
    <row r="44" spans="4:23" x14ac:dyDescent="0.5">
      <c r="D44" s="6" t="s">
        <v>6096</v>
      </c>
      <c r="E44">
        <v>3.8</v>
      </c>
      <c r="G44" s="6" t="s">
        <v>6095</v>
      </c>
      <c r="H44">
        <v>185</v>
      </c>
      <c r="J44" s="6" t="s">
        <v>5418</v>
      </c>
      <c r="K44">
        <v>1350</v>
      </c>
      <c r="S44" s="6" t="s">
        <v>5841</v>
      </c>
      <c r="T44" s="1">
        <v>2.4700000000000002</v>
      </c>
    </row>
    <row r="45" spans="4:23" x14ac:dyDescent="0.5">
      <c r="D45" s="6" t="s">
        <v>6097</v>
      </c>
      <c r="E45">
        <v>4</v>
      </c>
      <c r="G45" s="6" t="s">
        <v>6096</v>
      </c>
      <c r="H45">
        <v>3842</v>
      </c>
      <c r="S45" s="6" t="s">
        <v>5418</v>
      </c>
      <c r="T45" s="1">
        <v>33.709999999999994</v>
      </c>
    </row>
    <row r="46" spans="4:23" x14ac:dyDescent="0.5">
      <c r="D46" s="6" t="s">
        <v>6098</v>
      </c>
      <c r="E46">
        <v>4.0999999999999996</v>
      </c>
      <c r="G46" s="6" t="s">
        <v>6097</v>
      </c>
      <c r="H46">
        <v>3242</v>
      </c>
    </row>
    <row r="47" spans="4:23" x14ac:dyDescent="0.5">
      <c r="D47" s="6" t="s">
        <v>5740</v>
      </c>
      <c r="E47">
        <v>4.3</v>
      </c>
      <c r="G47" s="6" t="s">
        <v>6098</v>
      </c>
      <c r="H47">
        <v>3552</v>
      </c>
    </row>
    <row r="48" spans="4:23" x14ac:dyDescent="0.5">
      <c r="D48" s="6" t="s">
        <v>5423</v>
      </c>
      <c r="E48">
        <v>4.3</v>
      </c>
      <c r="G48" s="6" t="s">
        <v>5740</v>
      </c>
      <c r="H48">
        <v>14185</v>
      </c>
    </row>
    <row r="49" spans="4:8" x14ac:dyDescent="0.5">
      <c r="D49" s="6" t="s">
        <v>6099</v>
      </c>
      <c r="E49">
        <v>4.0999999999999996</v>
      </c>
      <c r="G49" s="6" t="s">
        <v>5423</v>
      </c>
      <c r="H49">
        <v>14184</v>
      </c>
    </row>
    <row r="50" spans="4:8" x14ac:dyDescent="0.5">
      <c r="D50" s="6" t="s">
        <v>6100</v>
      </c>
      <c r="E50">
        <v>4.2</v>
      </c>
      <c r="G50" s="6" t="s">
        <v>6099</v>
      </c>
      <c r="H50">
        <v>557</v>
      </c>
    </row>
    <row r="51" spans="4:8" x14ac:dyDescent="0.5">
      <c r="D51" s="6" t="s">
        <v>6101</v>
      </c>
      <c r="E51">
        <v>4.3</v>
      </c>
      <c r="G51" s="6" t="s">
        <v>6100</v>
      </c>
      <c r="H51">
        <v>2891</v>
      </c>
    </row>
    <row r="52" spans="4:8" x14ac:dyDescent="0.5">
      <c r="D52" s="6" t="s">
        <v>6102</v>
      </c>
      <c r="E52">
        <v>4.4000000000000004</v>
      </c>
      <c r="G52" s="6" t="s">
        <v>6101</v>
      </c>
      <c r="H52">
        <v>168</v>
      </c>
    </row>
    <row r="53" spans="4:8" x14ac:dyDescent="0.5">
      <c r="D53" s="6" t="s">
        <v>6103</v>
      </c>
      <c r="E53">
        <v>4.2</v>
      </c>
      <c r="G53" s="6" t="s">
        <v>6102</v>
      </c>
      <c r="H53">
        <v>2288</v>
      </c>
    </row>
    <row r="54" spans="4:8" x14ac:dyDescent="0.5">
      <c r="D54" s="6" t="s">
        <v>6104</v>
      </c>
      <c r="E54">
        <v>4.0999999999999996</v>
      </c>
      <c r="G54" s="6" t="s">
        <v>6103</v>
      </c>
      <c r="H54">
        <v>900</v>
      </c>
    </row>
    <row r="55" spans="4:8" x14ac:dyDescent="0.5">
      <c r="D55" s="6" t="s">
        <v>6105</v>
      </c>
      <c r="E55">
        <v>4</v>
      </c>
      <c r="G55" s="6" t="s">
        <v>6104</v>
      </c>
      <c r="H55">
        <v>8873</v>
      </c>
    </row>
    <row r="56" spans="4:8" x14ac:dyDescent="0.5">
      <c r="D56" s="6" t="s">
        <v>6106</v>
      </c>
      <c r="E56">
        <v>4.0999999999999996</v>
      </c>
      <c r="G56" s="6" t="s">
        <v>6105</v>
      </c>
      <c r="H56">
        <v>14368</v>
      </c>
    </row>
    <row r="57" spans="4:8" x14ac:dyDescent="0.5">
      <c r="D57" s="6" t="s">
        <v>6107</v>
      </c>
      <c r="E57">
        <v>4.3</v>
      </c>
      <c r="G57" s="6" t="s">
        <v>6106</v>
      </c>
      <c r="H57">
        <v>290</v>
      </c>
    </row>
    <row r="58" spans="4:8" x14ac:dyDescent="0.5">
      <c r="D58" s="6" t="s">
        <v>6108</v>
      </c>
      <c r="E58">
        <v>4.3</v>
      </c>
      <c r="G58" s="6" t="s">
        <v>6107</v>
      </c>
      <c r="H58">
        <v>55</v>
      </c>
    </row>
    <row r="59" spans="4:8" x14ac:dyDescent="0.5">
      <c r="D59" s="6" t="s">
        <v>6109</v>
      </c>
      <c r="E59">
        <v>4.3</v>
      </c>
      <c r="G59" s="6" t="s">
        <v>6108</v>
      </c>
      <c r="H59">
        <v>534</v>
      </c>
    </row>
    <row r="60" spans="4:8" x14ac:dyDescent="0.5">
      <c r="D60" s="6" t="s">
        <v>5741</v>
      </c>
      <c r="E60">
        <v>4</v>
      </c>
      <c r="G60" s="6" t="s">
        <v>6109</v>
      </c>
      <c r="H60">
        <v>1017</v>
      </c>
    </row>
    <row r="61" spans="4:8" x14ac:dyDescent="0.5">
      <c r="D61" s="6" t="s">
        <v>5424</v>
      </c>
      <c r="E61">
        <v>4.333333333333333</v>
      </c>
      <c r="G61" s="6" t="s">
        <v>5741</v>
      </c>
      <c r="H61">
        <v>171</v>
      </c>
    </row>
    <row r="62" spans="4:8" x14ac:dyDescent="0.5">
      <c r="D62" s="6" t="s">
        <v>5425</v>
      </c>
      <c r="E62">
        <v>4.5</v>
      </c>
      <c r="G62" s="6" t="s">
        <v>5424</v>
      </c>
      <c r="H62">
        <v>30971</v>
      </c>
    </row>
    <row r="63" spans="4:8" x14ac:dyDescent="0.5">
      <c r="D63" s="6" t="s">
        <v>5426</v>
      </c>
      <c r="E63">
        <v>3.8</v>
      </c>
      <c r="G63" s="6" t="s">
        <v>5425</v>
      </c>
      <c r="H63">
        <v>21010</v>
      </c>
    </row>
    <row r="64" spans="4:8" x14ac:dyDescent="0.5">
      <c r="D64" s="6" t="s">
        <v>5742</v>
      </c>
      <c r="E64">
        <v>4.25</v>
      </c>
      <c r="G64" s="6" t="s">
        <v>5426</v>
      </c>
      <c r="H64">
        <v>11213</v>
      </c>
    </row>
    <row r="65" spans="4:8" x14ac:dyDescent="0.5">
      <c r="D65" s="6" t="s">
        <v>5743</v>
      </c>
      <c r="E65">
        <v>3.7</v>
      </c>
      <c r="G65" s="6" t="s">
        <v>5742</v>
      </c>
      <c r="H65">
        <v>3601</v>
      </c>
    </row>
    <row r="66" spans="4:8" x14ac:dyDescent="0.5">
      <c r="D66" s="6" t="s">
        <v>5744</v>
      </c>
      <c r="E66">
        <v>3.8</v>
      </c>
      <c r="G66" s="6" t="s">
        <v>5743</v>
      </c>
      <c r="H66">
        <v>3584</v>
      </c>
    </row>
    <row r="67" spans="4:8" x14ac:dyDescent="0.5">
      <c r="D67" s="6" t="s">
        <v>6110</v>
      </c>
      <c r="E67">
        <v>3.3</v>
      </c>
      <c r="G67" s="6" t="s">
        <v>5744</v>
      </c>
      <c r="H67">
        <v>136</v>
      </c>
    </row>
    <row r="68" spans="4:8" x14ac:dyDescent="0.5">
      <c r="D68" s="6" t="s">
        <v>6111</v>
      </c>
      <c r="E68">
        <v>3.7</v>
      </c>
      <c r="G68" s="6" t="s">
        <v>6110</v>
      </c>
      <c r="H68">
        <v>4732</v>
      </c>
    </row>
    <row r="69" spans="4:8" x14ac:dyDescent="0.5">
      <c r="D69" s="6" t="s">
        <v>6112</v>
      </c>
      <c r="E69">
        <v>4</v>
      </c>
      <c r="G69" s="6" t="s">
        <v>6111</v>
      </c>
      <c r="H69">
        <v>1067</v>
      </c>
    </row>
    <row r="70" spans="4:8" x14ac:dyDescent="0.5">
      <c r="D70" s="6" t="s">
        <v>5745</v>
      </c>
      <c r="E70">
        <v>4.2</v>
      </c>
      <c r="G70" s="6" t="s">
        <v>6112</v>
      </c>
      <c r="H70">
        <v>3973</v>
      </c>
    </row>
    <row r="71" spans="4:8" x14ac:dyDescent="0.5">
      <c r="D71" s="6" t="s">
        <v>5746</v>
      </c>
      <c r="E71">
        <v>4.4000000000000004</v>
      </c>
      <c r="G71" s="6" t="s">
        <v>5745</v>
      </c>
      <c r="H71">
        <v>30355</v>
      </c>
    </row>
    <row r="72" spans="4:8" x14ac:dyDescent="0.5">
      <c r="D72" s="6" t="s">
        <v>6113</v>
      </c>
      <c r="E72">
        <v>4</v>
      </c>
      <c r="G72" s="6" t="s">
        <v>5746</v>
      </c>
      <c r="H72">
        <v>2165</v>
      </c>
    </row>
    <row r="73" spans="4:8" x14ac:dyDescent="0.5">
      <c r="D73" s="6" t="s">
        <v>5747</v>
      </c>
      <c r="E73">
        <v>4.4000000000000004</v>
      </c>
      <c r="G73" s="6" t="s">
        <v>6113</v>
      </c>
      <c r="H73">
        <v>119</v>
      </c>
    </row>
    <row r="74" spans="4:8" x14ac:dyDescent="0.5">
      <c r="D74" s="6" t="s">
        <v>5748</v>
      </c>
      <c r="E74">
        <v>4.4000000000000004</v>
      </c>
      <c r="G74" s="6" t="s">
        <v>5747</v>
      </c>
      <c r="H74">
        <v>12091</v>
      </c>
    </row>
    <row r="75" spans="4:8" x14ac:dyDescent="0.5">
      <c r="D75" s="6" t="s">
        <v>6114</v>
      </c>
      <c r="E75">
        <v>3.1</v>
      </c>
      <c r="G75" s="6" t="s">
        <v>5748</v>
      </c>
      <c r="H75">
        <v>14</v>
      </c>
    </row>
    <row r="76" spans="4:8" x14ac:dyDescent="0.5">
      <c r="D76" s="6" t="s">
        <v>6115</v>
      </c>
      <c r="E76">
        <v>4</v>
      </c>
      <c r="G76" s="6" t="s">
        <v>6114</v>
      </c>
      <c r="H76">
        <v>111</v>
      </c>
    </row>
    <row r="77" spans="4:8" x14ac:dyDescent="0.5">
      <c r="D77" s="6" t="s">
        <v>6116</v>
      </c>
      <c r="E77">
        <v>4.0999999999999996</v>
      </c>
      <c r="G77" s="6" t="s">
        <v>6115</v>
      </c>
      <c r="H77">
        <v>97</v>
      </c>
    </row>
    <row r="78" spans="4:8" x14ac:dyDescent="0.5">
      <c r="D78" s="6" t="s">
        <v>5749</v>
      </c>
      <c r="E78">
        <v>4.4000000000000004</v>
      </c>
      <c r="G78" s="6" t="s">
        <v>6116</v>
      </c>
      <c r="H78">
        <v>618</v>
      </c>
    </row>
    <row r="79" spans="4:8" x14ac:dyDescent="0.5">
      <c r="D79" s="6" t="s">
        <v>5750</v>
      </c>
      <c r="E79">
        <v>4.4000000000000004</v>
      </c>
      <c r="G79" s="6" t="s">
        <v>5749</v>
      </c>
      <c r="H79">
        <v>18872</v>
      </c>
    </row>
    <row r="80" spans="4:8" x14ac:dyDescent="0.5">
      <c r="D80" s="6" t="s">
        <v>5427</v>
      </c>
      <c r="E80">
        <v>4.0999999999999996</v>
      </c>
      <c r="G80" s="6" t="s">
        <v>5750</v>
      </c>
      <c r="H80">
        <v>853946</v>
      </c>
    </row>
    <row r="81" spans="4:8" x14ac:dyDescent="0.5">
      <c r="D81" s="6" t="s">
        <v>5428</v>
      </c>
      <c r="E81">
        <v>3.9</v>
      </c>
      <c r="G81" s="6" t="s">
        <v>5427</v>
      </c>
      <c r="H81">
        <v>401</v>
      </c>
    </row>
    <row r="82" spans="4:8" x14ac:dyDescent="0.5">
      <c r="D82" s="6" t="s">
        <v>5429</v>
      </c>
      <c r="E82">
        <v>4.3</v>
      </c>
      <c r="G82" s="6" t="s">
        <v>5428</v>
      </c>
      <c r="H82">
        <v>1087</v>
      </c>
    </row>
    <row r="83" spans="4:8" x14ac:dyDescent="0.5">
      <c r="D83" s="6" t="s">
        <v>5430</v>
      </c>
      <c r="E83">
        <v>4.22</v>
      </c>
      <c r="G83" s="6" t="s">
        <v>5429</v>
      </c>
      <c r="H83">
        <v>6547</v>
      </c>
    </row>
    <row r="84" spans="4:8" x14ac:dyDescent="0.5">
      <c r="D84" s="6" t="s">
        <v>5431</v>
      </c>
      <c r="E84">
        <v>5</v>
      </c>
      <c r="G84" s="6" t="s">
        <v>5430</v>
      </c>
      <c r="H84">
        <v>252904</v>
      </c>
    </row>
    <row r="85" spans="4:8" x14ac:dyDescent="0.5">
      <c r="D85" s="6" t="s">
        <v>5432</v>
      </c>
      <c r="E85">
        <v>3.7249999999999996</v>
      </c>
      <c r="G85" s="6" t="s">
        <v>5431</v>
      </c>
      <c r="H85">
        <v>23</v>
      </c>
    </row>
    <row r="86" spans="4:8" x14ac:dyDescent="0.5">
      <c r="D86" s="6" t="s">
        <v>5751</v>
      </c>
      <c r="E86">
        <v>4.4000000000000004</v>
      </c>
      <c r="G86" s="6" t="s">
        <v>5432</v>
      </c>
      <c r="H86">
        <v>18859</v>
      </c>
    </row>
    <row r="87" spans="4:8" x14ac:dyDescent="0.5">
      <c r="D87" s="6" t="s">
        <v>5752</v>
      </c>
      <c r="E87">
        <v>4.5</v>
      </c>
      <c r="G87" s="6" t="s">
        <v>5751</v>
      </c>
      <c r="H87">
        <v>8714</v>
      </c>
    </row>
    <row r="88" spans="4:8" x14ac:dyDescent="0.5">
      <c r="D88" s="6" t="s">
        <v>5753</v>
      </c>
      <c r="E88">
        <v>3.9</v>
      </c>
      <c r="G88" s="6" t="s">
        <v>5752</v>
      </c>
      <c r="H88">
        <v>1029</v>
      </c>
    </row>
    <row r="89" spans="4:8" x14ac:dyDescent="0.5">
      <c r="D89" s="6" t="s">
        <v>5754</v>
      </c>
      <c r="E89">
        <v>4.3</v>
      </c>
      <c r="G89" s="6" t="s">
        <v>5753</v>
      </c>
      <c r="H89">
        <v>3518</v>
      </c>
    </row>
    <row r="90" spans="4:8" x14ac:dyDescent="0.5">
      <c r="D90" s="6" t="s">
        <v>5755</v>
      </c>
      <c r="E90">
        <v>4.4000000000000004</v>
      </c>
      <c r="G90" s="6" t="s">
        <v>5754</v>
      </c>
      <c r="H90">
        <v>12835</v>
      </c>
    </row>
    <row r="91" spans="4:8" x14ac:dyDescent="0.5">
      <c r="D91" s="6" t="s">
        <v>5433</v>
      </c>
      <c r="E91">
        <v>4.4000000000000004</v>
      </c>
      <c r="G91" s="6" t="s">
        <v>5755</v>
      </c>
      <c r="H91">
        <v>69538</v>
      </c>
    </row>
    <row r="92" spans="4:8" x14ac:dyDescent="0.5">
      <c r="D92" s="6" t="s">
        <v>5756</v>
      </c>
      <c r="E92">
        <v>4.0999999999999996</v>
      </c>
      <c r="G92" s="6" t="s">
        <v>5433</v>
      </c>
      <c r="H92">
        <v>25177</v>
      </c>
    </row>
    <row r="93" spans="4:8" x14ac:dyDescent="0.5">
      <c r="D93" s="6" t="s">
        <v>6117</v>
      </c>
      <c r="E93">
        <v>4.2</v>
      </c>
      <c r="G93" s="6" t="s">
        <v>5756</v>
      </c>
      <c r="H93">
        <v>28638</v>
      </c>
    </row>
    <row r="94" spans="4:8" x14ac:dyDescent="0.5">
      <c r="D94" s="6" t="s">
        <v>5757</v>
      </c>
      <c r="E94">
        <v>4</v>
      </c>
      <c r="G94" s="6" t="s">
        <v>6117</v>
      </c>
      <c r="H94">
        <v>11935</v>
      </c>
    </row>
    <row r="95" spans="4:8" x14ac:dyDescent="0.5">
      <c r="D95" s="6" t="s">
        <v>5434</v>
      </c>
      <c r="E95">
        <v>4.3</v>
      </c>
      <c r="G95" s="6" t="s">
        <v>5757</v>
      </c>
      <c r="H95">
        <v>3565</v>
      </c>
    </row>
    <row r="96" spans="4:8" x14ac:dyDescent="0.5">
      <c r="D96" s="6" t="s">
        <v>5758</v>
      </c>
      <c r="E96">
        <v>4.4000000000000004</v>
      </c>
      <c r="G96" s="6" t="s">
        <v>5434</v>
      </c>
      <c r="H96">
        <v>10902</v>
      </c>
    </row>
    <row r="97" spans="4:8" x14ac:dyDescent="0.5">
      <c r="D97" s="6" t="s">
        <v>6118</v>
      </c>
      <c r="E97">
        <v>4.0999999999999996</v>
      </c>
      <c r="G97" s="6" t="s">
        <v>5758</v>
      </c>
      <c r="H97">
        <v>426973</v>
      </c>
    </row>
    <row r="98" spans="4:8" x14ac:dyDescent="0.5">
      <c r="D98" s="6" t="s">
        <v>5759</v>
      </c>
      <c r="E98">
        <v>4.4000000000000004</v>
      </c>
      <c r="G98" s="6" t="s">
        <v>6118</v>
      </c>
      <c r="H98">
        <v>5873</v>
      </c>
    </row>
    <row r="99" spans="4:8" x14ac:dyDescent="0.5">
      <c r="D99" s="6" t="s">
        <v>6119</v>
      </c>
      <c r="E99">
        <v>4.2</v>
      </c>
      <c r="G99" s="6" t="s">
        <v>5759</v>
      </c>
      <c r="H99">
        <v>35877</v>
      </c>
    </row>
    <row r="100" spans="4:8" x14ac:dyDescent="0.5">
      <c r="D100" s="6" t="s">
        <v>5435</v>
      </c>
      <c r="E100">
        <v>4.2</v>
      </c>
      <c r="G100" s="6" t="s">
        <v>6119</v>
      </c>
      <c r="H100">
        <v>780</v>
      </c>
    </row>
    <row r="101" spans="4:8" x14ac:dyDescent="0.5">
      <c r="D101" s="6" t="s">
        <v>5436</v>
      </c>
      <c r="E101">
        <v>4.333333333333333</v>
      </c>
      <c r="G101" s="6" t="s">
        <v>5435</v>
      </c>
      <c r="H101">
        <v>185190</v>
      </c>
    </row>
    <row r="102" spans="4:8" x14ac:dyDescent="0.5">
      <c r="D102" s="6" t="s">
        <v>5437</v>
      </c>
      <c r="E102">
        <v>4.4000000000000004</v>
      </c>
      <c r="G102" s="6" t="s">
        <v>5436</v>
      </c>
      <c r="H102">
        <v>55981</v>
      </c>
    </row>
    <row r="103" spans="4:8" x14ac:dyDescent="0.5">
      <c r="D103" s="6" t="s">
        <v>5438</v>
      </c>
      <c r="E103">
        <v>4.5</v>
      </c>
      <c r="G103" s="6" t="s">
        <v>5437</v>
      </c>
      <c r="H103">
        <v>13552</v>
      </c>
    </row>
    <row r="104" spans="4:8" x14ac:dyDescent="0.5">
      <c r="D104" s="6" t="s">
        <v>5439</v>
      </c>
      <c r="E104">
        <v>4.4000000000000004</v>
      </c>
      <c r="G104" s="6" t="s">
        <v>5438</v>
      </c>
      <c r="H104">
        <v>257640</v>
      </c>
    </row>
    <row r="105" spans="4:8" x14ac:dyDescent="0.5">
      <c r="D105" s="6" t="s">
        <v>5440</v>
      </c>
      <c r="E105">
        <v>4.166666666666667</v>
      </c>
      <c r="G105" s="6" t="s">
        <v>5439</v>
      </c>
      <c r="H105">
        <v>27104</v>
      </c>
    </row>
    <row r="106" spans="4:8" x14ac:dyDescent="0.5">
      <c r="D106" s="6" t="s">
        <v>5760</v>
      </c>
      <c r="E106">
        <v>4</v>
      </c>
      <c r="G106" s="6" t="s">
        <v>5440</v>
      </c>
      <c r="H106">
        <v>74388</v>
      </c>
    </row>
    <row r="107" spans="4:8" x14ac:dyDescent="0.5">
      <c r="D107" s="6" t="s">
        <v>5441</v>
      </c>
      <c r="E107">
        <v>4.0999999999999996</v>
      </c>
      <c r="G107" s="6" t="s">
        <v>5760</v>
      </c>
      <c r="H107">
        <v>14444</v>
      </c>
    </row>
    <row r="108" spans="4:8" x14ac:dyDescent="0.5">
      <c r="D108" s="6" t="s">
        <v>5761</v>
      </c>
      <c r="E108">
        <v>4.0999999999999996</v>
      </c>
      <c r="G108" s="6" t="s">
        <v>5441</v>
      </c>
      <c r="H108">
        <v>602</v>
      </c>
    </row>
    <row r="109" spans="4:8" x14ac:dyDescent="0.5">
      <c r="D109" s="6" t="s">
        <v>5762</v>
      </c>
      <c r="E109">
        <v>4.0999999999999996</v>
      </c>
      <c r="G109" s="6" t="s">
        <v>5761</v>
      </c>
      <c r="H109">
        <v>18678</v>
      </c>
    </row>
    <row r="110" spans="4:8" x14ac:dyDescent="0.5">
      <c r="D110" s="6" t="s">
        <v>5442</v>
      </c>
      <c r="E110">
        <v>4</v>
      </c>
      <c r="G110" s="6" t="s">
        <v>5762</v>
      </c>
      <c r="H110">
        <v>3156</v>
      </c>
    </row>
    <row r="111" spans="4:8" x14ac:dyDescent="0.5">
      <c r="D111" s="6" t="s">
        <v>5443</v>
      </c>
      <c r="E111">
        <v>3.9</v>
      </c>
      <c r="G111" s="6" t="s">
        <v>5442</v>
      </c>
      <c r="H111">
        <v>6203</v>
      </c>
    </row>
    <row r="112" spans="4:8" x14ac:dyDescent="0.5">
      <c r="D112" s="6" t="s">
        <v>5444</v>
      </c>
      <c r="E112">
        <v>4.2</v>
      </c>
      <c r="G112" s="6" t="s">
        <v>5443</v>
      </c>
      <c r="H112">
        <v>57</v>
      </c>
    </row>
    <row r="113" spans="4:8" x14ac:dyDescent="0.5">
      <c r="D113" s="6" t="s">
        <v>5763</v>
      </c>
      <c r="E113">
        <v>4.0999999999999996</v>
      </c>
      <c r="G113" s="6" t="s">
        <v>5444</v>
      </c>
      <c r="H113">
        <v>919</v>
      </c>
    </row>
    <row r="114" spans="4:8" x14ac:dyDescent="0.5">
      <c r="D114" s="6" t="s">
        <v>5445</v>
      </c>
      <c r="E114">
        <v>4</v>
      </c>
      <c r="G114" s="6" t="s">
        <v>5763</v>
      </c>
      <c r="H114">
        <v>1786</v>
      </c>
    </row>
    <row r="115" spans="4:8" x14ac:dyDescent="0.5">
      <c r="D115" s="6" t="s">
        <v>5446</v>
      </c>
      <c r="E115">
        <v>4.0999999999999996</v>
      </c>
      <c r="G115" s="6" t="s">
        <v>5445</v>
      </c>
      <c r="H115">
        <v>2766</v>
      </c>
    </row>
    <row r="116" spans="4:8" x14ac:dyDescent="0.5">
      <c r="D116" s="6" t="s">
        <v>5447</v>
      </c>
      <c r="E116">
        <v>4</v>
      </c>
      <c r="G116" s="6" t="s">
        <v>5446</v>
      </c>
      <c r="H116">
        <v>314</v>
      </c>
    </row>
    <row r="117" spans="4:8" x14ac:dyDescent="0.5">
      <c r="D117" s="6" t="s">
        <v>6120</v>
      </c>
      <c r="E117">
        <v>4.2</v>
      </c>
      <c r="G117" s="6" t="s">
        <v>5447</v>
      </c>
      <c r="H117">
        <v>131982</v>
      </c>
    </row>
    <row r="118" spans="4:8" x14ac:dyDescent="0.5">
      <c r="D118" s="6" t="s">
        <v>5448</v>
      </c>
      <c r="E118">
        <v>4</v>
      </c>
      <c r="G118" s="6" t="s">
        <v>6120</v>
      </c>
      <c r="H118">
        <v>3065</v>
      </c>
    </row>
    <row r="119" spans="4:8" x14ac:dyDescent="0.5">
      <c r="D119" s="6" t="s">
        <v>5764</v>
      </c>
      <c r="E119">
        <v>4.25</v>
      </c>
      <c r="G119" s="6" t="s">
        <v>5448</v>
      </c>
      <c r="H119">
        <v>3231</v>
      </c>
    </row>
    <row r="120" spans="4:8" x14ac:dyDescent="0.5">
      <c r="D120" s="6" t="s">
        <v>5449</v>
      </c>
      <c r="E120">
        <v>4</v>
      </c>
      <c r="G120" s="6" t="s">
        <v>5764</v>
      </c>
      <c r="H120">
        <v>4100</v>
      </c>
    </row>
    <row r="121" spans="4:8" x14ac:dyDescent="0.5">
      <c r="D121" s="6" t="s">
        <v>5450</v>
      </c>
      <c r="E121">
        <v>4.2</v>
      </c>
      <c r="G121" s="6" t="s">
        <v>5449</v>
      </c>
      <c r="H121">
        <v>93</v>
      </c>
    </row>
    <row r="122" spans="4:8" x14ac:dyDescent="0.5">
      <c r="D122" s="6" t="s">
        <v>6121</v>
      </c>
      <c r="E122">
        <v>4.2</v>
      </c>
      <c r="G122" s="6" t="s">
        <v>5450</v>
      </c>
      <c r="H122">
        <v>8537</v>
      </c>
    </row>
    <row r="123" spans="4:8" x14ac:dyDescent="0.5">
      <c r="D123" s="6" t="s">
        <v>5451</v>
      </c>
      <c r="E123">
        <v>3.9</v>
      </c>
      <c r="G123" s="6" t="s">
        <v>6121</v>
      </c>
      <c r="H123">
        <v>11957</v>
      </c>
    </row>
    <row r="124" spans="4:8" x14ac:dyDescent="0.5">
      <c r="D124" s="6" t="s">
        <v>6122</v>
      </c>
      <c r="E124">
        <v>4.3</v>
      </c>
      <c r="G124" s="6" t="s">
        <v>5451</v>
      </c>
      <c r="H124">
        <v>15783</v>
      </c>
    </row>
    <row r="125" spans="4:8" x14ac:dyDescent="0.5">
      <c r="D125" s="6" t="s">
        <v>6123</v>
      </c>
      <c r="E125">
        <v>4.5</v>
      </c>
      <c r="G125" s="6" t="s">
        <v>6122</v>
      </c>
      <c r="H125">
        <v>5036</v>
      </c>
    </row>
    <row r="126" spans="4:8" x14ac:dyDescent="0.5">
      <c r="D126" s="6" t="s">
        <v>6124</v>
      </c>
      <c r="E126">
        <v>4.5999999999999996</v>
      </c>
      <c r="G126" s="6" t="s">
        <v>6123</v>
      </c>
      <c r="H126">
        <v>287</v>
      </c>
    </row>
    <row r="127" spans="4:8" x14ac:dyDescent="0.5">
      <c r="D127" s="6" t="s">
        <v>6125</v>
      </c>
      <c r="E127">
        <v>4</v>
      </c>
      <c r="G127" s="6" t="s">
        <v>6124</v>
      </c>
      <c r="H127">
        <v>124</v>
      </c>
    </row>
    <row r="128" spans="4:8" x14ac:dyDescent="0.5">
      <c r="D128" s="6" t="s">
        <v>6126</v>
      </c>
      <c r="E128">
        <v>3.9</v>
      </c>
      <c r="G128" s="6" t="s">
        <v>6125</v>
      </c>
      <c r="H128">
        <v>11206</v>
      </c>
    </row>
    <row r="129" spans="4:8" x14ac:dyDescent="0.5">
      <c r="D129" s="6" t="s">
        <v>5452</v>
      </c>
      <c r="E129">
        <v>3.6</v>
      </c>
      <c r="G129" s="6" t="s">
        <v>6126</v>
      </c>
      <c r="H129">
        <v>18497</v>
      </c>
    </row>
    <row r="130" spans="4:8" x14ac:dyDescent="0.5">
      <c r="D130" s="6" t="s">
        <v>5765</v>
      </c>
      <c r="E130">
        <v>3.75</v>
      </c>
      <c r="G130" s="6" t="s">
        <v>5452</v>
      </c>
      <c r="H130">
        <v>7689</v>
      </c>
    </row>
    <row r="131" spans="4:8" x14ac:dyDescent="0.5">
      <c r="D131" s="6" t="s">
        <v>6127</v>
      </c>
      <c r="E131">
        <v>3.9</v>
      </c>
      <c r="G131" s="6" t="s">
        <v>5765</v>
      </c>
      <c r="H131">
        <v>1133</v>
      </c>
    </row>
    <row r="132" spans="4:8" x14ac:dyDescent="0.5">
      <c r="D132" s="6" t="s">
        <v>6128</v>
      </c>
      <c r="E132">
        <v>4.3</v>
      </c>
      <c r="G132" s="6" t="s">
        <v>6127</v>
      </c>
      <c r="H132">
        <v>4584</v>
      </c>
    </row>
    <row r="133" spans="4:8" x14ac:dyDescent="0.5">
      <c r="D133" s="6" t="s">
        <v>6129</v>
      </c>
      <c r="E133">
        <v>3.6</v>
      </c>
      <c r="G133" s="6" t="s">
        <v>6128</v>
      </c>
      <c r="H133">
        <v>28629</v>
      </c>
    </row>
    <row r="134" spans="4:8" x14ac:dyDescent="0.5">
      <c r="D134" s="6" t="s">
        <v>6130</v>
      </c>
      <c r="E134">
        <v>4.3</v>
      </c>
      <c r="G134" s="6" t="s">
        <v>6129</v>
      </c>
      <c r="H134">
        <v>37</v>
      </c>
    </row>
    <row r="135" spans="4:8" x14ac:dyDescent="0.5">
      <c r="D135" s="6" t="s">
        <v>6131</v>
      </c>
      <c r="E135">
        <v>3.7</v>
      </c>
      <c r="G135" s="6" t="s">
        <v>6130</v>
      </c>
      <c r="H135">
        <v>9331</v>
      </c>
    </row>
    <row r="136" spans="4:8" x14ac:dyDescent="0.5">
      <c r="D136" s="6" t="s">
        <v>6132</v>
      </c>
      <c r="E136">
        <v>4.2</v>
      </c>
      <c r="G136" s="6" t="s">
        <v>6131</v>
      </c>
      <c r="H136">
        <v>787</v>
      </c>
    </row>
    <row r="137" spans="4:8" x14ac:dyDescent="0.5">
      <c r="D137" s="6" t="s">
        <v>6133</v>
      </c>
      <c r="E137">
        <v>4.1500000000000004</v>
      </c>
      <c r="G137" s="6" t="s">
        <v>6132</v>
      </c>
      <c r="H137">
        <v>9772</v>
      </c>
    </row>
    <row r="138" spans="4:8" x14ac:dyDescent="0.5">
      <c r="D138" s="6" t="s">
        <v>6134</v>
      </c>
      <c r="E138">
        <v>4.2</v>
      </c>
      <c r="G138" s="6" t="s">
        <v>6133</v>
      </c>
      <c r="H138">
        <v>8391</v>
      </c>
    </row>
    <row r="139" spans="4:8" x14ac:dyDescent="0.5">
      <c r="D139" s="6" t="s">
        <v>6135</v>
      </c>
      <c r="E139">
        <v>4.2</v>
      </c>
      <c r="G139" s="6" t="s">
        <v>6134</v>
      </c>
      <c r="H139">
        <v>23316</v>
      </c>
    </row>
    <row r="140" spans="4:8" x14ac:dyDescent="0.5">
      <c r="D140" s="6" t="s">
        <v>6136</v>
      </c>
      <c r="E140">
        <v>4.0999999999999996</v>
      </c>
      <c r="G140" s="6" t="s">
        <v>6135</v>
      </c>
      <c r="H140">
        <v>46647</v>
      </c>
    </row>
    <row r="141" spans="4:8" x14ac:dyDescent="0.5">
      <c r="D141" s="6" t="s">
        <v>6137</v>
      </c>
      <c r="E141">
        <v>4.4000000000000004</v>
      </c>
      <c r="G141" s="6" t="s">
        <v>6136</v>
      </c>
      <c r="H141">
        <v>9349</v>
      </c>
    </row>
    <row r="142" spans="4:8" x14ac:dyDescent="0.5">
      <c r="D142" s="6" t="s">
        <v>6138</v>
      </c>
      <c r="E142">
        <v>4.0999999999999996</v>
      </c>
      <c r="G142" s="6" t="s">
        <v>6137</v>
      </c>
      <c r="H142">
        <v>6531</v>
      </c>
    </row>
    <row r="143" spans="4:8" x14ac:dyDescent="0.5">
      <c r="D143" s="6" t="s">
        <v>6139</v>
      </c>
      <c r="E143">
        <v>3.9</v>
      </c>
      <c r="G143" s="6" t="s">
        <v>6138</v>
      </c>
      <c r="H143">
        <v>36017</v>
      </c>
    </row>
    <row r="144" spans="4:8" x14ac:dyDescent="0.5">
      <c r="D144" s="6" t="s">
        <v>6140</v>
      </c>
      <c r="E144">
        <v>4.2</v>
      </c>
      <c r="G144" s="6" t="s">
        <v>6139</v>
      </c>
      <c r="H144">
        <v>3584</v>
      </c>
    </row>
    <row r="145" spans="4:8" x14ac:dyDescent="0.5">
      <c r="D145" s="6" t="s">
        <v>6141</v>
      </c>
      <c r="E145">
        <v>3.6</v>
      </c>
      <c r="G145" s="6" t="s">
        <v>6140</v>
      </c>
      <c r="H145">
        <v>24247</v>
      </c>
    </row>
    <row r="146" spans="4:8" x14ac:dyDescent="0.5">
      <c r="D146" s="6" t="s">
        <v>6142</v>
      </c>
      <c r="E146">
        <v>4.0999999999999996</v>
      </c>
      <c r="G146" s="6" t="s">
        <v>6141</v>
      </c>
      <c r="H146">
        <v>468</v>
      </c>
    </row>
    <row r="147" spans="4:8" x14ac:dyDescent="0.5">
      <c r="D147" s="6" t="s">
        <v>6143</v>
      </c>
      <c r="E147">
        <v>4</v>
      </c>
      <c r="G147" s="6" t="s">
        <v>6142</v>
      </c>
      <c r="H147">
        <v>1716</v>
      </c>
    </row>
    <row r="148" spans="4:8" x14ac:dyDescent="0.5">
      <c r="D148" s="6" t="s">
        <v>6144</v>
      </c>
      <c r="E148">
        <v>4.0999999999999996</v>
      </c>
      <c r="G148" s="6" t="s">
        <v>6143</v>
      </c>
      <c r="H148">
        <v>2446</v>
      </c>
    </row>
    <row r="149" spans="4:8" x14ac:dyDescent="0.5">
      <c r="D149" s="6" t="s">
        <v>6145</v>
      </c>
      <c r="E149">
        <v>4.0999999999999996</v>
      </c>
      <c r="G149" s="6" t="s">
        <v>6144</v>
      </c>
      <c r="H149">
        <v>12362</v>
      </c>
    </row>
    <row r="150" spans="4:8" x14ac:dyDescent="0.5">
      <c r="D150" s="6" t="s">
        <v>6146</v>
      </c>
      <c r="E150">
        <v>4.0999999999999996</v>
      </c>
      <c r="G150" s="6" t="s">
        <v>6145</v>
      </c>
      <c r="H150">
        <v>1017</v>
      </c>
    </row>
    <row r="151" spans="4:8" x14ac:dyDescent="0.5">
      <c r="D151" s="6" t="s">
        <v>6147</v>
      </c>
      <c r="E151">
        <v>4.2</v>
      </c>
      <c r="G151" s="6" t="s">
        <v>6146</v>
      </c>
      <c r="H151">
        <v>4370</v>
      </c>
    </row>
    <row r="152" spans="4:8" x14ac:dyDescent="0.5">
      <c r="D152" s="6" t="s">
        <v>6148</v>
      </c>
      <c r="E152">
        <v>4</v>
      </c>
      <c r="G152" s="6" t="s">
        <v>6147</v>
      </c>
      <c r="H152">
        <v>41349</v>
      </c>
    </row>
    <row r="153" spans="4:8" x14ac:dyDescent="0.5">
      <c r="D153" s="6" t="s">
        <v>6149</v>
      </c>
      <c r="E153">
        <v>4</v>
      </c>
      <c r="G153" s="6" t="s">
        <v>6148</v>
      </c>
      <c r="H153">
        <v>4978</v>
      </c>
    </row>
    <row r="154" spans="4:8" x14ac:dyDescent="0.5">
      <c r="D154" s="6" t="s">
        <v>6150</v>
      </c>
      <c r="E154">
        <v>3.9</v>
      </c>
      <c r="G154" s="6" t="s">
        <v>6149</v>
      </c>
      <c r="H154">
        <v>777</v>
      </c>
    </row>
    <row r="155" spans="4:8" x14ac:dyDescent="0.5">
      <c r="D155" s="6" t="s">
        <v>6151</v>
      </c>
      <c r="E155">
        <v>4.0999999999999996</v>
      </c>
      <c r="G155" s="6" t="s">
        <v>6150</v>
      </c>
      <c r="H155">
        <v>2602</v>
      </c>
    </row>
    <row r="156" spans="4:8" x14ac:dyDescent="0.5">
      <c r="D156" s="6" t="s">
        <v>6152</v>
      </c>
      <c r="E156">
        <v>4.0999999999999996</v>
      </c>
      <c r="G156" s="6" t="s">
        <v>6151</v>
      </c>
      <c r="H156">
        <v>21783</v>
      </c>
    </row>
    <row r="157" spans="4:8" x14ac:dyDescent="0.5">
      <c r="D157" s="6" t="s">
        <v>6153</v>
      </c>
      <c r="E157">
        <v>4.4000000000000004</v>
      </c>
      <c r="G157" s="6" t="s">
        <v>6152</v>
      </c>
      <c r="H157">
        <v>3366</v>
      </c>
    </row>
    <row r="158" spans="4:8" x14ac:dyDescent="0.5">
      <c r="D158" s="6" t="s">
        <v>6154</v>
      </c>
      <c r="E158">
        <v>3.7</v>
      </c>
      <c r="G158" s="6" t="s">
        <v>6153</v>
      </c>
      <c r="H158">
        <v>2116</v>
      </c>
    </row>
    <row r="159" spans="4:8" x14ac:dyDescent="0.5">
      <c r="D159" s="6" t="s">
        <v>5453</v>
      </c>
      <c r="E159">
        <v>4.4000000000000004</v>
      </c>
      <c r="G159" s="6" t="s">
        <v>6154</v>
      </c>
      <c r="H159">
        <v>2031</v>
      </c>
    </row>
    <row r="160" spans="4:8" x14ac:dyDescent="0.5">
      <c r="D160" s="6" t="s">
        <v>5766</v>
      </c>
      <c r="E160">
        <v>4.5</v>
      </c>
      <c r="G160" s="6" t="s">
        <v>5453</v>
      </c>
      <c r="H160">
        <v>18538</v>
      </c>
    </row>
    <row r="161" spans="4:8" x14ac:dyDescent="0.5">
      <c r="D161" s="6" t="s">
        <v>5454</v>
      </c>
      <c r="E161">
        <v>4.5</v>
      </c>
      <c r="G161" s="6" t="s">
        <v>5766</v>
      </c>
      <c r="H161">
        <v>20668</v>
      </c>
    </row>
    <row r="162" spans="4:8" x14ac:dyDescent="0.5">
      <c r="D162" s="6" t="s">
        <v>5767</v>
      </c>
      <c r="E162">
        <v>4.4000000000000004</v>
      </c>
      <c r="G162" s="6" t="s">
        <v>5454</v>
      </c>
      <c r="H162">
        <v>1051</v>
      </c>
    </row>
    <row r="163" spans="4:8" x14ac:dyDescent="0.5">
      <c r="D163" s="6" t="s">
        <v>5455</v>
      </c>
      <c r="E163">
        <v>3.9</v>
      </c>
      <c r="G163" s="6" t="s">
        <v>5767</v>
      </c>
      <c r="H163">
        <v>390</v>
      </c>
    </row>
    <row r="164" spans="4:8" x14ac:dyDescent="0.5">
      <c r="D164" s="6" t="s">
        <v>6155</v>
      </c>
      <c r="E164">
        <v>4.2</v>
      </c>
      <c r="G164" s="6" t="s">
        <v>5455</v>
      </c>
      <c r="H164">
        <v>1462</v>
      </c>
    </row>
    <row r="165" spans="4:8" x14ac:dyDescent="0.5">
      <c r="D165" s="6" t="s">
        <v>6156</v>
      </c>
      <c r="E165">
        <v>3.8</v>
      </c>
      <c r="G165" s="6" t="s">
        <v>6155</v>
      </c>
      <c r="H165">
        <v>1899</v>
      </c>
    </row>
    <row r="166" spans="4:8" x14ac:dyDescent="0.5">
      <c r="D166" s="6" t="s">
        <v>5768</v>
      </c>
      <c r="E166">
        <v>4.2</v>
      </c>
      <c r="G166" s="6" t="s">
        <v>6156</v>
      </c>
      <c r="H166">
        <v>1393</v>
      </c>
    </row>
    <row r="167" spans="4:8" x14ac:dyDescent="0.5">
      <c r="D167" s="6" t="s">
        <v>5769</v>
      </c>
      <c r="E167">
        <v>4.4000000000000004</v>
      </c>
      <c r="G167" s="6" t="s">
        <v>5768</v>
      </c>
      <c r="H167">
        <v>60046</v>
      </c>
    </row>
    <row r="168" spans="4:8" x14ac:dyDescent="0.5">
      <c r="D168" s="6" t="s">
        <v>5456</v>
      </c>
      <c r="E168">
        <v>4.4000000000000004</v>
      </c>
      <c r="G168" s="6" t="s">
        <v>5769</v>
      </c>
      <c r="H168">
        <v>44054</v>
      </c>
    </row>
    <row r="169" spans="4:8" x14ac:dyDescent="0.5">
      <c r="D169" s="6" t="s">
        <v>5457</v>
      </c>
      <c r="E169">
        <v>4.3</v>
      </c>
      <c r="G169" s="6" t="s">
        <v>5456</v>
      </c>
      <c r="H169">
        <v>57582</v>
      </c>
    </row>
    <row r="170" spans="4:8" x14ac:dyDescent="0.5">
      <c r="D170" s="6" t="s">
        <v>5770</v>
      </c>
      <c r="E170">
        <v>3.8</v>
      </c>
      <c r="G170" s="6" t="s">
        <v>5457</v>
      </c>
      <c r="H170">
        <v>20850</v>
      </c>
    </row>
    <row r="171" spans="4:8" x14ac:dyDescent="0.5">
      <c r="D171" s="6" t="s">
        <v>5771</v>
      </c>
      <c r="E171">
        <v>3.9</v>
      </c>
      <c r="G171" s="6" t="s">
        <v>5770</v>
      </c>
      <c r="H171">
        <v>180998</v>
      </c>
    </row>
    <row r="172" spans="4:8" x14ac:dyDescent="0.5">
      <c r="D172" s="6" t="s">
        <v>5772</v>
      </c>
      <c r="E172">
        <v>3.9</v>
      </c>
      <c r="G172" s="6" t="s">
        <v>5771</v>
      </c>
      <c r="H172">
        <v>136954</v>
      </c>
    </row>
    <row r="173" spans="4:8" x14ac:dyDescent="0.5">
      <c r="D173" s="6" t="s">
        <v>5773</v>
      </c>
      <c r="E173">
        <v>3.8</v>
      </c>
      <c r="G173" s="6" t="s">
        <v>5772</v>
      </c>
      <c r="H173">
        <v>47521</v>
      </c>
    </row>
    <row r="174" spans="4:8" x14ac:dyDescent="0.5">
      <c r="D174" s="6" t="s">
        <v>5774</v>
      </c>
      <c r="E174">
        <v>3.7</v>
      </c>
      <c r="G174" s="6" t="s">
        <v>5773</v>
      </c>
      <c r="H174">
        <v>11015</v>
      </c>
    </row>
    <row r="175" spans="4:8" x14ac:dyDescent="0.5">
      <c r="D175" s="6" t="s">
        <v>5775</v>
      </c>
      <c r="E175">
        <v>4.0999999999999996</v>
      </c>
      <c r="G175" s="6" t="s">
        <v>5774</v>
      </c>
      <c r="H175">
        <v>676</v>
      </c>
    </row>
    <row r="176" spans="4:8" x14ac:dyDescent="0.5">
      <c r="D176" s="6" t="s">
        <v>5776</v>
      </c>
      <c r="E176">
        <v>4.2</v>
      </c>
      <c r="G176" s="6" t="s">
        <v>5775</v>
      </c>
      <c r="H176">
        <v>1091137</v>
      </c>
    </row>
    <row r="177" spans="4:8" x14ac:dyDescent="0.5">
      <c r="D177" s="6" t="s">
        <v>5777</v>
      </c>
      <c r="E177">
        <v>4.2</v>
      </c>
      <c r="G177" s="6" t="s">
        <v>5776</v>
      </c>
      <c r="H177">
        <v>76042</v>
      </c>
    </row>
    <row r="178" spans="4:8" x14ac:dyDescent="0.5">
      <c r="D178" s="6" t="s">
        <v>5778</v>
      </c>
      <c r="E178">
        <v>4.0999999999999996</v>
      </c>
      <c r="G178" s="6" t="s">
        <v>5777</v>
      </c>
      <c r="H178">
        <v>206</v>
      </c>
    </row>
    <row r="179" spans="4:8" x14ac:dyDescent="0.5">
      <c r="D179" s="6" t="s">
        <v>5779</v>
      </c>
      <c r="E179">
        <v>4.0999999999999996</v>
      </c>
      <c r="G179" s="6" t="s">
        <v>5778</v>
      </c>
      <c r="H179">
        <v>91770</v>
      </c>
    </row>
    <row r="180" spans="4:8" x14ac:dyDescent="0.5">
      <c r="D180" s="6" t="s">
        <v>5780</v>
      </c>
      <c r="E180">
        <v>4.0999999999999996</v>
      </c>
      <c r="G180" s="6" t="s">
        <v>5779</v>
      </c>
      <c r="H180">
        <v>273189</v>
      </c>
    </row>
    <row r="181" spans="4:8" x14ac:dyDescent="0.5">
      <c r="D181" s="6" t="s">
        <v>5781</v>
      </c>
      <c r="E181">
        <v>4.2</v>
      </c>
      <c r="G181" s="6" t="s">
        <v>5780</v>
      </c>
      <c r="H181">
        <v>323356</v>
      </c>
    </row>
    <row r="182" spans="4:8" x14ac:dyDescent="0.5">
      <c r="D182" s="6" t="s">
        <v>5458</v>
      </c>
      <c r="E182">
        <v>4.2</v>
      </c>
      <c r="G182" s="6" t="s">
        <v>5781</v>
      </c>
      <c r="H182">
        <v>91188</v>
      </c>
    </row>
    <row r="183" spans="4:8" x14ac:dyDescent="0.5">
      <c r="D183" s="6" t="s">
        <v>5782</v>
      </c>
      <c r="E183">
        <v>4.3</v>
      </c>
      <c r="G183" s="6" t="s">
        <v>5458</v>
      </c>
      <c r="H183">
        <v>188726</v>
      </c>
    </row>
    <row r="184" spans="4:8" x14ac:dyDescent="0.5">
      <c r="D184" s="6" t="s">
        <v>5783</v>
      </c>
      <c r="E184">
        <v>4</v>
      </c>
      <c r="G184" s="6" t="s">
        <v>5782</v>
      </c>
      <c r="H184">
        <v>38221</v>
      </c>
    </row>
    <row r="185" spans="4:8" x14ac:dyDescent="0.5">
      <c r="D185" s="6" t="s">
        <v>5459</v>
      </c>
      <c r="E185">
        <v>4.3</v>
      </c>
      <c r="G185" s="6" t="s">
        <v>5783</v>
      </c>
      <c r="H185">
        <v>26880</v>
      </c>
    </row>
    <row r="186" spans="4:8" x14ac:dyDescent="0.5">
      <c r="D186" s="6" t="s">
        <v>5460</v>
      </c>
      <c r="E186">
        <v>4.0999999999999996</v>
      </c>
      <c r="G186" s="6" t="s">
        <v>5459</v>
      </c>
      <c r="H186">
        <v>20850</v>
      </c>
    </row>
    <row r="187" spans="4:8" x14ac:dyDescent="0.5">
      <c r="D187" s="6" t="s">
        <v>5461</v>
      </c>
      <c r="E187">
        <v>3.9</v>
      </c>
      <c r="G187" s="6" t="s">
        <v>5460</v>
      </c>
      <c r="H187">
        <v>12362</v>
      </c>
    </row>
    <row r="188" spans="4:8" x14ac:dyDescent="0.5">
      <c r="D188" s="6" t="s">
        <v>5462</v>
      </c>
      <c r="E188">
        <v>4.0999999999999996</v>
      </c>
      <c r="G188" s="6" t="s">
        <v>5461</v>
      </c>
      <c r="H188">
        <v>356</v>
      </c>
    </row>
    <row r="189" spans="4:8" x14ac:dyDescent="0.5">
      <c r="D189" s="6" t="s">
        <v>5784</v>
      </c>
      <c r="E189">
        <v>4.0999999999999996</v>
      </c>
      <c r="G189" s="6" t="s">
        <v>5462</v>
      </c>
      <c r="H189">
        <v>15188</v>
      </c>
    </row>
    <row r="190" spans="4:8" x14ac:dyDescent="0.5">
      <c r="D190" s="6" t="s">
        <v>5785</v>
      </c>
      <c r="E190">
        <v>4.0999999999999996</v>
      </c>
      <c r="G190" s="6" t="s">
        <v>5784</v>
      </c>
      <c r="H190">
        <v>308</v>
      </c>
    </row>
    <row r="191" spans="4:8" x14ac:dyDescent="0.5">
      <c r="D191" s="6" t="s">
        <v>5786</v>
      </c>
      <c r="E191">
        <v>4.0999999999999996</v>
      </c>
      <c r="G191" s="6" t="s">
        <v>5785</v>
      </c>
      <c r="H191">
        <v>141841</v>
      </c>
    </row>
    <row r="192" spans="4:8" x14ac:dyDescent="0.5">
      <c r="D192" s="6" t="s">
        <v>5787</v>
      </c>
      <c r="E192">
        <v>4</v>
      </c>
      <c r="G192" s="6" t="s">
        <v>5786</v>
      </c>
      <c r="H192">
        <v>109864</v>
      </c>
    </row>
    <row r="193" spans="4:8" x14ac:dyDescent="0.5">
      <c r="D193" s="6" t="s">
        <v>5788</v>
      </c>
      <c r="E193">
        <v>4.0999999999999996</v>
      </c>
      <c r="G193" s="6" t="s">
        <v>5787</v>
      </c>
      <c r="H193">
        <v>33584</v>
      </c>
    </row>
    <row r="194" spans="4:8" x14ac:dyDescent="0.5">
      <c r="D194" s="6" t="s">
        <v>5789</v>
      </c>
      <c r="E194">
        <v>4.0999999999999996</v>
      </c>
      <c r="G194" s="6" t="s">
        <v>5788</v>
      </c>
      <c r="H194">
        <v>97175</v>
      </c>
    </row>
    <row r="195" spans="4:8" x14ac:dyDescent="0.5">
      <c r="D195" s="6" t="s">
        <v>5790</v>
      </c>
      <c r="E195">
        <v>4.0999999999999996</v>
      </c>
      <c r="G195" s="6" t="s">
        <v>5789</v>
      </c>
      <c r="H195">
        <v>107151</v>
      </c>
    </row>
    <row r="196" spans="4:8" x14ac:dyDescent="0.5">
      <c r="D196" s="6" t="s">
        <v>5463</v>
      </c>
      <c r="E196">
        <v>4.2</v>
      </c>
      <c r="G196" s="6" t="s">
        <v>5790</v>
      </c>
      <c r="H196">
        <v>55192</v>
      </c>
    </row>
    <row r="197" spans="4:8" x14ac:dyDescent="0.5">
      <c r="D197" s="6" t="s">
        <v>5791</v>
      </c>
      <c r="E197">
        <v>4.0999999999999996</v>
      </c>
      <c r="G197" s="6" t="s">
        <v>5463</v>
      </c>
      <c r="H197">
        <v>188726</v>
      </c>
    </row>
    <row r="198" spans="4:8" x14ac:dyDescent="0.5">
      <c r="D198" s="6" t="s">
        <v>5792</v>
      </c>
      <c r="E198">
        <v>4.2</v>
      </c>
      <c r="G198" s="6" t="s">
        <v>5791</v>
      </c>
      <c r="H198">
        <v>18331</v>
      </c>
    </row>
    <row r="199" spans="4:8" x14ac:dyDescent="0.5">
      <c r="D199" s="6" t="s">
        <v>5793</v>
      </c>
      <c r="E199">
        <v>4.2</v>
      </c>
      <c r="G199" s="6" t="s">
        <v>5792</v>
      </c>
      <c r="H199">
        <v>2908</v>
      </c>
    </row>
    <row r="200" spans="4:8" x14ac:dyDescent="0.5">
      <c r="D200" s="6" t="s">
        <v>5464</v>
      </c>
      <c r="E200">
        <v>4.0999999999999996</v>
      </c>
      <c r="G200" s="6" t="s">
        <v>5793</v>
      </c>
      <c r="H200">
        <v>41226</v>
      </c>
    </row>
    <row r="201" spans="4:8" x14ac:dyDescent="0.5">
      <c r="D201" s="6" t="s">
        <v>5465</v>
      </c>
      <c r="E201">
        <v>4.3</v>
      </c>
      <c r="G201" s="6" t="s">
        <v>5464</v>
      </c>
      <c r="H201">
        <v>16605</v>
      </c>
    </row>
    <row r="202" spans="4:8" x14ac:dyDescent="0.5">
      <c r="D202" s="6" t="s">
        <v>5794</v>
      </c>
      <c r="E202">
        <v>3.8</v>
      </c>
      <c r="G202" s="6" t="s">
        <v>5465</v>
      </c>
      <c r="H202">
        <v>20850</v>
      </c>
    </row>
    <row r="203" spans="4:8" x14ac:dyDescent="0.5">
      <c r="D203" s="6" t="s">
        <v>5795</v>
      </c>
      <c r="E203">
        <v>3.9</v>
      </c>
      <c r="G203" s="6" t="s">
        <v>5794</v>
      </c>
      <c r="H203">
        <v>71326</v>
      </c>
    </row>
    <row r="204" spans="4:8" x14ac:dyDescent="0.5">
      <c r="D204" s="6" t="s">
        <v>5796</v>
      </c>
      <c r="E204">
        <v>4.1500000000000004</v>
      </c>
      <c r="G204" s="6" t="s">
        <v>5795</v>
      </c>
      <c r="H204">
        <v>65388</v>
      </c>
    </row>
    <row r="205" spans="4:8" x14ac:dyDescent="0.5">
      <c r="D205" s="6" t="s">
        <v>6157</v>
      </c>
      <c r="E205">
        <v>4.4000000000000004</v>
      </c>
      <c r="G205" s="6" t="s">
        <v>5796</v>
      </c>
      <c r="H205">
        <v>118071</v>
      </c>
    </row>
    <row r="206" spans="4:8" x14ac:dyDescent="0.5">
      <c r="D206" s="6" t="s">
        <v>6158</v>
      </c>
      <c r="E206">
        <v>4.4000000000000004</v>
      </c>
      <c r="G206" s="6" t="s">
        <v>6157</v>
      </c>
      <c r="H206">
        <v>7946</v>
      </c>
    </row>
    <row r="207" spans="4:8" x14ac:dyDescent="0.5">
      <c r="D207" s="6" t="s">
        <v>6159</v>
      </c>
      <c r="E207">
        <v>4.3</v>
      </c>
      <c r="G207" s="6" t="s">
        <v>6158</v>
      </c>
      <c r="H207">
        <v>461</v>
      </c>
    </row>
    <row r="208" spans="4:8" x14ac:dyDescent="0.5">
      <c r="D208" s="6" t="s">
        <v>6160</v>
      </c>
      <c r="E208">
        <v>4</v>
      </c>
      <c r="G208" s="6" t="s">
        <v>6159</v>
      </c>
      <c r="H208">
        <v>6987</v>
      </c>
    </row>
    <row r="209" spans="4:8" x14ac:dyDescent="0.5">
      <c r="D209" s="6" t="s">
        <v>6161</v>
      </c>
      <c r="E209">
        <v>4.2</v>
      </c>
      <c r="G209" s="6" t="s">
        <v>6160</v>
      </c>
      <c r="H209">
        <v>2377</v>
      </c>
    </row>
    <row r="210" spans="4:8" x14ac:dyDescent="0.5">
      <c r="D210" s="6" t="s">
        <v>6162</v>
      </c>
      <c r="E210">
        <v>4.2</v>
      </c>
      <c r="G210" s="6" t="s">
        <v>6161</v>
      </c>
      <c r="H210">
        <v>1527</v>
      </c>
    </row>
    <row r="211" spans="4:8" x14ac:dyDescent="0.5">
      <c r="D211" s="6" t="s">
        <v>6163</v>
      </c>
      <c r="E211">
        <v>4.4000000000000004</v>
      </c>
      <c r="G211" s="6" t="s">
        <v>6162</v>
      </c>
      <c r="H211">
        <v>79</v>
      </c>
    </row>
    <row r="212" spans="4:8" x14ac:dyDescent="0.5">
      <c r="D212" s="6" t="s">
        <v>5797</v>
      </c>
      <c r="E212">
        <v>3.6999999999999997</v>
      </c>
      <c r="G212" s="6" t="s">
        <v>6163</v>
      </c>
      <c r="H212">
        <v>11499</v>
      </c>
    </row>
    <row r="213" spans="4:8" x14ac:dyDescent="0.5">
      <c r="D213" s="6" t="s">
        <v>5798</v>
      </c>
      <c r="E213">
        <v>3.9</v>
      </c>
      <c r="G213" s="6" t="s">
        <v>5797</v>
      </c>
      <c r="H213">
        <v>50794</v>
      </c>
    </row>
    <row r="214" spans="4:8" x14ac:dyDescent="0.5">
      <c r="D214" s="6" t="s">
        <v>5799</v>
      </c>
      <c r="E214">
        <v>3.9</v>
      </c>
      <c r="G214" s="6" t="s">
        <v>5798</v>
      </c>
      <c r="H214">
        <v>13049</v>
      </c>
    </row>
    <row r="215" spans="4:8" x14ac:dyDescent="0.5">
      <c r="D215" s="6" t="s">
        <v>5800</v>
      </c>
      <c r="E215">
        <v>3.8</v>
      </c>
      <c r="G215" s="6" t="s">
        <v>5799</v>
      </c>
      <c r="H215">
        <v>78200</v>
      </c>
    </row>
    <row r="216" spans="4:8" x14ac:dyDescent="0.5">
      <c r="D216" s="6" t="s">
        <v>5801</v>
      </c>
      <c r="E216">
        <v>3.7</v>
      </c>
      <c r="G216" s="6" t="s">
        <v>5800</v>
      </c>
      <c r="H216">
        <v>3390</v>
      </c>
    </row>
    <row r="217" spans="4:8" x14ac:dyDescent="0.5">
      <c r="D217" s="6" t="s">
        <v>5802</v>
      </c>
      <c r="E217">
        <v>3.8</v>
      </c>
      <c r="G217" s="6" t="s">
        <v>5801</v>
      </c>
      <c r="H217">
        <v>1986</v>
      </c>
    </row>
    <row r="218" spans="4:8" x14ac:dyDescent="0.5">
      <c r="D218" s="6" t="s">
        <v>5803</v>
      </c>
      <c r="E218">
        <v>3.6</v>
      </c>
      <c r="G218" s="6" t="s">
        <v>5802</v>
      </c>
      <c r="H218">
        <v>103052</v>
      </c>
    </row>
    <row r="219" spans="4:8" x14ac:dyDescent="0.5">
      <c r="D219" s="6" t="s">
        <v>5804</v>
      </c>
      <c r="E219">
        <v>3.8</v>
      </c>
      <c r="G219" s="6" t="s">
        <v>5803</v>
      </c>
      <c r="H219">
        <v>25910</v>
      </c>
    </row>
    <row r="220" spans="4:8" x14ac:dyDescent="0.5">
      <c r="D220" s="6" t="s">
        <v>6509</v>
      </c>
      <c r="E220">
        <v>4</v>
      </c>
      <c r="G220" s="6" t="s">
        <v>5804</v>
      </c>
      <c r="H220">
        <v>14961</v>
      </c>
    </row>
    <row r="221" spans="4:8" x14ac:dyDescent="0.5">
      <c r="D221" s="6" t="s">
        <v>5466</v>
      </c>
      <c r="E221">
        <v>4.3</v>
      </c>
      <c r="G221" s="6" t="s">
        <v>6509</v>
      </c>
      <c r="H221">
        <v>68664</v>
      </c>
    </row>
    <row r="222" spans="4:8" x14ac:dyDescent="0.5">
      <c r="D222" s="6" t="s">
        <v>6164</v>
      </c>
      <c r="E222">
        <v>4.4000000000000004</v>
      </c>
      <c r="G222" s="6" t="s">
        <v>5466</v>
      </c>
      <c r="H222">
        <v>7758</v>
      </c>
    </row>
    <row r="223" spans="4:8" x14ac:dyDescent="0.5">
      <c r="D223" s="6" t="s">
        <v>6165</v>
      </c>
      <c r="E223">
        <v>3.8</v>
      </c>
      <c r="G223" s="6" t="s">
        <v>6164</v>
      </c>
      <c r="H223">
        <v>1558</v>
      </c>
    </row>
    <row r="224" spans="4:8" x14ac:dyDescent="0.5">
      <c r="D224" s="6" t="s">
        <v>6512</v>
      </c>
      <c r="E224">
        <v>4.3</v>
      </c>
      <c r="G224" s="6" t="s">
        <v>6165</v>
      </c>
      <c r="H224">
        <v>2206</v>
      </c>
    </row>
    <row r="225" spans="4:8" x14ac:dyDescent="0.5">
      <c r="D225" s="6" t="s">
        <v>6166</v>
      </c>
      <c r="E225">
        <v>3.5</v>
      </c>
      <c r="G225" s="6" t="s">
        <v>6512</v>
      </c>
      <c r="H225">
        <v>388</v>
      </c>
    </row>
    <row r="226" spans="4:8" x14ac:dyDescent="0.5">
      <c r="D226" s="6" t="s">
        <v>6167</v>
      </c>
      <c r="E226">
        <v>4.0999999999999996</v>
      </c>
      <c r="G226" s="6" t="s">
        <v>6166</v>
      </c>
      <c r="H226">
        <v>1367</v>
      </c>
    </row>
    <row r="227" spans="4:8" x14ac:dyDescent="0.5">
      <c r="D227" s="6" t="s">
        <v>6168</v>
      </c>
      <c r="E227">
        <v>4</v>
      </c>
      <c r="G227" s="6" t="s">
        <v>6167</v>
      </c>
      <c r="H227">
        <v>2162</v>
      </c>
    </row>
    <row r="228" spans="4:8" x14ac:dyDescent="0.5">
      <c r="D228" s="6" t="s">
        <v>6169</v>
      </c>
      <c r="E228">
        <v>4.2</v>
      </c>
      <c r="G228" s="6" t="s">
        <v>6168</v>
      </c>
      <c r="H228">
        <v>604</v>
      </c>
    </row>
    <row r="229" spans="4:8" x14ac:dyDescent="0.5">
      <c r="D229" s="6" t="s">
        <v>6170</v>
      </c>
      <c r="E229">
        <v>3.9</v>
      </c>
      <c r="G229" s="6" t="s">
        <v>6169</v>
      </c>
      <c r="H229">
        <v>35693</v>
      </c>
    </row>
    <row r="230" spans="4:8" x14ac:dyDescent="0.5">
      <c r="D230" s="6" t="s">
        <v>6171</v>
      </c>
      <c r="E230">
        <v>3.9</v>
      </c>
      <c r="G230" s="6" t="s">
        <v>6170</v>
      </c>
      <c r="H230">
        <v>11004</v>
      </c>
    </row>
    <row r="231" spans="4:8" x14ac:dyDescent="0.5">
      <c r="D231" s="6" t="s">
        <v>6172</v>
      </c>
      <c r="E231">
        <v>4</v>
      </c>
      <c r="G231" s="6" t="s">
        <v>6171</v>
      </c>
      <c r="H231">
        <v>25340</v>
      </c>
    </row>
    <row r="232" spans="4:8" x14ac:dyDescent="0.5">
      <c r="D232" s="6" t="s">
        <v>6173</v>
      </c>
      <c r="E232">
        <v>3.9</v>
      </c>
      <c r="G232" s="6" t="s">
        <v>6172</v>
      </c>
      <c r="H232">
        <v>20869</v>
      </c>
    </row>
    <row r="233" spans="4:8" x14ac:dyDescent="0.5">
      <c r="D233" s="6" t="s">
        <v>6174</v>
      </c>
      <c r="E233">
        <v>3.7</v>
      </c>
      <c r="G233" s="6" t="s">
        <v>6173</v>
      </c>
      <c r="H233">
        <v>12837</v>
      </c>
    </row>
    <row r="234" spans="4:8" x14ac:dyDescent="0.5">
      <c r="D234" s="6" t="s">
        <v>5805</v>
      </c>
      <c r="E234">
        <v>4.2</v>
      </c>
      <c r="G234" s="6" t="s">
        <v>6174</v>
      </c>
      <c r="H234">
        <v>6</v>
      </c>
    </row>
    <row r="235" spans="4:8" x14ac:dyDescent="0.5">
      <c r="D235" s="6" t="s">
        <v>5467</v>
      </c>
      <c r="E235">
        <v>4.3</v>
      </c>
      <c r="G235" s="6" t="s">
        <v>5805</v>
      </c>
      <c r="H235">
        <v>4296</v>
      </c>
    </row>
    <row r="236" spans="4:8" x14ac:dyDescent="0.5">
      <c r="D236" s="6" t="s">
        <v>6175</v>
      </c>
      <c r="E236">
        <v>4.5</v>
      </c>
      <c r="G236" s="6" t="s">
        <v>5467</v>
      </c>
      <c r="H236">
        <v>74</v>
      </c>
    </row>
    <row r="237" spans="4:8" x14ac:dyDescent="0.5">
      <c r="D237" s="6" t="s">
        <v>5806</v>
      </c>
      <c r="E237">
        <v>4.3</v>
      </c>
      <c r="G237" s="6" t="s">
        <v>6175</v>
      </c>
      <c r="H237">
        <v>1065</v>
      </c>
    </row>
    <row r="238" spans="4:8" x14ac:dyDescent="0.5">
      <c r="D238" s="6" t="s">
        <v>5468</v>
      </c>
      <c r="E238">
        <v>4</v>
      </c>
      <c r="G238" s="6" t="s">
        <v>5806</v>
      </c>
      <c r="H238">
        <v>407</v>
      </c>
    </row>
    <row r="239" spans="4:8" x14ac:dyDescent="0.5">
      <c r="D239" s="6" t="s">
        <v>6176</v>
      </c>
      <c r="E239">
        <v>4.5</v>
      </c>
      <c r="G239" s="6" t="s">
        <v>5468</v>
      </c>
      <c r="H239">
        <v>20457</v>
      </c>
    </row>
    <row r="240" spans="4:8" x14ac:dyDescent="0.5">
      <c r="D240" s="6" t="s">
        <v>6177</v>
      </c>
      <c r="E240">
        <v>4.4000000000000004</v>
      </c>
      <c r="G240" s="6" t="s">
        <v>6176</v>
      </c>
      <c r="H240">
        <v>5882</v>
      </c>
    </row>
    <row r="241" spans="4:8" x14ac:dyDescent="0.5">
      <c r="D241" s="6" t="s">
        <v>6178</v>
      </c>
      <c r="E241">
        <v>4.5</v>
      </c>
      <c r="G241" s="6" t="s">
        <v>6177</v>
      </c>
      <c r="H241">
        <v>10170</v>
      </c>
    </row>
    <row r="242" spans="4:8" x14ac:dyDescent="0.5">
      <c r="D242" s="6" t="s">
        <v>6513</v>
      </c>
      <c r="E242">
        <v>4.0999999999999996</v>
      </c>
      <c r="G242" s="6" t="s">
        <v>6178</v>
      </c>
      <c r="H242">
        <v>9427</v>
      </c>
    </row>
    <row r="243" spans="4:8" x14ac:dyDescent="0.5">
      <c r="D243" s="6" t="s">
        <v>6179</v>
      </c>
      <c r="E243">
        <v>4.7</v>
      </c>
      <c r="G243" s="6" t="s">
        <v>6513</v>
      </c>
      <c r="H243">
        <v>4798</v>
      </c>
    </row>
    <row r="244" spans="4:8" x14ac:dyDescent="0.5">
      <c r="D244" s="6" t="s">
        <v>6180</v>
      </c>
      <c r="E244">
        <v>3.9</v>
      </c>
      <c r="G244" s="6" t="s">
        <v>6179</v>
      </c>
      <c r="H244">
        <v>2591</v>
      </c>
    </row>
    <row r="245" spans="4:8" x14ac:dyDescent="0.5">
      <c r="D245" s="6" t="s">
        <v>6181</v>
      </c>
      <c r="E245">
        <v>3.5</v>
      </c>
      <c r="G245" s="6" t="s">
        <v>6180</v>
      </c>
      <c r="H245">
        <v>2569</v>
      </c>
    </row>
    <row r="246" spans="4:8" x14ac:dyDescent="0.5">
      <c r="D246" s="6" t="s">
        <v>6182</v>
      </c>
      <c r="E246">
        <v>3.9</v>
      </c>
      <c r="G246" s="6" t="s">
        <v>6181</v>
      </c>
      <c r="H246">
        <v>57</v>
      </c>
    </row>
    <row r="247" spans="4:8" x14ac:dyDescent="0.5">
      <c r="D247" s="6" t="s">
        <v>5469</v>
      </c>
      <c r="E247">
        <v>3.8</v>
      </c>
      <c r="G247" s="6" t="s">
        <v>6182</v>
      </c>
      <c r="H247">
        <v>313</v>
      </c>
    </row>
    <row r="248" spans="4:8" x14ac:dyDescent="0.5">
      <c r="D248" s="6" t="s">
        <v>5470</v>
      </c>
      <c r="E248">
        <v>3.9</v>
      </c>
      <c r="G248" s="6" t="s">
        <v>5469</v>
      </c>
      <c r="H248">
        <v>3652</v>
      </c>
    </row>
    <row r="249" spans="4:8" x14ac:dyDescent="0.5">
      <c r="D249" s="6" t="s">
        <v>5471</v>
      </c>
      <c r="E249">
        <v>3.4</v>
      </c>
      <c r="G249" s="6" t="s">
        <v>5470</v>
      </c>
      <c r="H249">
        <v>8280</v>
      </c>
    </row>
    <row r="250" spans="4:8" x14ac:dyDescent="0.5">
      <c r="D250" s="6" t="s">
        <v>5807</v>
      </c>
      <c r="E250">
        <v>4.05</v>
      </c>
      <c r="G250" s="6" t="s">
        <v>5471</v>
      </c>
      <c r="H250">
        <v>12185</v>
      </c>
    </row>
    <row r="251" spans="4:8" x14ac:dyDescent="0.5">
      <c r="D251" s="6" t="s">
        <v>6183</v>
      </c>
      <c r="E251">
        <v>4.2</v>
      </c>
      <c r="G251" s="6" t="s">
        <v>5807</v>
      </c>
      <c r="H251">
        <v>2397</v>
      </c>
    </row>
    <row r="252" spans="4:8" x14ac:dyDescent="0.5">
      <c r="D252" s="6" t="s">
        <v>5472</v>
      </c>
      <c r="E252">
        <v>4.0999999999999996</v>
      </c>
      <c r="G252" s="6" t="s">
        <v>6183</v>
      </c>
      <c r="H252">
        <v>3739</v>
      </c>
    </row>
    <row r="253" spans="4:8" x14ac:dyDescent="0.5">
      <c r="D253" s="6" t="s">
        <v>6514</v>
      </c>
      <c r="E253">
        <v>4.4000000000000004</v>
      </c>
      <c r="G253" s="6" t="s">
        <v>5472</v>
      </c>
      <c r="H253">
        <v>7333</v>
      </c>
    </row>
    <row r="254" spans="4:8" x14ac:dyDescent="0.5">
      <c r="D254" s="6" t="s">
        <v>6515</v>
      </c>
      <c r="E254">
        <v>4.5</v>
      </c>
      <c r="G254" s="6" t="s">
        <v>6514</v>
      </c>
      <c r="H254">
        <v>12179</v>
      </c>
    </row>
    <row r="255" spans="4:8" x14ac:dyDescent="0.5">
      <c r="D255" s="6" t="s">
        <v>6516</v>
      </c>
      <c r="E255">
        <v>4.4000000000000004</v>
      </c>
      <c r="G255" s="6" t="s">
        <v>6515</v>
      </c>
      <c r="H255">
        <v>5760</v>
      </c>
    </row>
    <row r="256" spans="4:8" x14ac:dyDescent="0.5">
      <c r="D256" s="6" t="s">
        <v>6517</v>
      </c>
      <c r="E256">
        <v>4.5</v>
      </c>
      <c r="G256" s="6" t="s">
        <v>6516</v>
      </c>
      <c r="H256">
        <v>4426</v>
      </c>
    </row>
    <row r="257" spans="4:8" x14ac:dyDescent="0.5">
      <c r="D257" s="6" t="s">
        <v>5473</v>
      </c>
      <c r="E257">
        <v>4.0999999999999996</v>
      </c>
      <c r="G257" s="6" t="s">
        <v>6517</v>
      </c>
      <c r="H257">
        <v>8610</v>
      </c>
    </row>
    <row r="258" spans="4:8" x14ac:dyDescent="0.5">
      <c r="D258" s="6" t="s">
        <v>6184</v>
      </c>
      <c r="E258">
        <v>4.2</v>
      </c>
      <c r="G258" s="6" t="s">
        <v>5473</v>
      </c>
      <c r="H258">
        <v>210</v>
      </c>
    </row>
    <row r="259" spans="4:8" x14ac:dyDescent="0.5">
      <c r="D259" s="6" t="s">
        <v>6185</v>
      </c>
      <c r="E259">
        <v>4</v>
      </c>
      <c r="G259" s="6" t="s">
        <v>6184</v>
      </c>
      <c r="H259">
        <v>7274</v>
      </c>
    </row>
    <row r="260" spans="4:8" x14ac:dyDescent="0.5">
      <c r="D260" s="6" t="s">
        <v>6186</v>
      </c>
      <c r="E260">
        <v>4.2</v>
      </c>
      <c r="G260" s="6" t="s">
        <v>6185</v>
      </c>
      <c r="H260">
        <v>314</v>
      </c>
    </row>
    <row r="261" spans="4:8" x14ac:dyDescent="0.5">
      <c r="D261" s="6" t="s">
        <v>6518</v>
      </c>
      <c r="E261">
        <v>4.4000000000000004</v>
      </c>
      <c r="G261" s="6" t="s">
        <v>6186</v>
      </c>
      <c r="H261">
        <v>3858</v>
      </c>
    </row>
    <row r="262" spans="4:8" x14ac:dyDescent="0.5">
      <c r="D262" s="6" t="s">
        <v>6519</v>
      </c>
      <c r="E262">
        <v>4.5</v>
      </c>
      <c r="G262" s="6" t="s">
        <v>6518</v>
      </c>
      <c r="H262">
        <v>6537</v>
      </c>
    </row>
    <row r="263" spans="4:8" x14ac:dyDescent="0.5">
      <c r="D263" s="6" t="s">
        <v>6520</v>
      </c>
      <c r="E263">
        <v>4.5</v>
      </c>
      <c r="G263" s="6" t="s">
        <v>6519</v>
      </c>
      <c r="H263">
        <v>4951</v>
      </c>
    </row>
    <row r="264" spans="4:8" x14ac:dyDescent="0.5">
      <c r="D264" s="6" t="s">
        <v>6521</v>
      </c>
      <c r="E264">
        <v>4.4000000000000004</v>
      </c>
      <c r="G264" s="6" t="s">
        <v>6520</v>
      </c>
      <c r="H264">
        <v>1674</v>
      </c>
    </row>
    <row r="265" spans="4:8" x14ac:dyDescent="0.5">
      <c r="D265" s="6" t="s">
        <v>6187</v>
      </c>
      <c r="E265">
        <v>4.4000000000000004</v>
      </c>
      <c r="G265" s="6" t="s">
        <v>6521</v>
      </c>
      <c r="H265">
        <v>3182</v>
      </c>
    </row>
    <row r="266" spans="4:8" x14ac:dyDescent="0.5">
      <c r="D266" s="6" t="s">
        <v>6522</v>
      </c>
      <c r="E266">
        <v>4.25</v>
      </c>
      <c r="G266" s="6" t="s">
        <v>6187</v>
      </c>
      <c r="H266">
        <v>10718</v>
      </c>
    </row>
    <row r="267" spans="4:8" x14ac:dyDescent="0.5">
      <c r="D267" s="6" t="s">
        <v>6523</v>
      </c>
      <c r="E267">
        <v>4.2</v>
      </c>
      <c r="G267" s="6" t="s">
        <v>6522</v>
      </c>
      <c r="H267">
        <v>8420</v>
      </c>
    </row>
    <row r="268" spans="4:8" x14ac:dyDescent="0.5">
      <c r="D268" s="6" t="s">
        <v>6524</v>
      </c>
      <c r="E268">
        <v>4.2</v>
      </c>
      <c r="G268" s="6" t="s">
        <v>6523</v>
      </c>
      <c r="H268">
        <v>419</v>
      </c>
    </row>
    <row r="269" spans="4:8" x14ac:dyDescent="0.5">
      <c r="D269" s="6" t="s">
        <v>6525</v>
      </c>
      <c r="E269">
        <v>4.0999999999999996</v>
      </c>
      <c r="G269" s="6" t="s">
        <v>6524</v>
      </c>
      <c r="H269">
        <v>8938</v>
      </c>
    </row>
    <row r="270" spans="4:8" x14ac:dyDescent="0.5">
      <c r="D270" s="6" t="s">
        <v>6526</v>
      </c>
      <c r="E270">
        <v>4.5</v>
      </c>
      <c r="G270" s="6" t="s">
        <v>6525</v>
      </c>
      <c r="H270">
        <v>1269</v>
      </c>
    </row>
    <row r="271" spans="4:8" x14ac:dyDescent="0.5">
      <c r="D271" s="6" t="s">
        <v>6527</v>
      </c>
      <c r="E271">
        <v>4.0999999999999996</v>
      </c>
      <c r="G271" s="6" t="s">
        <v>6526</v>
      </c>
      <c r="H271">
        <v>13046</v>
      </c>
    </row>
    <row r="272" spans="4:8" x14ac:dyDescent="0.5">
      <c r="D272" s="6" t="s">
        <v>6188</v>
      </c>
      <c r="E272">
        <v>4.0999999999999996</v>
      </c>
      <c r="G272" s="6" t="s">
        <v>6527</v>
      </c>
      <c r="H272">
        <v>9344</v>
      </c>
    </row>
    <row r="273" spans="4:8" x14ac:dyDescent="0.5">
      <c r="D273" s="6" t="s">
        <v>5808</v>
      </c>
      <c r="E273">
        <v>4</v>
      </c>
      <c r="G273" s="6" t="s">
        <v>6188</v>
      </c>
      <c r="H273">
        <v>8866</v>
      </c>
    </row>
    <row r="274" spans="4:8" x14ac:dyDescent="0.5">
      <c r="D274" s="6" t="s">
        <v>5809</v>
      </c>
      <c r="E274">
        <v>4.5</v>
      </c>
      <c r="G274" s="6" t="s">
        <v>5808</v>
      </c>
      <c r="H274">
        <v>839</v>
      </c>
    </row>
    <row r="275" spans="4:8" x14ac:dyDescent="0.5">
      <c r="D275" s="6" t="s">
        <v>6189</v>
      </c>
      <c r="E275">
        <v>4.4000000000000004</v>
      </c>
      <c r="G275" s="6" t="s">
        <v>5809</v>
      </c>
      <c r="H275">
        <v>505</v>
      </c>
    </row>
    <row r="276" spans="4:8" x14ac:dyDescent="0.5">
      <c r="D276" s="6" t="s">
        <v>5810</v>
      </c>
      <c r="E276">
        <v>3.8</v>
      </c>
      <c r="G276" s="6" t="s">
        <v>6189</v>
      </c>
      <c r="H276">
        <v>3837</v>
      </c>
    </row>
    <row r="277" spans="4:8" x14ac:dyDescent="0.5">
      <c r="D277" s="6" t="s">
        <v>6190</v>
      </c>
      <c r="E277">
        <v>4.2</v>
      </c>
      <c r="G277" s="6" t="s">
        <v>5810</v>
      </c>
      <c r="H277">
        <v>1880</v>
      </c>
    </row>
    <row r="278" spans="4:8" x14ac:dyDescent="0.5">
      <c r="D278" s="6" t="s">
        <v>5474</v>
      </c>
      <c r="E278">
        <v>3.9</v>
      </c>
      <c r="G278" s="6" t="s">
        <v>6190</v>
      </c>
      <c r="H278">
        <v>1559</v>
      </c>
    </row>
    <row r="279" spans="4:8" x14ac:dyDescent="0.5">
      <c r="D279" s="6" t="s">
        <v>6191</v>
      </c>
      <c r="E279">
        <v>4</v>
      </c>
      <c r="G279" s="6" t="s">
        <v>5474</v>
      </c>
      <c r="H279">
        <v>295</v>
      </c>
    </row>
    <row r="280" spans="4:8" x14ac:dyDescent="0.5">
      <c r="D280" s="6" t="s">
        <v>5811</v>
      </c>
      <c r="E280">
        <v>4.0999999999999996</v>
      </c>
      <c r="G280" s="6" t="s">
        <v>6191</v>
      </c>
      <c r="H280">
        <v>6530</v>
      </c>
    </row>
    <row r="281" spans="4:8" x14ac:dyDescent="0.5">
      <c r="D281" s="6" t="s">
        <v>6192</v>
      </c>
      <c r="E281">
        <v>4.0999999999999996</v>
      </c>
      <c r="G281" s="6" t="s">
        <v>5811</v>
      </c>
      <c r="H281">
        <v>2581</v>
      </c>
    </row>
    <row r="282" spans="4:8" x14ac:dyDescent="0.5">
      <c r="D282" s="6" t="s">
        <v>6193</v>
      </c>
      <c r="E282">
        <v>4.0999999999999996</v>
      </c>
      <c r="G282" s="6" t="s">
        <v>6192</v>
      </c>
      <c r="H282">
        <v>10308</v>
      </c>
    </row>
    <row r="283" spans="4:8" x14ac:dyDescent="0.5">
      <c r="D283" s="6" t="s">
        <v>6194</v>
      </c>
      <c r="E283">
        <v>4</v>
      </c>
      <c r="G283" s="6" t="s">
        <v>6193</v>
      </c>
      <c r="H283">
        <v>14391</v>
      </c>
    </row>
    <row r="284" spans="4:8" x14ac:dyDescent="0.5">
      <c r="D284" s="6" t="s">
        <v>6195</v>
      </c>
      <c r="E284">
        <v>4</v>
      </c>
      <c r="G284" s="6" t="s">
        <v>6194</v>
      </c>
      <c r="H284">
        <v>3271</v>
      </c>
    </row>
    <row r="285" spans="4:8" x14ac:dyDescent="0.5">
      <c r="D285" s="6" t="s">
        <v>6196</v>
      </c>
      <c r="E285">
        <v>3.9</v>
      </c>
      <c r="G285" s="6" t="s">
        <v>6195</v>
      </c>
      <c r="H285">
        <v>10324</v>
      </c>
    </row>
    <row r="286" spans="4:8" x14ac:dyDescent="0.5">
      <c r="D286" s="6" t="s">
        <v>6197</v>
      </c>
      <c r="E286">
        <v>4</v>
      </c>
      <c r="G286" s="6" t="s">
        <v>6196</v>
      </c>
      <c r="H286">
        <v>898</v>
      </c>
    </row>
    <row r="287" spans="4:8" x14ac:dyDescent="0.5">
      <c r="D287" s="6" t="s">
        <v>6198</v>
      </c>
      <c r="E287">
        <v>4.0999999999999996</v>
      </c>
      <c r="G287" s="6" t="s">
        <v>6197</v>
      </c>
      <c r="H287">
        <v>15382</v>
      </c>
    </row>
    <row r="288" spans="4:8" x14ac:dyDescent="0.5">
      <c r="D288" s="6" t="s">
        <v>6199</v>
      </c>
      <c r="E288">
        <v>4.0999999999999996</v>
      </c>
      <c r="G288" s="6" t="s">
        <v>6198</v>
      </c>
      <c r="H288">
        <v>13165</v>
      </c>
    </row>
    <row r="289" spans="4:8" x14ac:dyDescent="0.5">
      <c r="D289" s="6" t="s">
        <v>6200</v>
      </c>
      <c r="E289">
        <v>4</v>
      </c>
      <c r="G289" s="6" t="s">
        <v>6199</v>
      </c>
      <c r="H289">
        <v>5059</v>
      </c>
    </row>
    <row r="290" spans="4:8" x14ac:dyDescent="0.5">
      <c r="D290" s="6" t="s">
        <v>6201</v>
      </c>
      <c r="E290">
        <v>3.8</v>
      </c>
      <c r="G290" s="6" t="s">
        <v>6200</v>
      </c>
      <c r="H290">
        <v>237</v>
      </c>
    </row>
    <row r="291" spans="4:8" x14ac:dyDescent="0.5">
      <c r="D291" s="6" t="s">
        <v>6202</v>
      </c>
      <c r="E291">
        <v>4.0999999999999996</v>
      </c>
      <c r="G291" s="6" t="s">
        <v>6201</v>
      </c>
      <c r="H291">
        <v>95</v>
      </c>
    </row>
    <row r="292" spans="4:8" x14ac:dyDescent="0.5">
      <c r="D292" s="6" t="s">
        <v>6203</v>
      </c>
      <c r="E292">
        <v>4.0999999999999996</v>
      </c>
      <c r="G292" s="6" t="s">
        <v>6202</v>
      </c>
      <c r="H292">
        <v>63</v>
      </c>
    </row>
    <row r="293" spans="4:8" x14ac:dyDescent="0.5">
      <c r="D293" s="6" t="s">
        <v>6204</v>
      </c>
      <c r="E293">
        <v>4.0999999999999996</v>
      </c>
      <c r="G293" s="6" t="s">
        <v>6203</v>
      </c>
      <c r="H293">
        <v>14947</v>
      </c>
    </row>
    <row r="294" spans="4:8" x14ac:dyDescent="0.5">
      <c r="D294" s="6" t="s">
        <v>6205</v>
      </c>
      <c r="E294">
        <v>3.9</v>
      </c>
      <c r="G294" s="6" t="s">
        <v>6204</v>
      </c>
      <c r="H294">
        <v>7619</v>
      </c>
    </row>
    <row r="295" spans="4:8" x14ac:dyDescent="0.5">
      <c r="D295" s="6" t="s">
        <v>6206</v>
      </c>
      <c r="E295">
        <v>4</v>
      </c>
      <c r="G295" s="6" t="s">
        <v>6205</v>
      </c>
      <c r="H295">
        <v>9019</v>
      </c>
    </row>
    <row r="296" spans="4:8" x14ac:dyDescent="0.5">
      <c r="D296" s="6" t="s">
        <v>5475</v>
      </c>
      <c r="E296">
        <v>4.3</v>
      </c>
      <c r="G296" s="6" t="s">
        <v>6206</v>
      </c>
      <c r="H296">
        <v>5160</v>
      </c>
    </row>
    <row r="297" spans="4:8" x14ac:dyDescent="0.5">
      <c r="D297" s="6" t="s">
        <v>5476</v>
      </c>
      <c r="E297">
        <v>4.5</v>
      </c>
      <c r="G297" s="6" t="s">
        <v>5475</v>
      </c>
      <c r="H297">
        <v>766</v>
      </c>
    </row>
    <row r="298" spans="4:8" x14ac:dyDescent="0.5">
      <c r="D298" s="6" t="s">
        <v>5477</v>
      </c>
      <c r="E298">
        <v>4.3</v>
      </c>
      <c r="G298" s="6" t="s">
        <v>5476</v>
      </c>
      <c r="H298">
        <v>92925</v>
      </c>
    </row>
    <row r="299" spans="4:8" x14ac:dyDescent="0.5">
      <c r="D299" s="6" t="s">
        <v>5478</v>
      </c>
      <c r="E299">
        <v>4.5</v>
      </c>
      <c r="G299" s="6" t="s">
        <v>5477</v>
      </c>
      <c r="H299">
        <v>2515</v>
      </c>
    </row>
    <row r="300" spans="4:8" x14ac:dyDescent="0.5">
      <c r="D300" s="6" t="s">
        <v>5812</v>
      </c>
      <c r="E300">
        <v>3.8</v>
      </c>
      <c r="G300" s="6" t="s">
        <v>5478</v>
      </c>
      <c r="H300">
        <v>26194</v>
      </c>
    </row>
    <row r="301" spans="4:8" x14ac:dyDescent="0.5">
      <c r="D301" s="6" t="s">
        <v>6207</v>
      </c>
      <c r="E301">
        <v>3.6500000000000004</v>
      </c>
      <c r="G301" s="6" t="s">
        <v>5812</v>
      </c>
      <c r="H301">
        <v>928</v>
      </c>
    </row>
    <row r="302" spans="4:8" x14ac:dyDescent="0.5">
      <c r="D302" s="6" t="s">
        <v>5813</v>
      </c>
      <c r="E302">
        <v>4</v>
      </c>
      <c r="G302" s="6" t="s">
        <v>6207</v>
      </c>
      <c r="H302">
        <v>966</v>
      </c>
    </row>
    <row r="303" spans="4:8" x14ac:dyDescent="0.5">
      <c r="D303" s="6" t="s">
        <v>5479</v>
      </c>
      <c r="E303">
        <v>4.5</v>
      </c>
      <c r="G303" s="6" t="s">
        <v>5813</v>
      </c>
      <c r="H303">
        <v>897</v>
      </c>
    </row>
    <row r="304" spans="4:8" x14ac:dyDescent="0.5">
      <c r="D304" s="6" t="s">
        <v>5814</v>
      </c>
      <c r="E304">
        <v>4.25</v>
      </c>
      <c r="G304" s="6" t="s">
        <v>5479</v>
      </c>
      <c r="H304">
        <v>8656</v>
      </c>
    </row>
    <row r="305" spans="4:8" x14ac:dyDescent="0.5">
      <c r="D305" s="6" t="s">
        <v>5480</v>
      </c>
      <c r="E305">
        <v>4.3</v>
      </c>
      <c r="G305" s="6" t="s">
        <v>5814</v>
      </c>
      <c r="H305">
        <v>4658</v>
      </c>
    </row>
    <row r="306" spans="4:8" x14ac:dyDescent="0.5">
      <c r="D306" s="6" t="s">
        <v>5481</v>
      </c>
      <c r="E306">
        <v>4.5</v>
      </c>
      <c r="G306" s="6" t="s">
        <v>5480</v>
      </c>
      <c r="H306">
        <v>28829</v>
      </c>
    </row>
    <row r="307" spans="4:8" x14ac:dyDescent="0.5">
      <c r="D307" s="6" t="s">
        <v>5482</v>
      </c>
      <c r="E307">
        <v>4.2</v>
      </c>
      <c r="G307" s="6" t="s">
        <v>5481</v>
      </c>
      <c r="H307">
        <v>33176</v>
      </c>
    </row>
    <row r="308" spans="4:8" x14ac:dyDescent="0.5">
      <c r="D308" s="6" t="s">
        <v>5483</v>
      </c>
      <c r="E308">
        <v>4.4000000000000004</v>
      </c>
      <c r="G308" s="6" t="s">
        <v>5482</v>
      </c>
      <c r="H308">
        <v>33717</v>
      </c>
    </row>
    <row r="309" spans="4:8" x14ac:dyDescent="0.5">
      <c r="D309" s="6" t="s">
        <v>6208</v>
      </c>
      <c r="E309">
        <v>4.0999999999999996</v>
      </c>
      <c r="G309" s="6" t="s">
        <v>5483</v>
      </c>
      <c r="H309">
        <v>9275</v>
      </c>
    </row>
    <row r="310" spans="4:8" x14ac:dyDescent="0.5">
      <c r="D310" s="6" t="s">
        <v>5815</v>
      </c>
      <c r="E310">
        <v>4.4000000000000004</v>
      </c>
      <c r="G310" s="6" t="s">
        <v>6208</v>
      </c>
      <c r="H310">
        <v>1021</v>
      </c>
    </row>
    <row r="311" spans="4:8" x14ac:dyDescent="0.5">
      <c r="D311" s="6" t="s">
        <v>5816</v>
      </c>
      <c r="E311">
        <v>4.3</v>
      </c>
      <c r="G311" s="6" t="s">
        <v>5815</v>
      </c>
      <c r="H311">
        <v>15137</v>
      </c>
    </row>
    <row r="312" spans="4:8" x14ac:dyDescent="0.5">
      <c r="D312" s="6" t="s">
        <v>5817</v>
      </c>
      <c r="E312">
        <v>4.0999999999999996</v>
      </c>
      <c r="G312" s="6" t="s">
        <v>5816</v>
      </c>
      <c r="H312">
        <v>6183</v>
      </c>
    </row>
    <row r="313" spans="4:8" x14ac:dyDescent="0.5">
      <c r="D313" s="6" t="s">
        <v>5818</v>
      </c>
      <c r="E313">
        <v>3.9</v>
      </c>
      <c r="G313" s="6" t="s">
        <v>5817</v>
      </c>
      <c r="H313">
        <v>14371</v>
      </c>
    </row>
    <row r="314" spans="4:8" x14ac:dyDescent="0.5">
      <c r="D314" s="6" t="s">
        <v>5819</v>
      </c>
      <c r="E314">
        <v>4.2</v>
      </c>
      <c r="G314" s="6" t="s">
        <v>5818</v>
      </c>
      <c r="H314">
        <v>21372</v>
      </c>
    </row>
    <row r="315" spans="4:8" x14ac:dyDescent="0.5">
      <c r="D315" s="6" t="s">
        <v>5484</v>
      </c>
      <c r="E315">
        <v>4.0999999999999996</v>
      </c>
      <c r="G315" s="6" t="s">
        <v>5819</v>
      </c>
      <c r="H315">
        <v>6676</v>
      </c>
    </row>
    <row r="316" spans="4:8" x14ac:dyDescent="0.5">
      <c r="D316" s="6" t="s">
        <v>5485</v>
      </c>
      <c r="E316">
        <v>4.0999999999999996</v>
      </c>
      <c r="G316" s="6" t="s">
        <v>5484</v>
      </c>
      <c r="H316">
        <v>22375</v>
      </c>
    </row>
    <row r="317" spans="4:8" x14ac:dyDescent="0.5">
      <c r="D317" s="6" t="s">
        <v>6087</v>
      </c>
      <c r="E317">
        <v>4</v>
      </c>
      <c r="G317" s="6" t="s">
        <v>5485</v>
      </c>
      <c r="H317">
        <v>8131</v>
      </c>
    </row>
    <row r="318" spans="4:8" x14ac:dyDescent="0.5">
      <c r="D318" s="6" t="s">
        <v>5820</v>
      </c>
      <c r="E318">
        <v>4.4000000000000004</v>
      </c>
      <c r="G318" s="6" t="s">
        <v>6087</v>
      </c>
      <c r="H318">
        <v>3663</v>
      </c>
    </row>
    <row r="319" spans="4:8" x14ac:dyDescent="0.5">
      <c r="D319" s="6" t="s">
        <v>5821</v>
      </c>
      <c r="E319">
        <v>4.4000000000000004</v>
      </c>
      <c r="G319" s="6" t="s">
        <v>5820</v>
      </c>
      <c r="H319">
        <v>1680</v>
      </c>
    </row>
    <row r="320" spans="4:8" x14ac:dyDescent="0.5">
      <c r="D320" s="6" t="s">
        <v>5822</v>
      </c>
      <c r="E320">
        <v>4.3</v>
      </c>
      <c r="G320" s="6" t="s">
        <v>5821</v>
      </c>
      <c r="H320">
        <v>2866</v>
      </c>
    </row>
    <row r="321" spans="4:8" x14ac:dyDescent="0.5">
      <c r="D321" s="6" t="s">
        <v>5823</v>
      </c>
      <c r="E321">
        <v>4.4000000000000004</v>
      </c>
      <c r="G321" s="6" t="s">
        <v>5822</v>
      </c>
      <c r="H321">
        <v>485</v>
      </c>
    </row>
    <row r="322" spans="4:8" x14ac:dyDescent="0.5">
      <c r="D322" s="6" t="s">
        <v>5486</v>
      </c>
      <c r="E322">
        <v>4.0999999999999996</v>
      </c>
      <c r="G322" s="6" t="s">
        <v>5823</v>
      </c>
      <c r="H322">
        <v>357</v>
      </c>
    </row>
    <row r="323" spans="4:8" x14ac:dyDescent="0.5">
      <c r="D323" s="6" t="s">
        <v>5824</v>
      </c>
      <c r="E323">
        <v>4.3</v>
      </c>
      <c r="G323" s="6" t="s">
        <v>5486</v>
      </c>
      <c r="H323">
        <v>491</v>
      </c>
    </row>
    <row r="324" spans="4:8" x14ac:dyDescent="0.5">
      <c r="D324" s="6" t="s">
        <v>5825</v>
      </c>
      <c r="E324">
        <v>4.3499999999999996</v>
      </c>
      <c r="G324" s="6" t="s">
        <v>5824</v>
      </c>
      <c r="H324">
        <v>27201</v>
      </c>
    </row>
    <row r="325" spans="4:8" x14ac:dyDescent="0.5">
      <c r="D325" s="6" t="s">
        <v>5487</v>
      </c>
      <c r="E325">
        <v>4.2</v>
      </c>
      <c r="G325" s="6" t="s">
        <v>5825</v>
      </c>
      <c r="H325">
        <v>43286</v>
      </c>
    </row>
    <row r="326" spans="4:8" x14ac:dyDescent="0.5">
      <c r="D326" s="6" t="s">
        <v>5488</v>
      </c>
      <c r="E326">
        <v>4.2</v>
      </c>
      <c r="G326" s="6" t="s">
        <v>5487</v>
      </c>
      <c r="H326">
        <v>462</v>
      </c>
    </row>
    <row r="327" spans="4:8" x14ac:dyDescent="0.5">
      <c r="D327" s="6" t="s">
        <v>5826</v>
      </c>
      <c r="E327">
        <v>4.4666666666666668</v>
      </c>
      <c r="G327" s="6" t="s">
        <v>5488</v>
      </c>
      <c r="H327">
        <v>387</v>
      </c>
    </row>
    <row r="328" spans="4:8" x14ac:dyDescent="0.5">
      <c r="D328" s="6" t="s">
        <v>5489</v>
      </c>
      <c r="E328">
        <v>4.4000000000000004</v>
      </c>
      <c r="G328" s="6" t="s">
        <v>5826</v>
      </c>
      <c r="H328">
        <v>47951</v>
      </c>
    </row>
    <row r="329" spans="4:8" x14ac:dyDescent="0.5">
      <c r="D329" s="6" t="s">
        <v>5490</v>
      </c>
      <c r="E329">
        <v>4.5</v>
      </c>
      <c r="G329" s="6" t="s">
        <v>5489</v>
      </c>
      <c r="H329">
        <v>184</v>
      </c>
    </row>
    <row r="330" spans="4:8" x14ac:dyDescent="0.5">
      <c r="D330" s="6" t="s">
        <v>5491</v>
      </c>
      <c r="E330">
        <v>4.4000000000000004</v>
      </c>
      <c r="G330" s="6" t="s">
        <v>5490</v>
      </c>
      <c r="H330">
        <v>815</v>
      </c>
    </row>
    <row r="331" spans="4:8" x14ac:dyDescent="0.5">
      <c r="D331" s="6" t="s">
        <v>5827</v>
      </c>
      <c r="E331">
        <v>4.2</v>
      </c>
      <c r="G331" s="6" t="s">
        <v>5491</v>
      </c>
      <c r="H331">
        <v>4736</v>
      </c>
    </row>
    <row r="332" spans="4:8" x14ac:dyDescent="0.5">
      <c r="D332" s="6" t="s">
        <v>6209</v>
      </c>
      <c r="E332">
        <v>4.2</v>
      </c>
      <c r="G332" s="6" t="s">
        <v>5827</v>
      </c>
      <c r="H332">
        <v>4971</v>
      </c>
    </row>
    <row r="333" spans="4:8" x14ac:dyDescent="0.5">
      <c r="D333" s="6" t="s">
        <v>6210</v>
      </c>
      <c r="E333">
        <v>4.0999999999999996</v>
      </c>
      <c r="G333" s="6" t="s">
        <v>6209</v>
      </c>
      <c r="H333">
        <v>4971</v>
      </c>
    </row>
    <row r="334" spans="4:8" x14ac:dyDescent="0.5">
      <c r="D334" s="6" t="s">
        <v>5492</v>
      </c>
      <c r="E334">
        <v>3.8</v>
      </c>
      <c r="G334" s="6" t="s">
        <v>6210</v>
      </c>
      <c r="H334">
        <v>1379</v>
      </c>
    </row>
    <row r="335" spans="4:8" x14ac:dyDescent="0.5">
      <c r="D335" s="6" t="s">
        <v>5493</v>
      </c>
      <c r="E335">
        <v>4.2</v>
      </c>
      <c r="G335" s="6" t="s">
        <v>5492</v>
      </c>
      <c r="H335">
        <v>9302</v>
      </c>
    </row>
    <row r="336" spans="4:8" x14ac:dyDescent="0.5">
      <c r="D336" s="6" t="s">
        <v>6211</v>
      </c>
      <c r="E336">
        <v>4.4000000000000004</v>
      </c>
      <c r="G336" s="6" t="s">
        <v>5493</v>
      </c>
      <c r="H336">
        <v>241</v>
      </c>
    </row>
    <row r="337" spans="4:8" x14ac:dyDescent="0.5">
      <c r="D337" s="6" t="s">
        <v>5828</v>
      </c>
      <c r="E337">
        <v>3.9</v>
      </c>
      <c r="G337" s="6" t="s">
        <v>6211</v>
      </c>
      <c r="H337">
        <v>5298</v>
      </c>
    </row>
    <row r="338" spans="4:8" x14ac:dyDescent="0.5">
      <c r="D338" s="6" t="s">
        <v>5829</v>
      </c>
      <c r="E338">
        <v>3.7999999999999994</v>
      </c>
      <c r="G338" s="6" t="s">
        <v>5828</v>
      </c>
      <c r="H338">
        <v>10480</v>
      </c>
    </row>
    <row r="339" spans="4:8" x14ac:dyDescent="0.5">
      <c r="D339" s="6" t="s">
        <v>5830</v>
      </c>
      <c r="E339">
        <v>4.5</v>
      </c>
      <c r="G339" s="6" t="s">
        <v>5829</v>
      </c>
      <c r="H339">
        <v>1130</v>
      </c>
    </row>
    <row r="340" spans="4:8" x14ac:dyDescent="0.5">
      <c r="D340" s="6" t="s">
        <v>5831</v>
      </c>
      <c r="E340">
        <v>4.5</v>
      </c>
      <c r="G340" s="6" t="s">
        <v>5830</v>
      </c>
      <c r="H340">
        <v>28978</v>
      </c>
    </row>
    <row r="341" spans="4:8" x14ac:dyDescent="0.5">
      <c r="D341" s="6" t="s">
        <v>5832</v>
      </c>
      <c r="E341">
        <v>3.9</v>
      </c>
      <c r="G341" s="6" t="s">
        <v>5831</v>
      </c>
      <c r="H341">
        <v>28978</v>
      </c>
    </row>
    <row r="342" spans="4:8" x14ac:dyDescent="0.5">
      <c r="D342" s="6" t="s">
        <v>5833</v>
      </c>
      <c r="E342">
        <v>4.3</v>
      </c>
      <c r="G342" s="6" t="s">
        <v>5832</v>
      </c>
      <c r="H342">
        <v>46399</v>
      </c>
    </row>
    <row r="343" spans="4:8" x14ac:dyDescent="0.5">
      <c r="D343" s="6" t="s">
        <v>6212</v>
      </c>
      <c r="E343">
        <v>4.0999999999999996</v>
      </c>
      <c r="G343" s="6" t="s">
        <v>5833</v>
      </c>
      <c r="H343">
        <v>2351</v>
      </c>
    </row>
    <row r="344" spans="4:8" x14ac:dyDescent="0.5">
      <c r="D344" s="6" t="s">
        <v>5834</v>
      </c>
      <c r="E344">
        <v>3.6</v>
      </c>
      <c r="G344" s="6" t="s">
        <v>6212</v>
      </c>
      <c r="H344">
        <v>212</v>
      </c>
    </row>
    <row r="345" spans="4:8" x14ac:dyDescent="0.5">
      <c r="D345" s="6" t="s">
        <v>6213</v>
      </c>
      <c r="E345">
        <v>4</v>
      </c>
      <c r="G345" s="6" t="s">
        <v>5834</v>
      </c>
      <c r="H345">
        <v>104</v>
      </c>
    </row>
    <row r="346" spans="4:8" x14ac:dyDescent="0.5">
      <c r="D346" s="6" t="s">
        <v>5835</v>
      </c>
      <c r="E346">
        <v>3.8</v>
      </c>
      <c r="G346" s="6" t="s">
        <v>6213</v>
      </c>
      <c r="H346">
        <v>2877</v>
      </c>
    </row>
    <row r="347" spans="4:8" x14ac:dyDescent="0.5">
      <c r="D347" s="6" t="s">
        <v>5836</v>
      </c>
      <c r="E347">
        <v>3.9</v>
      </c>
      <c r="G347" s="6" t="s">
        <v>5835</v>
      </c>
      <c r="H347">
        <v>40895</v>
      </c>
    </row>
    <row r="348" spans="4:8" x14ac:dyDescent="0.5">
      <c r="D348" s="6" t="s">
        <v>6214</v>
      </c>
      <c r="E348">
        <v>3.3</v>
      </c>
      <c r="G348" s="6" t="s">
        <v>5836</v>
      </c>
      <c r="H348">
        <v>13971</v>
      </c>
    </row>
    <row r="349" spans="4:8" x14ac:dyDescent="0.5">
      <c r="D349" s="6" t="s">
        <v>5494</v>
      </c>
      <c r="E349">
        <v>4.4000000000000004</v>
      </c>
      <c r="G349" s="6" t="s">
        <v>6214</v>
      </c>
      <c r="H349">
        <v>29</v>
      </c>
    </row>
    <row r="350" spans="4:8" x14ac:dyDescent="0.5">
      <c r="D350" s="6" t="s">
        <v>6215</v>
      </c>
      <c r="E350">
        <v>3.8</v>
      </c>
      <c r="G350" s="6" t="s">
        <v>5494</v>
      </c>
      <c r="H350">
        <v>8614</v>
      </c>
    </row>
    <row r="351" spans="4:8" x14ac:dyDescent="0.5">
      <c r="D351" s="6" t="s">
        <v>6507</v>
      </c>
      <c r="E351">
        <v>4</v>
      </c>
      <c r="G351" s="6" t="s">
        <v>6215</v>
      </c>
      <c r="H351">
        <v>3195</v>
      </c>
    </row>
    <row r="352" spans="4:8" x14ac:dyDescent="0.5">
      <c r="D352" s="6" t="s">
        <v>6216</v>
      </c>
      <c r="E352">
        <v>4.3</v>
      </c>
      <c r="G352" s="6" t="s">
        <v>6507</v>
      </c>
      <c r="H352">
        <v>2581</v>
      </c>
    </row>
    <row r="353" spans="4:8" x14ac:dyDescent="0.5">
      <c r="D353" s="6" t="s">
        <v>5495</v>
      </c>
      <c r="E353">
        <v>4.5</v>
      </c>
      <c r="G353" s="6" t="s">
        <v>6216</v>
      </c>
      <c r="H353">
        <v>5911</v>
      </c>
    </row>
    <row r="354" spans="4:8" x14ac:dyDescent="0.5">
      <c r="D354" s="6" t="s">
        <v>5496</v>
      </c>
      <c r="E354">
        <v>4.4000000000000004</v>
      </c>
      <c r="G354" s="6" t="s">
        <v>5495</v>
      </c>
      <c r="H354">
        <v>16680</v>
      </c>
    </row>
    <row r="355" spans="4:8" x14ac:dyDescent="0.5">
      <c r="D355" s="6" t="s">
        <v>6217</v>
      </c>
      <c r="E355">
        <v>4</v>
      </c>
      <c r="G355" s="6" t="s">
        <v>5496</v>
      </c>
      <c r="H355">
        <v>19763</v>
      </c>
    </row>
    <row r="356" spans="4:8" x14ac:dyDescent="0.5">
      <c r="D356" s="6" t="s">
        <v>6218</v>
      </c>
      <c r="E356">
        <v>4</v>
      </c>
      <c r="G356" s="6" t="s">
        <v>6217</v>
      </c>
      <c r="H356">
        <v>743</v>
      </c>
    </row>
    <row r="357" spans="4:8" x14ac:dyDescent="0.5">
      <c r="D357" s="6" t="s">
        <v>6219</v>
      </c>
      <c r="E357">
        <v>4.3</v>
      </c>
      <c r="G357" s="6" t="s">
        <v>6218</v>
      </c>
      <c r="H357">
        <v>3246</v>
      </c>
    </row>
    <row r="358" spans="4:8" x14ac:dyDescent="0.5">
      <c r="D358" s="6" t="s">
        <v>6220</v>
      </c>
      <c r="E358">
        <v>4.2</v>
      </c>
      <c r="G358" s="6" t="s">
        <v>6219</v>
      </c>
      <c r="H358">
        <v>2664</v>
      </c>
    </row>
    <row r="359" spans="4:8" x14ac:dyDescent="0.5">
      <c r="D359" s="6" t="s">
        <v>6221</v>
      </c>
      <c r="E359">
        <v>3.9</v>
      </c>
      <c r="G359" s="6" t="s">
        <v>6220</v>
      </c>
      <c r="H359">
        <v>1191</v>
      </c>
    </row>
    <row r="360" spans="4:8" x14ac:dyDescent="0.5">
      <c r="D360" s="6" t="s">
        <v>6222</v>
      </c>
      <c r="E360">
        <v>3.8</v>
      </c>
      <c r="G360" s="6" t="s">
        <v>6221</v>
      </c>
      <c r="H360">
        <v>32931</v>
      </c>
    </row>
    <row r="361" spans="4:8" x14ac:dyDescent="0.5">
      <c r="D361" s="6" t="s">
        <v>5837</v>
      </c>
      <c r="E361">
        <v>4.4000000000000004</v>
      </c>
      <c r="G361" s="6" t="s">
        <v>6222</v>
      </c>
      <c r="H361">
        <v>4353</v>
      </c>
    </row>
    <row r="362" spans="4:8" x14ac:dyDescent="0.5">
      <c r="D362" s="6" t="s">
        <v>5838</v>
      </c>
      <c r="E362">
        <v>4.3</v>
      </c>
      <c r="G362" s="6" t="s">
        <v>5837</v>
      </c>
      <c r="H362">
        <v>644</v>
      </c>
    </row>
    <row r="363" spans="4:8" x14ac:dyDescent="0.5">
      <c r="D363" s="6" t="s">
        <v>5497</v>
      </c>
      <c r="E363">
        <v>4</v>
      </c>
      <c r="G363" s="6" t="s">
        <v>5838</v>
      </c>
      <c r="H363">
        <v>989</v>
      </c>
    </row>
    <row r="364" spans="4:8" x14ac:dyDescent="0.5">
      <c r="D364" s="6" t="s">
        <v>6538</v>
      </c>
      <c r="E364">
        <v>4.3</v>
      </c>
      <c r="G364" s="6" t="s">
        <v>5497</v>
      </c>
      <c r="H364">
        <v>151</v>
      </c>
    </row>
    <row r="365" spans="4:8" x14ac:dyDescent="0.5">
      <c r="D365" s="6" t="s">
        <v>6223</v>
      </c>
      <c r="E365">
        <v>4.4000000000000004</v>
      </c>
      <c r="G365" s="6" t="s">
        <v>6538</v>
      </c>
      <c r="H365">
        <v>15867</v>
      </c>
    </row>
    <row r="366" spans="4:8" x14ac:dyDescent="0.5">
      <c r="D366" s="6" t="s">
        <v>5498</v>
      </c>
      <c r="E366">
        <v>4.4000000000000004</v>
      </c>
      <c r="G366" s="6" t="s">
        <v>6223</v>
      </c>
      <c r="H366">
        <v>290</v>
      </c>
    </row>
    <row r="367" spans="4:8" x14ac:dyDescent="0.5">
      <c r="D367" s="6" t="s">
        <v>6224</v>
      </c>
      <c r="E367">
        <v>4.7</v>
      </c>
      <c r="G367" s="6" t="s">
        <v>5498</v>
      </c>
      <c r="H367">
        <v>8076</v>
      </c>
    </row>
    <row r="368" spans="4:8" x14ac:dyDescent="0.5">
      <c r="D368" s="6" t="s">
        <v>5839</v>
      </c>
      <c r="E368">
        <v>4.4000000000000004</v>
      </c>
      <c r="G368" s="6" t="s">
        <v>6224</v>
      </c>
      <c r="H368">
        <v>1729</v>
      </c>
    </row>
    <row r="369" spans="4:8" x14ac:dyDescent="0.5">
      <c r="D369" s="6" t="s">
        <v>5840</v>
      </c>
      <c r="E369">
        <v>4.166666666666667</v>
      </c>
      <c r="G369" s="6" t="s">
        <v>5839</v>
      </c>
      <c r="H369">
        <v>73</v>
      </c>
    </row>
    <row r="370" spans="4:8" x14ac:dyDescent="0.5">
      <c r="D370" s="6" t="s">
        <v>5841</v>
      </c>
      <c r="E370">
        <v>4.2</v>
      </c>
      <c r="G370" s="6" t="s">
        <v>5840</v>
      </c>
      <c r="H370">
        <v>101082</v>
      </c>
    </row>
    <row r="371" spans="4:8" x14ac:dyDescent="0.5">
      <c r="D371" s="6" t="s">
        <v>5842</v>
      </c>
      <c r="E371">
        <v>4.2</v>
      </c>
      <c r="G371" s="6" t="s">
        <v>5841</v>
      </c>
      <c r="H371">
        <v>67912</v>
      </c>
    </row>
    <row r="372" spans="4:8" x14ac:dyDescent="0.5">
      <c r="D372" s="6" t="s">
        <v>5843</v>
      </c>
      <c r="E372">
        <v>4.2</v>
      </c>
      <c r="G372" s="6" t="s">
        <v>5842</v>
      </c>
      <c r="H372">
        <v>69685</v>
      </c>
    </row>
    <row r="373" spans="4:8" x14ac:dyDescent="0.5">
      <c r="D373" s="6" t="s">
        <v>5844</v>
      </c>
      <c r="E373">
        <v>4.3</v>
      </c>
      <c r="G373" s="6" t="s">
        <v>5843</v>
      </c>
      <c r="H373">
        <v>31305</v>
      </c>
    </row>
    <row r="374" spans="4:8" x14ac:dyDescent="0.5">
      <c r="D374" s="6" t="s">
        <v>5845</v>
      </c>
      <c r="E374">
        <v>4.2</v>
      </c>
      <c r="G374" s="6" t="s">
        <v>5844</v>
      </c>
      <c r="H374">
        <v>83096</v>
      </c>
    </row>
    <row r="375" spans="4:8" x14ac:dyDescent="0.5">
      <c r="D375" s="6" t="s">
        <v>5846</v>
      </c>
      <c r="E375">
        <v>4</v>
      </c>
      <c r="G375" s="6" t="s">
        <v>5845</v>
      </c>
      <c r="H375">
        <v>20879</v>
      </c>
    </row>
    <row r="376" spans="4:8" x14ac:dyDescent="0.5">
      <c r="D376" s="6" t="s">
        <v>5847</v>
      </c>
      <c r="E376">
        <v>4.4000000000000004</v>
      </c>
      <c r="G376" s="6" t="s">
        <v>5846</v>
      </c>
      <c r="H376">
        <v>9090</v>
      </c>
    </row>
    <row r="377" spans="4:8" x14ac:dyDescent="0.5">
      <c r="D377" s="6" t="s">
        <v>5848</v>
      </c>
      <c r="E377">
        <v>4.3</v>
      </c>
      <c r="G377" s="6" t="s">
        <v>5847</v>
      </c>
      <c r="H377">
        <v>768</v>
      </c>
    </row>
    <row r="378" spans="4:8" x14ac:dyDescent="0.5">
      <c r="D378" s="6" t="s">
        <v>5499</v>
      </c>
      <c r="E378">
        <v>4</v>
      </c>
      <c r="G378" s="6" t="s">
        <v>5848</v>
      </c>
      <c r="H378">
        <v>34320</v>
      </c>
    </row>
    <row r="379" spans="4:8" x14ac:dyDescent="0.5">
      <c r="D379" s="6" t="s">
        <v>5500</v>
      </c>
      <c r="E379">
        <v>4</v>
      </c>
      <c r="G379" s="6" t="s">
        <v>5499</v>
      </c>
      <c r="H379">
        <v>9378</v>
      </c>
    </row>
    <row r="380" spans="4:8" x14ac:dyDescent="0.5">
      <c r="D380" s="6" t="s">
        <v>5501</v>
      </c>
      <c r="E380">
        <v>4</v>
      </c>
      <c r="G380" s="6" t="s">
        <v>5500</v>
      </c>
      <c r="H380">
        <v>18756</v>
      </c>
    </row>
    <row r="381" spans="4:8" x14ac:dyDescent="0.5">
      <c r="D381" s="6" t="s">
        <v>5849</v>
      </c>
      <c r="E381">
        <v>3.9</v>
      </c>
      <c r="G381" s="6" t="s">
        <v>5501</v>
      </c>
      <c r="H381">
        <v>9378</v>
      </c>
    </row>
    <row r="382" spans="4:8" x14ac:dyDescent="0.5">
      <c r="D382" s="6" t="s">
        <v>5502</v>
      </c>
      <c r="E382">
        <v>4</v>
      </c>
      <c r="G382" s="6" t="s">
        <v>5849</v>
      </c>
      <c r="H382">
        <v>2147</v>
      </c>
    </row>
    <row r="383" spans="4:8" x14ac:dyDescent="0.5">
      <c r="D383" s="6" t="s">
        <v>5503</v>
      </c>
      <c r="E383">
        <v>4</v>
      </c>
      <c r="G383" s="6" t="s">
        <v>5502</v>
      </c>
      <c r="H383">
        <v>28133</v>
      </c>
    </row>
    <row r="384" spans="4:8" x14ac:dyDescent="0.5">
      <c r="D384" s="6" t="s">
        <v>5850</v>
      </c>
      <c r="E384">
        <v>3.9</v>
      </c>
      <c r="G384" s="6" t="s">
        <v>5503</v>
      </c>
      <c r="H384">
        <v>9378</v>
      </c>
    </row>
    <row r="385" spans="4:8" x14ac:dyDescent="0.5">
      <c r="D385" s="6" t="s">
        <v>5504</v>
      </c>
      <c r="E385">
        <v>4.0999999999999996</v>
      </c>
      <c r="G385" s="6" t="s">
        <v>5850</v>
      </c>
      <c r="H385">
        <v>2147</v>
      </c>
    </row>
    <row r="386" spans="4:8" x14ac:dyDescent="0.5">
      <c r="D386" s="6" t="s">
        <v>5851</v>
      </c>
      <c r="E386">
        <v>4.5</v>
      </c>
      <c r="G386" s="6" t="s">
        <v>5504</v>
      </c>
      <c r="H386">
        <v>2535</v>
      </c>
    </row>
    <row r="387" spans="4:8" x14ac:dyDescent="0.5">
      <c r="D387" s="6" t="s">
        <v>6225</v>
      </c>
      <c r="E387">
        <v>3.9</v>
      </c>
      <c r="G387" s="6" t="s">
        <v>5851</v>
      </c>
      <c r="H387">
        <v>4875</v>
      </c>
    </row>
    <row r="388" spans="4:8" x14ac:dyDescent="0.5">
      <c r="D388" s="6" t="s">
        <v>6226</v>
      </c>
      <c r="E388">
        <v>4.5</v>
      </c>
      <c r="G388" s="6" t="s">
        <v>6225</v>
      </c>
      <c r="H388">
        <v>260</v>
      </c>
    </row>
    <row r="389" spans="4:8" x14ac:dyDescent="0.5">
      <c r="D389" s="6" t="s">
        <v>5505</v>
      </c>
      <c r="E389">
        <v>3.4</v>
      </c>
      <c r="G389" s="6" t="s">
        <v>6226</v>
      </c>
      <c r="H389">
        <v>63</v>
      </c>
    </row>
    <row r="390" spans="4:8" x14ac:dyDescent="0.5">
      <c r="D390" s="6" t="s">
        <v>5506</v>
      </c>
      <c r="E390">
        <v>3.7</v>
      </c>
      <c r="G390" s="6" t="s">
        <v>5505</v>
      </c>
      <c r="H390">
        <v>4642</v>
      </c>
    </row>
    <row r="391" spans="4:8" x14ac:dyDescent="0.5">
      <c r="D391" s="6" t="s">
        <v>6227</v>
      </c>
      <c r="E391">
        <v>4.3</v>
      </c>
      <c r="G391" s="6" t="s">
        <v>5506</v>
      </c>
      <c r="H391">
        <v>1097</v>
      </c>
    </row>
    <row r="392" spans="4:8" x14ac:dyDescent="0.5">
      <c r="D392" s="6" t="s">
        <v>5507</v>
      </c>
      <c r="E392">
        <v>4.2</v>
      </c>
      <c r="G392" s="6" t="s">
        <v>6227</v>
      </c>
      <c r="H392">
        <v>629</v>
      </c>
    </row>
    <row r="393" spans="4:8" x14ac:dyDescent="0.5">
      <c r="D393" s="6" t="s">
        <v>6508</v>
      </c>
      <c r="E393">
        <v>4.5</v>
      </c>
      <c r="G393" s="6" t="s">
        <v>5507</v>
      </c>
      <c r="H393">
        <v>22860</v>
      </c>
    </row>
    <row r="394" spans="4:8" x14ac:dyDescent="0.5">
      <c r="D394" s="6" t="s">
        <v>5852</v>
      </c>
      <c r="E394">
        <v>4.3</v>
      </c>
      <c r="G394" s="6" t="s">
        <v>6508</v>
      </c>
      <c r="H394">
        <v>5985</v>
      </c>
    </row>
    <row r="395" spans="4:8" x14ac:dyDescent="0.5">
      <c r="D395" s="6" t="s">
        <v>5508</v>
      </c>
      <c r="E395">
        <v>4.5</v>
      </c>
      <c r="G395" s="6" t="s">
        <v>5852</v>
      </c>
      <c r="H395">
        <v>15032</v>
      </c>
    </row>
    <row r="396" spans="4:8" x14ac:dyDescent="0.5">
      <c r="D396" s="6" t="s">
        <v>5509</v>
      </c>
      <c r="E396">
        <v>4.0999999999999996</v>
      </c>
      <c r="G396" s="6" t="s">
        <v>5508</v>
      </c>
      <c r="H396">
        <v>13568</v>
      </c>
    </row>
    <row r="397" spans="4:8" x14ac:dyDescent="0.5">
      <c r="D397" s="6" t="s">
        <v>5510</v>
      </c>
      <c r="E397">
        <v>3.6</v>
      </c>
      <c r="G397" s="6" t="s">
        <v>5509</v>
      </c>
      <c r="H397">
        <v>11266</v>
      </c>
    </row>
    <row r="398" spans="4:8" x14ac:dyDescent="0.5">
      <c r="D398" s="6" t="s">
        <v>5511</v>
      </c>
      <c r="E398">
        <v>4.0999999999999996</v>
      </c>
      <c r="G398" s="6" t="s">
        <v>5510</v>
      </c>
      <c r="H398">
        <v>6422</v>
      </c>
    </row>
    <row r="399" spans="4:8" x14ac:dyDescent="0.5">
      <c r="D399" s="6" t="s">
        <v>5853</v>
      </c>
      <c r="E399">
        <v>4.2</v>
      </c>
      <c r="G399" s="6" t="s">
        <v>5511</v>
      </c>
      <c r="H399">
        <v>25607</v>
      </c>
    </row>
    <row r="400" spans="4:8" x14ac:dyDescent="0.5">
      <c r="D400" s="6" t="s">
        <v>5854</v>
      </c>
      <c r="E400">
        <v>4.0999999999999996</v>
      </c>
      <c r="G400" s="6" t="s">
        <v>5853</v>
      </c>
      <c r="H400">
        <v>24432</v>
      </c>
    </row>
    <row r="401" spans="4:8" x14ac:dyDescent="0.5">
      <c r="D401" s="6" t="s">
        <v>5512</v>
      </c>
      <c r="E401">
        <v>3.5</v>
      </c>
      <c r="G401" s="6" t="s">
        <v>5854</v>
      </c>
      <c r="H401">
        <v>5999</v>
      </c>
    </row>
    <row r="402" spans="4:8" x14ac:dyDescent="0.5">
      <c r="D402" s="6" t="s">
        <v>5513</v>
      </c>
      <c r="E402">
        <v>3.6</v>
      </c>
      <c r="G402" s="6" t="s">
        <v>5512</v>
      </c>
      <c r="H402">
        <v>15233</v>
      </c>
    </row>
    <row r="403" spans="4:8" x14ac:dyDescent="0.5">
      <c r="D403" s="6" t="s">
        <v>5514</v>
      </c>
      <c r="E403">
        <v>4.3</v>
      </c>
      <c r="G403" s="6" t="s">
        <v>5513</v>
      </c>
      <c r="H403">
        <v>10134</v>
      </c>
    </row>
    <row r="404" spans="4:8" x14ac:dyDescent="0.5">
      <c r="D404" s="6" t="s">
        <v>6228</v>
      </c>
      <c r="E404">
        <v>4.0999999999999996</v>
      </c>
      <c r="G404" s="6" t="s">
        <v>5514</v>
      </c>
      <c r="H404">
        <v>255</v>
      </c>
    </row>
    <row r="405" spans="4:8" x14ac:dyDescent="0.5">
      <c r="D405" s="6" t="s">
        <v>6229</v>
      </c>
      <c r="E405">
        <v>3.9</v>
      </c>
      <c r="G405" s="6" t="s">
        <v>6228</v>
      </c>
      <c r="H405">
        <v>827</v>
      </c>
    </row>
    <row r="406" spans="4:8" x14ac:dyDescent="0.5">
      <c r="D406" s="6" t="s">
        <v>5855</v>
      </c>
      <c r="E406">
        <v>4.5</v>
      </c>
      <c r="G406" s="6" t="s">
        <v>6229</v>
      </c>
      <c r="H406">
        <v>44994</v>
      </c>
    </row>
    <row r="407" spans="4:8" x14ac:dyDescent="0.5">
      <c r="D407" s="6" t="s">
        <v>6230</v>
      </c>
      <c r="E407">
        <v>4.2</v>
      </c>
      <c r="G407" s="6" t="s">
        <v>5855</v>
      </c>
      <c r="H407">
        <v>11339</v>
      </c>
    </row>
    <row r="408" spans="4:8" x14ac:dyDescent="0.5">
      <c r="D408" s="6" t="s">
        <v>6231</v>
      </c>
      <c r="E408">
        <v>2.6</v>
      </c>
      <c r="G408" s="6" t="s">
        <v>6230</v>
      </c>
      <c r="H408">
        <v>611</v>
      </c>
    </row>
    <row r="409" spans="4:8" x14ac:dyDescent="0.5">
      <c r="D409" s="6" t="s">
        <v>6232</v>
      </c>
      <c r="E409">
        <v>4.25</v>
      </c>
      <c r="G409" s="6" t="s">
        <v>6231</v>
      </c>
      <c r="H409">
        <v>24</v>
      </c>
    </row>
    <row r="410" spans="4:8" x14ac:dyDescent="0.5">
      <c r="D410" s="6" t="s">
        <v>6233</v>
      </c>
      <c r="E410">
        <v>4.5</v>
      </c>
      <c r="G410" s="6" t="s">
        <v>6232</v>
      </c>
      <c r="H410">
        <v>12336</v>
      </c>
    </row>
    <row r="411" spans="4:8" x14ac:dyDescent="0.5">
      <c r="D411" s="6" t="s">
        <v>6234</v>
      </c>
      <c r="E411">
        <v>4.0999999999999996</v>
      </c>
      <c r="G411" s="6" t="s">
        <v>6233</v>
      </c>
      <c r="H411">
        <v>23484</v>
      </c>
    </row>
    <row r="412" spans="4:8" x14ac:dyDescent="0.5">
      <c r="D412" s="6" t="s">
        <v>6235</v>
      </c>
      <c r="E412">
        <v>3.8</v>
      </c>
      <c r="G412" s="6" t="s">
        <v>6234</v>
      </c>
      <c r="H412">
        <v>25</v>
      </c>
    </row>
    <row r="413" spans="4:8" x14ac:dyDescent="0.5">
      <c r="D413" s="6" t="s">
        <v>6236</v>
      </c>
      <c r="E413">
        <v>4.3</v>
      </c>
      <c r="G413" s="6" t="s">
        <v>6235</v>
      </c>
      <c r="H413">
        <v>2732</v>
      </c>
    </row>
    <row r="414" spans="4:8" x14ac:dyDescent="0.5">
      <c r="D414" s="6" t="s">
        <v>6237</v>
      </c>
      <c r="E414">
        <v>4.3</v>
      </c>
      <c r="G414" s="6" t="s">
        <v>6236</v>
      </c>
      <c r="H414">
        <v>6400</v>
      </c>
    </row>
    <row r="415" spans="4:8" x14ac:dyDescent="0.5">
      <c r="D415" s="6" t="s">
        <v>6238</v>
      </c>
      <c r="E415">
        <v>3.8</v>
      </c>
      <c r="G415" s="6" t="s">
        <v>6237</v>
      </c>
      <c r="H415">
        <v>7140</v>
      </c>
    </row>
    <row r="416" spans="4:8" x14ac:dyDescent="0.5">
      <c r="D416" s="6" t="s">
        <v>6239</v>
      </c>
      <c r="E416">
        <v>4.2</v>
      </c>
      <c r="G416" s="6" t="s">
        <v>6238</v>
      </c>
      <c r="H416">
        <v>397</v>
      </c>
    </row>
    <row r="417" spans="4:8" x14ac:dyDescent="0.5">
      <c r="D417" s="6" t="s">
        <v>6240</v>
      </c>
      <c r="E417">
        <v>4.2</v>
      </c>
      <c r="G417" s="6" t="s">
        <v>6239</v>
      </c>
      <c r="H417">
        <v>1353</v>
      </c>
    </row>
    <row r="418" spans="4:8" x14ac:dyDescent="0.5">
      <c r="D418" s="6" t="s">
        <v>6241</v>
      </c>
      <c r="E418">
        <v>4.2</v>
      </c>
      <c r="G418" s="6" t="s">
        <v>6240</v>
      </c>
      <c r="H418">
        <v>4184</v>
      </c>
    </row>
    <row r="419" spans="4:8" x14ac:dyDescent="0.5">
      <c r="D419" s="6" t="s">
        <v>6242</v>
      </c>
      <c r="E419">
        <v>4.4000000000000004</v>
      </c>
      <c r="G419" s="6" t="s">
        <v>6241</v>
      </c>
      <c r="H419">
        <v>17218</v>
      </c>
    </row>
    <row r="420" spans="4:8" x14ac:dyDescent="0.5">
      <c r="D420" s="6" t="s">
        <v>6243</v>
      </c>
      <c r="E420">
        <v>4.4000000000000004</v>
      </c>
      <c r="G420" s="6" t="s">
        <v>6242</v>
      </c>
      <c r="H420">
        <v>1771</v>
      </c>
    </row>
    <row r="421" spans="4:8" x14ac:dyDescent="0.5">
      <c r="D421" s="6" t="s">
        <v>6244</v>
      </c>
      <c r="E421">
        <v>4.25</v>
      </c>
      <c r="G421" s="6" t="s">
        <v>6243</v>
      </c>
      <c r="H421">
        <v>646</v>
      </c>
    </row>
    <row r="422" spans="4:8" x14ac:dyDescent="0.5">
      <c r="D422" s="6" t="s">
        <v>6245</v>
      </c>
      <c r="E422">
        <v>4.0999999999999996</v>
      </c>
      <c r="G422" s="6" t="s">
        <v>6244</v>
      </c>
      <c r="H422">
        <v>12485</v>
      </c>
    </row>
    <row r="423" spans="4:8" x14ac:dyDescent="0.5">
      <c r="D423" s="6" t="s">
        <v>6246</v>
      </c>
      <c r="E423">
        <v>4.0999999999999996</v>
      </c>
      <c r="G423" s="6" t="s">
        <v>6245</v>
      </c>
      <c r="H423">
        <v>322</v>
      </c>
    </row>
    <row r="424" spans="4:8" x14ac:dyDescent="0.5">
      <c r="D424" s="6" t="s">
        <v>6247</v>
      </c>
      <c r="E424">
        <v>4.0999999999999996</v>
      </c>
      <c r="G424" s="6" t="s">
        <v>6246</v>
      </c>
      <c r="H424">
        <v>15832</v>
      </c>
    </row>
    <row r="425" spans="4:8" x14ac:dyDescent="0.5">
      <c r="D425" s="6" t="s">
        <v>5515</v>
      </c>
      <c r="E425">
        <v>4</v>
      </c>
      <c r="G425" s="6" t="s">
        <v>6247</v>
      </c>
      <c r="H425">
        <v>303</v>
      </c>
    </row>
    <row r="426" spans="4:8" x14ac:dyDescent="0.5">
      <c r="D426" s="6" t="s">
        <v>6248</v>
      </c>
      <c r="E426">
        <v>4.3</v>
      </c>
      <c r="G426" s="6" t="s">
        <v>5515</v>
      </c>
      <c r="H426">
        <v>75</v>
      </c>
    </row>
    <row r="427" spans="4:8" x14ac:dyDescent="0.5">
      <c r="D427" s="6" t="s">
        <v>6249</v>
      </c>
      <c r="E427">
        <v>4.2</v>
      </c>
      <c r="G427" s="6" t="s">
        <v>6248</v>
      </c>
      <c r="H427">
        <v>15276</v>
      </c>
    </row>
    <row r="428" spans="4:8" x14ac:dyDescent="0.5">
      <c r="D428" s="6" t="s">
        <v>6250</v>
      </c>
      <c r="E428">
        <v>4.3</v>
      </c>
      <c r="G428" s="6" t="s">
        <v>6249</v>
      </c>
      <c r="H428">
        <v>386</v>
      </c>
    </row>
    <row r="429" spans="4:8" x14ac:dyDescent="0.5">
      <c r="D429" s="6" t="s">
        <v>6251</v>
      </c>
      <c r="E429">
        <v>4.0999999999999996</v>
      </c>
      <c r="G429" s="6" t="s">
        <v>6250</v>
      </c>
      <c r="H429">
        <v>9695</v>
      </c>
    </row>
    <row r="430" spans="4:8" x14ac:dyDescent="0.5">
      <c r="D430" s="6" t="s">
        <v>6252</v>
      </c>
      <c r="E430">
        <v>3.5</v>
      </c>
      <c r="G430" s="6" t="s">
        <v>6251</v>
      </c>
      <c r="H430">
        <v>1996</v>
      </c>
    </row>
    <row r="431" spans="4:8" x14ac:dyDescent="0.5">
      <c r="D431" s="6" t="s">
        <v>5516</v>
      </c>
      <c r="E431">
        <v>4</v>
      </c>
      <c r="G431" s="6" t="s">
        <v>6252</v>
      </c>
      <c r="H431">
        <v>24</v>
      </c>
    </row>
    <row r="432" spans="4:8" x14ac:dyDescent="0.5">
      <c r="D432" s="6" t="s">
        <v>6253</v>
      </c>
      <c r="E432">
        <v>4.0999999999999996</v>
      </c>
      <c r="G432" s="6" t="s">
        <v>5516</v>
      </c>
      <c r="H432">
        <v>2905</v>
      </c>
    </row>
    <row r="433" spans="4:8" x14ac:dyDescent="0.5">
      <c r="D433" s="6" t="s">
        <v>6254</v>
      </c>
      <c r="E433">
        <v>3.9</v>
      </c>
      <c r="G433" s="6" t="s">
        <v>6253</v>
      </c>
      <c r="H433">
        <v>444</v>
      </c>
    </row>
    <row r="434" spans="4:8" x14ac:dyDescent="0.5">
      <c r="D434" s="6" t="s">
        <v>5856</v>
      </c>
      <c r="E434">
        <v>4.0999999999999996</v>
      </c>
      <c r="G434" s="6" t="s">
        <v>6254</v>
      </c>
      <c r="H434">
        <v>942</v>
      </c>
    </row>
    <row r="435" spans="4:8" x14ac:dyDescent="0.5">
      <c r="D435" s="6" t="s">
        <v>5857</v>
      </c>
      <c r="E435">
        <v>4.0999999999999996</v>
      </c>
      <c r="G435" s="6" t="s">
        <v>5856</v>
      </c>
      <c r="H435">
        <v>1259</v>
      </c>
    </row>
    <row r="436" spans="4:8" x14ac:dyDescent="0.5">
      <c r="D436" s="6" t="s">
        <v>6255</v>
      </c>
      <c r="E436">
        <v>4.5</v>
      </c>
      <c r="G436" s="6" t="s">
        <v>5857</v>
      </c>
      <c r="H436">
        <v>1555</v>
      </c>
    </row>
    <row r="437" spans="4:8" x14ac:dyDescent="0.5">
      <c r="D437" s="6" t="s">
        <v>6256</v>
      </c>
      <c r="E437">
        <v>3.8</v>
      </c>
      <c r="G437" s="6" t="s">
        <v>6255</v>
      </c>
      <c r="H437">
        <v>19</v>
      </c>
    </row>
    <row r="438" spans="4:8" x14ac:dyDescent="0.5">
      <c r="D438" s="6" t="s">
        <v>6257</v>
      </c>
      <c r="E438">
        <v>3.9</v>
      </c>
      <c r="G438" s="6" t="s">
        <v>6256</v>
      </c>
      <c r="H438">
        <v>49</v>
      </c>
    </row>
    <row r="439" spans="4:8" x14ac:dyDescent="0.5">
      <c r="D439" s="6" t="s">
        <v>5517</v>
      </c>
      <c r="E439">
        <v>4</v>
      </c>
      <c r="G439" s="6" t="s">
        <v>6257</v>
      </c>
      <c r="H439">
        <v>1015</v>
      </c>
    </row>
    <row r="440" spans="4:8" x14ac:dyDescent="0.5">
      <c r="D440" s="6" t="s">
        <v>5858</v>
      </c>
      <c r="E440">
        <v>4</v>
      </c>
      <c r="G440" s="6" t="s">
        <v>5517</v>
      </c>
      <c r="H440">
        <v>4018</v>
      </c>
    </row>
    <row r="441" spans="4:8" x14ac:dyDescent="0.5">
      <c r="D441" s="6" t="s">
        <v>5518</v>
      </c>
      <c r="E441">
        <v>3.9</v>
      </c>
      <c r="G441" s="6" t="s">
        <v>5858</v>
      </c>
      <c r="H441">
        <v>32625</v>
      </c>
    </row>
    <row r="442" spans="4:8" x14ac:dyDescent="0.5">
      <c r="D442" s="6" t="s">
        <v>5519</v>
      </c>
      <c r="E442">
        <v>4.3</v>
      </c>
      <c r="G442" s="6" t="s">
        <v>5518</v>
      </c>
      <c r="H442">
        <v>427</v>
      </c>
    </row>
    <row r="443" spans="4:8" x14ac:dyDescent="0.5">
      <c r="D443" s="6" t="s">
        <v>5520</v>
      </c>
      <c r="E443">
        <v>4.2</v>
      </c>
      <c r="G443" s="6" t="s">
        <v>5519</v>
      </c>
      <c r="H443">
        <v>2585</v>
      </c>
    </row>
    <row r="444" spans="4:8" x14ac:dyDescent="0.5">
      <c r="D444" s="6" t="s">
        <v>5521</v>
      </c>
      <c r="E444">
        <v>4</v>
      </c>
      <c r="G444" s="6" t="s">
        <v>5520</v>
      </c>
      <c r="H444">
        <v>4567</v>
      </c>
    </row>
    <row r="445" spans="4:8" x14ac:dyDescent="0.5">
      <c r="D445" s="6" t="s">
        <v>5522</v>
      </c>
      <c r="E445">
        <v>3.5</v>
      </c>
      <c r="G445" s="6" t="s">
        <v>5521</v>
      </c>
      <c r="H445">
        <v>7199</v>
      </c>
    </row>
    <row r="446" spans="4:8" x14ac:dyDescent="0.5">
      <c r="D446" s="6" t="s">
        <v>5523</v>
      </c>
      <c r="E446">
        <v>3.6</v>
      </c>
      <c r="G446" s="6" t="s">
        <v>5522</v>
      </c>
      <c r="H446">
        <v>21762</v>
      </c>
    </row>
    <row r="447" spans="4:8" x14ac:dyDescent="0.5">
      <c r="D447" s="6" t="s">
        <v>5524</v>
      </c>
      <c r="E447">
        <v>4.3</v>
      </c>
      <c r="G447" s="6" t="s">
        <v>5523</v>
      </c>
      <c r="H447">
        <v>4199</v>
      </c>
    </row>
    <row r="448" spans="4:8" x14ac:dyDescent="0.5">
      <c r="D448" s="6" t="s">
        <v>5525</v>
      </c>
      <c r="E448">
        <v>4.4000000000000004</v>
      </c>
      <c r="G448" s="6" t="s">
        <v>5524</v>
      </c>
      <c r="H448">
        <v>408</v>
      </c>
    </row>
    <row r="449" spans="4:8" x14ac:dyDescent="0.5">
      <c r="D449" s="6" t="s">
        <v>5526</v>
      </c>
      <c r="E449">
        <v>4.3</v>
      </c>
      <c r="G449" s="6" t="s">
        <v>5525</v>
      </c>
      <c r="H449">
        <v>3219</v>
      </c>
    </row>
    <row r="450" spans="4:8" x14ac:dyDescent="0.5">
      <c r="D450" s="6" t="s">
        <v>5527</v>
      </c>
      <c r="E450">
        <v>4.3</v>
      </c>
      <c r="G450" s="6" t="s">
        <v>5526</v>
      </c>
      <c r="H450">
        <v>4723</v>
      </c>
    </row>
    <row r="451" spans="4:8" x14ac:dyDescent="0.5">
      <c r="D451" s="6" t="s">
        <v>5528</v>
      </c>
      <c r="E451">
        <v>4</v>
      </c>
      <c r="G451" s="6" t="s">
        <v>5527</v>
      </c>
      <c r="H451">
        <v>2301</v>
      </c>
    </row>
    <row r="452" spans="4:8" x14ac:dyDescent="0.5">
      <c r="D452" s="6" t="s">
        <v>5529</v>
      </c>
      <c r="E452">
        <v>4.2</v>
      </c>
      <c r="G452" s="6" t="s">
        <v>5528</v>
      </c>
      <c r="H452">
        <v>7113</v>
      </c>
    </row>
    <row r="453" spans="4:8" x14ac:dyDescent="0.5">
      <c r="D453" s="6" t="s">
        <v>5530</v>
      </c>
      <c r="E453">
        <v>4.2</v>
      </c>
      <c r="G453" s="6" t="s">
        <v>5529</v>
      </c>
      <c r="H453">
        <v>4959</v>
      </c>
    </row>
    <row r="454" spans="4:8" x14ac:dyDescent="0.5">
      <c r="D454" s="6" t="s">
        <v>5859</v>
      </c>
      <c r="E454">
        <v>3.7</v>
      </c>
      <c r="G454" s="6" t="s">
        <v>5530</v>
      </c>
      <c r="H454">
        <v>64273</v>
      </c>
    </row>
    <row r="455" spans="4:8" x14ac:dyDescent="0.5">
      <c r="D455" s="6" t="s">
        <v>5531</v>
      </c>
      <c r="E455">
        <v>4.0999999999999996</v>
      </c>
      <c r="G455" s="6" t="s">
        <v>5859</v>
      </c>
      <c r="H455">
        <v>3369</v>
      </c>
    </row>
    <row r="456" spans="4:8" x14ac:dyDescent="0.5">
      <c r="D456" s="6" t="s">
        <v>5532</v>
      </c>
      <c r="E456">
        <v>3.5</v>
      </c>
      <c r="G456" s="6" t="s">
        <v>5531</v>
      </c>
      <c r="H456">
        <v>3441</v>
      </c>
    </row>
    <row r="457" spans="4:8" x14ac:dyDescent="0.5">
      <c r="D457" s="6" t="s">
        <v>5533</v>
      </c>
      <c r="E457">
        <v>4.3</v>
      </c>
      <c r="G457" s="6" t="s">
        <v>5532</v>
      </c>
      <c r="H457">
        <v>7222</v>
      </c>
    </row>
    <row r="458" spans="4:8" x14ac:dyDescent="0.5">
      <c r="D458" s="6" t="s">
        <v>5534</v>
      </c>
      <c r="E458">
        <v>4.2</v>
      </c>
      <c r="G458" s="6" t="s">
        <v>5533</v>
      </c>
      <c r="H458">
        <v>54315</v>
      </c>
    </row>
    <row r="459" spans="4:8" x14ac:dyDescent="0.5">
      <c r="D459" s="6" t="s">
        <v>5535</v>
      </c>
      <c r="E459">
        <v>4.2</v>
      </c>
      <c r="G459" s="6" t="s">
        <v>5534</v>
      </c>
      <c r="H459">
        <v>8258</v>
      </c>
    </row>
    <row r="460" spans="4:8" x14ac:dyDescent="0.5">
      <c r="D460" s="6" t="s">
        <v>6258</v>
      </c>
      <c r="E460">
        <v>4.4000000000000004</v>
      </c>
      <c r="G460" s="6" t="s">
        <v>5535</v>
      </c>
      <c r="H460">
        <v>23174</v>
      </c>
    </row>
    <row r="461" spans="4:8" x14ac:dyDescent="0.5">
      <c r="D461" s="6" t="s">
        <v>6259</v>
      </c>
      <c r="E461">
        <v>4.166666666666667</v>
      </c>
      <c r="G461" s="6" t="s">
        <v>6258</v>
      </c>
      <c r="H461">
        <v>8948</v>
      </c>
    </row>
    <row r="462" spans="4:8" x14ac:dyDescent="0.5">
      <c r="D462" s="6" t="s">
        <v>5536</v>
      </c>
      <c r="E462">
        <v>3.3</v>
      </c>
      <c r="G462" s="6" t="s">
        <v>6259</v>
      </c>
      <c r="H462">
        <v>28897</v>
      </c>
    </row>
    <row r="463" spans="4:8" x14ac:dyDescent="0.5">
      <c r="D463" s="6" t="s">
        <v>6260</v>
      </c>
      <c r="E463">
        <v>4.0999999999999996</v>
      </c>
      <c r="G463" s="6" t="s">
        <v>5536</v>
      </c>
      <c r="H463">
        <v>2804</v>
      </c>
    </row>
    <row r="464" spans="4:8" x14ac:dyDescent="0.5">
      <c r="D464" s="6" t="s">
        <v>6261</v>
      </c>
      <c r="E464">
        <v>4.2</v>
      </c>
      <c r="G464" s="6" t="s">
        <v>6260</v>
      </c>
      <c r="H464">
        <v>925</v>
      </c>
    </row>
    <row r="465" spans="4:8" x14ac:dyDescent="0.5">
      <c r="D465" s="6" t="s">
        <v>6262</v>
      </c>
      <c r="E465">
        <v>4.0999999999999996</v>
      </c>
      <c r="G465" s="6" t="s">
        <v>6261</v>
      </c>
      <c r="H465">
        <v>156</v>
      </c>
    </row>
    <row r="466" spans="4:8" x14ac:dyDescent="0.5">
      <c r="D466" s="6" t="s">
        <v>6263</v>
      </c>
      <c r="E466">
        <v>4</v>
      </c>
      <c r="G466" s="6" t="s">
        <v>6262</v>
      </c>
      <c r="H466">
        <v>1776</v>
      </c>
    </row>
    <row r="467" spans="4:8" x14ac:dyDescent="0.5">
      <c r="D467" s="6" t="s">
        <v>6264</v>
      </c>
      <c r="E467">
        <v>3.9</v>
      </c>
      <c r="G467" s="6" t="s">
        <v>6263</v>
      </c>
      <c r="H467">
        <v>2198</v>
      </c>
    </row>
    <row r="468" spans="4:8" x14ac:dyDescent="0.5">
      <c r="D468" s="6" t="s">
        <v>6265</v>
      </c>
      <c r="E468">
        <v>4.3</v>
      </c>
      <c r="G468" s="6" t="s">
        <v>6264</v>
      </c>
      <c r="H468">
        <v>710</v>
      </c>
    </row>
    <row r="469" spans="4:8" x14ac:dyDescent="0.5">
      <c r="D469" s="6" t="s">
        <v>6266</v>
      </c>
      <c r="E469">
        <v>4.0999999999999996</v>
      </c>
      <c r="G469" s="6" t="s">
        <v>6265</v>
      </c>
      <c r="H469">
        <v>562</v>
      </c>
    </row>
    <row r="470" spans="4:8" x14ac:dyDescent="0.5">
      <c r="D470" s="6" t="s">
        <v>5860</v>
      </c>
      <c r="E470">
        <v>4.2</v>
      </c>
      <c r="G470" s="6" t="s">
        <v>6266</v>
      </c>
      <c r="H470">
        <v>1045</v>
      </c>
    </row>
    <row r="471" spans="4:8" x14ac:dyDescent="0.5">
      <c r="D471" s="6" t="s">
        <v>6267</v>
      </c>
      <c r="E471">
        <v>4.5999999999999996</v>
      </c>
      <c r="G471" s="6" t="s">
        <v>5860</v>
      </c>
      <c r="H471">
        <v>1269</v>
      </c>
    </row>
    <row r="472" spans="4:8" x14ac:dyDescent="0.5">
      <c r="D472" s="6" t="s">
        <v>6268</v>
      </c>
      <c r="E472">
        <v>3.3</v>
      </c>
      <c r="G472" s="6" t="s">
        <v>6267</v>
      </c>
      <c r="H472">
        <v>2781</v>
      </c>
    </row>
    <row r="473" spans="4:8" x14ac:dyDescent="0.5">
      <c r="D473" s="6" t="s">
        <v>6269</v>
      </c>
      <c r="E473">
        <v>3.5</v>
      </c>
      <c r="G473" s="6" t="s">
        <v>6268</v>
      </c>
      <c r="H473">
        <v>478</v>
      </c>
    </row>
    <row r="474" spans="4:8" x14ac:dyDescent="0.5">
      <c r="D474" s="6" t="s">
        <v>6270</v>
      </c>
      <c r="E474">
        <v>3.6</v>
      </c>
      <c r="G474" s="6" t="s">
        <v>6269</v>
      </c>
      <c r="H474">
        <v>185</v>
      </c>
    </row>
    <row r="475" spans="4:8" x14ac:dyDescent="0.5">
      <c r="D475" s="6" t="s">
        <v>5861</v>
      </c>
      <c r="E475">
        <v>4.0999999999999996</v>
      </c>
      <c r="G475" s="6" t="s">
        <v>6270</v>
      </c>
      <c r="H475">
        <v>451</v>
      </c>
    </row>
    <row r="476" spans="4:8" x14ac:dyDescent="0.5">
      <c r="D476" s="6" t="s">
        <v>6271</v>
      </c>
      <c r="E476">
        <v>4.5</v>
      </c>
      <c r="G476" s="6" t="s">
        <v>5861</v>
      </c>
      <c r="H476">
        <v>5554</v>
      </c>
    </row>
    <row r="477" spans="4:8" x14ac:dyDescent="0.5">
      <c r="D477" s="6" t="s">
        <v>6272</v>
      </c>
      <c r="E477">
        <v>4.4000000000000004</v>
      </c>
      <c r="G477" s="6" t="s">
        <v>6271</v>
      </c>
      <c r="H477">
        <v>3192</v>
      </c>
    </row>
    <row r="478" spans="4:8" x14ac:dyDescent="0.5">
      <c r="D478" s="6" t="s">
        <v>6273</v>
      </c>
      <c r="E478">
        <v>3.8</v>
      </c>
      <c r="G478" s="6" t="s">
        <v>6272</v>
      </c>
      <c r="H478">
        <v>6027</v>
      </c>
    </row>
    <row r="479" spans="4:8" x14ac:dyDescent="0.5">
      <c r="D479" s="6" t="s">
        <v>6274</v>
      </c>
      <c r="E479">
        <v>4.1500000000000004</v>
      </c>
      <c r="G479" s="6" t="s">
        <v>6273</v>
      </c>
      <c r="H479">
        <v>166</v>
      </c>
    </row>
    <row r="480" spans="4:8" x14ac:dyDescent="0.5">
      <c r="D480" s="6" t="s">
        <v>6275</v>
      </c>
      <c r="E480">
        <v>4.4000000000000004</v>
      </c>
      <c r="G480" s="6" t="s">
        <v>6274</v>
      </c>
      <c r="H480">
        <v>13268</v>
      </c>
    </row>
    <row r="481" spans="4:8" x14ac:dyDescent="0.5">
      <c r="D481" s="6" t="s">
        <v>6276</v>
      </c>
      <c r="E481">
        <v>4.2</v>
      </c>
      <c r="G481" s="6" t="s">
        <v>6275</v>
      </c>
      <c r="H481">
        <v>11148</v>
      </c>
    </row>
    <row r="482" spans="4:8" x14ac:dyDescent="0.5">
      <c r="D482" s="6" t="s">
        <v>6277</v>
      </c>
      <c r="E482">
        <v>3.9</v>
      </c>
      <c r="G482" s="6" t="s">
        <v>6276</v>
      </c>
      <c r="H482">
        <v>15252</v>
      </c>
    </row>
    <row r="483" spans="4:8" x14ac:dyDescent="0.5">
      <c r="D483" s="6" t="s">
        <v>6278</v>
      </c>
      <c r="E483">
        <v>3.8</v>
      </c>
      <c r="G483" s="6" t="s">
        <v>6277</v>
      </c>
      <c r="H483">
        <v>326</v>
      </c>
    </row>
    <row r="484" spans="4:8" x14ac:dyDescent="0.5">
      <c r="D484" s="6" t="s">
        <v>6279</v>
      </c>
      <c r="E484">
        <v>3.9</v>
      </c>
      <c r="G484" s="6" t="s">
        <v>6278</v>
      </c>
      <c r="H484">
        <v>687</v>
      </c>
    </row>
    <row r="485" spans="4:8" x14ac:dyDescent="0.5">
      <c r="D485" s="6" t="s">
        <v>6280</v>
      </c>
      <c r="E485">
        <v>3.4</v>
      </c>
      <c r="G485" s="6" t="s">
        <v>6279</v>
      </c>
      <c r="H485">
        <v>8095</v>
      </c>
    </row>
    <row r="486" spans="4:8" x14ac:dyDescent="0.5">
      <c r="D486" s="6" t="s">
        <v>5862</v>
      </c>
      <c r="E486">
        <v>4.0999999999999996</v>
      </c>
      <c r="G486" s="6" t="s">
        <v>6280</v>
      </c>
      <c r="H486">
        <v>252</v>
      </c>
    </row>
    <row r="487" spans="4:8" x14ac:dyDescent="0.5">
      <c r="D487" s="6" t="s">
        <v>5863</v>
      </c>
      <c r="E487">
        <v>4.2</v>
      </c>
      <c r="G487" s="6" t="s">
        <v>5862</v>
      </c>
      <c r="H487">
        <v>55731</v>
      </c>
    </row>
    <row r="488" spans="4:8" x14ac:dyDescent="0.5">
      <c r="D488" s="6" t="s">
        <v>6281</v>
      </c>
      <c r="E488">
        <v>4.3</v>
      </c>
      <c r="G488" s="6" t="s">
        <v>5863</v>
      </c>
      <c r="H488">
        <v>42775</v>
      </c>
    </row>
    <row r="489" spans="4:8" x14ac:dyDescent="0.5">
      <c r="D489" s="6" t="s">
        <v>5537</v>
      </c>
      <c r="E489">
        <v>4.4000000000000004</v>
      </c>
      <c r="G489" s="6" t="s">
        <v>6281</v>
      </c>
      <c r="H489">
        <v>2326</v>
      </c>
    </row>
    <row r="490" spans="4:8" x14ac:dyDescent="0.5">
      <c r="D490" s="6" t="s">
        <v>6282</v>
      </c>
      <c r="E490">
        <v>4.0999999999999996</v>
      </c>
      <c r="G490" s="6" t="s">
        <v>5537</v>
      </c>
      <c r="H490">
        <v>1030</v>
      </c>
    </row>
    <row r="491" spans="4:8" x14ac:dyDescent="0.5">
      <c r="D491" s="6" t="s">
        <v>6283</v>
      </c>
      <c r="E491">
        <v>4.3</v>
      </c>
      <c r="G491" s="6" t="s">
        <v>6282</v>
      </c>
      <c r="H491">
        <v>4401</v>
      </c>
    </row>
    <row r="492" spans="4:8" x14ac:dyDescent="0.5">
      <c r="D492" s="6" t="s">
        <v>6284</v>
      </c>
      <c r="E492">
        <v>4.0999999999999996</v>
      </c>
      <c r="G492" s="6" t="s">
        <v>6283</v>
      </c>
      <c r="H492">
        <v>1580</v>
      </c>
    </row>
    <row r="493" spans="4:8" x14ac:dyDescent="0.5">
      <c r="D493" s="6" t="s">
        <v>6285</v>
      </c>
      <c r="E493">
        <v>4.8</v>
      </c>
      <c r="G493" s="6" t="s">
        <v>6284</v>
      </c>
      <c r="H493">
        <v>1646</v>
      </c>
    </row>
    <row r="494" spans="4:8" x14ac:dyDescent="0.5">
      <c r="D494" s="6" t="s">
        <v>5538</v>
      </c>
      <c r="E494">
        <v>3.6</v>
      </c>
      <c r="G494" s="6" t="s">
        <v>6285</v>
      </c>
      <c r="H494">
        <v>3964</v>
      </c>
    </row>
    <row r="495" spans="4:8" x14ac:dyDescent="0.5">
      <c r="D495" s="6" t="s">
        <v>6286</v>
      </c>
      <c r="E495">
        <v>3.9</v>
      </c>
      <c r="G495" s="6" t="s">
        <v>5538</v>
      </c>
      <c r="H495">
        <v>13572</v>
      </c>
    </row>
    <row r="496" spans="4:8" x14ac:dyDescent="0.5">
      <c r="D496" s="6" t="s">
        <v>6287</v>
      </c>
      <c r="E496">
        <v>4</v>
      </c>
      <c r="G496" s="6" t="s">
        <v>6286</v>
      </c>
      <c r="H496">
        <v>1306</v>
      </c>
    </row>
    <row r="497" spans="4:8" x14ac:dyDescent="0.5">
      <c r="D497" s="6" t="s">
        <v>6288</v>
      </c>
      <c r="E497">
        <v>2.9</v>
      </c>
      <c r="G497" s="6" t="s">
        <v>6287</v>
      </c>
      <c r="H497">
        <v>1644</v>
      </c>
    </row>
    <row r="498" spans="4:8" x14ac:dyDescent="0.5">
      <c r="D498" s="6" t="s">
        <v>5864</v>
      </c>
      <c r="E498">
        <v>3.8</v>
      </c>
      <c r="G498" s="6" t="s">
        <v>6288</v>
      </c>
      <c r="H498">
        <v>159</v>
      </c>
    </row>
    <row r="499" spans="4:8" x14ac:dyDescent="0.5">
      <c r="D499" s="6" t="s">
        <v>5865</v>
      </c>
      <c r="E499">
        <v>4.3</v>
      </c>
      <c r="G499" s="6" t="s">
        <v>5864</v>
      </c>
      <c r="H499">
        <v>119</v>
      </c>
    </row>
    <row r="500" spans="4:8" x14ac:dyDescent="0.5">
      <c r="D500" s="6" t="s">
        <v>5866</v>
      </c>
      <c r="E500">
        <v>4.4000000000000004</v>
      </c>
      <c r="G500" s="6" t="s">
        <v>5865</v>
      </c>
      <c r="H500">
        <v>8399</v>
      </c>
    </row>
    <row r="501" spans="4:8" x14ac:dyDescent="0.5">
      <c r="D501" s="6" t="s">
        <v>5867</v>
      </c>
      <c r="E501">
        <v>4</v>
      </c>
      <c r="G501" s="6" t="s">
        <v>5866</v>
      </c>
      <c r="H501">
        <v>20311</v>
      </c>
    </row>
    <row r="502" spans="4:8" x14ac:dyDescent="0.5">
      <c r="D502" s="6" t="s">
        <v>5868</v>
      </c>
      <c r="E502">
        <v>4.0999999999999996</v>
      </c>
      <c r="G502" s="6" t="s">
        <v>5867</v>
      </c>
      <c r="H502">
        <v>64050</v>
      </c>
    </row>
    <row r="503" spans="4:8" x14ac:dyDescent="0.5">
      <c r="D503" s="6" t="s">
        <v>5869</v>
      </c>
      <c r="E503">
        <v>4.0999999999999996</v>
      </c>
      <c r="G503" s="6" t="s">
        <v>5868</v>
      </c>
      <c r="H503">
        <v>77009</v>
      </c>
    </row>
    <row r="504" spans="4:8" x14ac:dyDescent="0.5">
      <c r="D504" s="6" t="s">
        <v>5870</v>
      </c>
      <c r="E504">
        <v>4.3</v>
      </c>
      <c r="G504" s="6" t="s">
        <v>5869</v>
      </c>
      <c r="H504">
        <v>38504</v>
      </c>
    </row>
    <row r="505" spans="4:8" x14ac:dyDescent="0.5">
      <c r="D505" s="6" t="s">
        <v>5871</v>
      </c>
      <c r="E505">
        <v>3.5</v>
      </c>
      <c r="G505" s="6" t="s">
        <v>5870</v>
      </c>
      <c r="H505">
        <v>28497</v>
      </c>
    </row>
    <row r="506" spans="4:8" x14ac:dyDescent="0.5">
      <c r="D506" s="6" t="s">
        <v>5872</v>
      </c>
      <c r="E506">
        <v>4</v>
      </c>
      <c r="G506" s="6" t="s">
        <v>5871</v>
      </c>
      <c r="H506">
        <v>621</v>
      </c>
    </row>
    <row r="507" spans="4:8" x14ac:dyDescent="0.5">
      <c r="D507" s="6" t="s">
        <v>5539</v>
      </c>
      <c r="E507">
        <v>4.3</v>
      </c>
      <c r="G507" s="6" t="s">
        <v>5872</v>
      </c>
      <c r="H507">
        <v>1588</v>
      </c>
    </row>
    <row r="508" spans="4:8" x14ac:dyDescent="0.5">
      <c r="D508" s="6" t="s">
        <v>5873</v>
      </c>
      <c r="E508">
        <v>4.0999999999999996</v>
      </c>
      <c r="G508" s="6" t="s">
        <v>5539</v>
      </c>
      <c r="H508">
        <v>9998</v>
      </c>
    </row>
    <row r="509" spans="4:8" x14ac:dyDescent="0.5">
      <c r="D509" s="6" t="s">
        <v>5874</v>
      </c>
      <c r="E509">
        <v>4.0999999999999996</v>
      </c>
      <c r="G509" s="6" t="s">
        <v>5873</v>
      </c>
      <c r="H509">
        <v>385179</v>
      </c>
    </row>
    <row r="510" spans="4:8" x14ac:dyDescent="0.5">
      <c r="D510" s="6" t="s">
        <v>5875</v>
      </c>
      <c r="E510">
        <v>3.9</v>
      </c>
      <c r="G510" s="6" t="s">
        <v>5874</v>
      </c>
      <c r="H510">
        <v>53648</v>
      </c>
    </row>
    <row r="511" spans="4:8" x14ac:dyDescent="0.5">
      <c r="D511" s="6" t="s">
        <v>5540</v>
      </c>
      <c r="E511">
        <v>3.9</v>
      </c>
      <c r="G511" s="6" t="s">
        <v>5875</v>
      </c>
      <c r="H511">
        <v>92995</v>
      </c>
    </row>
    <row r="512" spans="4:8" x14ac:dyDescent="0.5">
      <c r="D512" s="6" t="s">
        <v>5876</v>
      </c>
      <c r="E512">
        <v>4.3</v>
      </c>
      <c r="G512" s="6" t="s">
        <v>5540</v>
      </c>
      <c r="H512">
        <v>14969</v>
      </c>
    </row>
    <row r="513" spans="4:8" x14ac:dyDescent="0.5">
      <c r="D513" s="6" t="s">
        <v>5877</v>
      </c>
      <c r="E513">
        <v>3.7</v>
      </c>
      <c r="G513" s="6" t="s">
        <v>5876</v>
      </c>
      <c r="H513">
        <v>63899</v>
      </c>
    </row>
    <row r="514" spans="4:8" x14ac:dyDescent="0.5">
      <c r="D514" s="6" t="s">
        <v>6289</v>
      </c>
      <c r="E514">
        <v>4</v>
      </c>
      <c r="G514" s="6" t="s">
        <v>5877</v>
      </c>
      <c r="H514">
        <v>87798</v>
      </c>
    </row>
    <row r="515" spans="4:8" x14ac:dyDescent="0.5">
      <c r="D515" s="6" t="s">
        <v>6290</v>
      </c>
      <c r="E515">
        <v>4.0999999999999996</v>
      </c>
      <c r="G515" s="6" t="s">
        <v>6289</v>
      </c>
      <c r="H515">
        <v>832</v>
      </c>
    </row>
    <row r="516" spans="4:8" x14ac:dyDescent="0.5">
      <c r="D516" s="6" t="s">
        <v>5541</v>
      </c>
      <c r="E516">
        <v>4</v>
      </c>
      <c r="G516" s="6" t="s">
        <v>6290</v>
      </c>
      <c r="H516">
        <v>550</v>
      </c>
    </row>
    <row r="517" spans="4:8" x14ac:dyDescent="0.5">
      <c r="D517" s="6" t="s">
        <v>5878</v>
      </c>
      <c r="E517">
        <v>3.8499999999999996</v>
      </c>
      <c r="G517" s="6" t="s">
        <v>5541</v>
      </c>
      <c r="H517">
        <v>1540</v>
      </c>
    </row>
    <row r="518" spans="4:8" x14ac:dyDescent="0.5">
      <c r="D518" s="6" t="s">
        <v>6291</v>
      </c>
      <c r="E518">
        <v>4.2</v>
      </c>
      <c r="G518" s="6" t="s">
        <v>5878</v>
      </c>
      <c r="H518">
        <v>460</v>
      </c>
    </row>
    <row r="519" spans="4:8" x14ac:dyDescent="0.5">
      <c r="D519" s="6" t="s">
        <v>6292</v>
      </c>
      <c r="E519">
        <v>3.9</v>
      </c>
      <c r="G519" s="6" t="s">
        <v>6291</v>
      </c>
      <c r="H519">
        <v>10429</v>
      </c>
    </row>
    <row r="520" spans="4:8" x14ac:dyDescent="0.5">
      <c r="D520" s="6" t="s">
        <v>6293</v>
      </c>
      <c r="E520">
        <v>3.9</v>
      </c>
      <c r="G520" s="6" t="s">
        <v>6292</v>
      </c>
      <c r="H520">
        <v>144</v>
      </c>
    </row>
    <row r="521" spans="4:8" x14ac:dyDescent="0.5">
      <c r="D521" s="6" t="s">
        <v>6294</v>
      </c>
      <c r="E521">
        <v>4.0999999999999996</v>
      </c>
      <c r="G521" s="6" t="s">
        <v>6293</v>
      </c>
      <c r="H521">
        <v>1888</v>
      </c>
    </row>
    <row r="522" spans="4:8" x14ac:dyDescent="0.5">
      <c r="D522" s="6" t="s">
        <v>6295</v>
      </c>
      <c r="E522">
        <v>3.9</v>
      </c>
      <c r="G522" s="6" t="s">
        <v>6294</v>
      </c>
      <c r="H522">
        <v>4716</v>
      </c>
    </row>
    <row r="523" spans="4:8" x14ac:dyDescent="0.5">
      <c r="D523" s="6" t="s">
        <v>6296</v>
      </c>
      <c r="E523">
        <v>4.0999999999999996</v>
      </c>
      <c r="G523" s="6" t="s">
        <v>6295</v>
      </c>
      <c r="H523">
        <v>2832</v>
      </c>
    </row>
    <row r="524" spans="4:8" x14ac:dyDescent="0.5">
      <c r="D524" s="6" t="s">
        <v>6297</v>
      </c>
      <c r="E524">
        <v>4.2</v>
      </c>
      <c r="G524" s="6" t="s">
        <v>6296</v>
      </c>
      <c r="H524">
        <v>6355</v>
      </c>
    </row>
    <row r="525" spans="4:8" x14ac:dyDescent="0.5">
      <c r="D525" s="6" t="s">
        <v>6298</v>
      </c>
      <c r="E525">
        <v>4</v>
      </c>
      <c r="G525" s="6" t="s">
        <v>6297</v>
      </c>
      <c r="H525">
        <v>14160</v>
      </c>
    </row>
    <row r="526" spans="4:8" x14ac:dyDescent="0.5">
      <c r="D526" s="6" t="s">
        <v>6299</v>
      </c>
      <c r="E526">
        <v>4</v>
      </c>
      <c r="G526" s="6" t="s">
        <v>6298</v>
      </c>
      <c r="H526">
        <v>14030</v>
      </c>
    </row>
    <row r="527" spans="4:8" x14ac:dyDescent="0.5">
      <c r="D527" s="6" t="s">
        <v>6300</v>
      </c>
      <c r="E527">
        <v>4.0999999999999996</v>
      </c>
      <c r="G527" s="6" t="s">
        <v>6299</v>
      </c>
      <c r="H527">
        <v>1765</v>
      </c>
    </row>
    <row r="528" spans="4:8" x14ac:dyDescent="0.5">
      <c r="D528" s="6" t="s">
        <v>6301</v>
      </c>
      <c r="E528">
        <v>3.8</v>
      </c>
      <c r="G528" s="6" t="s">
        <v>6300</v>
      </c>
      <c r="H528">
        <v>1728</v>
      </c>
    </row>
    <row r="529" spans="4:8" x14ac:dyDescent="0.5">
      <c r="D529" s="6" t="s">
        <v>6302</v>
      </c>
      <c r="E529">
        <v>3.8</v>
      </c>
      <c r="G529" s="6" t="s">
        <v>6301</v>
      </c>
      <c r="H529">
        <v>305</v>
      </c>
    </row>
    <row r="530" spans="4:8" x14ac:dyDescent="0.5">
      <c r="D530" s="6" t="s">
        <v>6303</v>
      </c>
      <c r="E530">
        <v>3.6</v>
      </c>
      <c r="G530" s="6" t="s">
        <v>6302</v>
      </c>
      <c r="H530">
        <v>441</v>
      </c>
    </row>
    <row r="531" spans="4:8" x14ac:dyDescent="0.5">
      <c r="D531" s="6" t="s">
        <v>6304</v>
      </c>
      <c r="E531">
        <v>4.0999999999999996</v>
      </c>
      <c r="G531" s="6" t="s">
        <v>6303</v>
      </c>
      <c r="H531">
        <v>11456</v>
      </c>
    </row>
    <row r="532" spans="4:8" x14ac:dyDescent="0.5">
      <c r="D532" s="6" t="s">
        <v>6305</v>
      </c>
      <c r="E532">
        <v>4.0999999999999996</v>
      </c>
      <c r="G532" s="6" t="s">
        <v>6304</v>
      </c>
      <c r="H532">
        <v>7786</v>
      </c>
    </row>
    <row r="533" spans="4:8" x14ac:dyDescent="0.5">
      <c r="D533" s="6" t="s">
        <v>6306</v>
      </c>
      <c r="E533">
        <v>3.7</v>
      </c>
      <c r="G533" s="6" t="s">
        <v>6305</v>
      </c>
      <c r="H533">
        <v>490</v>
      </c>
    </row>
    <row r="534" spans="4:8" x14ac:dyDescent="0.5">
      <c r="D534" s="6" t="s">
        <v>6307</v>
      </c>
      <c r="E534">
        <v>3.5</v>
      </c>
      <c r="G534" s="6" t="s">
        <v>6306</v>
      </c>
      <c r="H534">
        <v>441</v>
      </c>
    </row>
    <row r="535" spans="4:8" x14ac:dyDescent="0.5">
      <c r="D535" s="6" t="s">
        <v>6308</v>
      </c>
      <c r="E535">
        <v>2</v>
      </c>
      <c r="G535" s="6" t="s">
        <v>6307</v>
      </c>
      <c r="H535">
        <v>340</v>
      </c>
    </row>
    <row r="536" spans="4:8" x14ac:dyDescent="0.5">
      <c r="D536" s="6" t="s">
        <v>5542</v>
      </c>
      <c r="E536">
        <v>3.5</v>
      </c>
      <c r="G536" s="6" t="s">
        <v>6308</v>
      </c>
      <c r="H536">
        <v>2</v>
      </c>
    </row>
    <row r="537" spans="4:8" x14ac:dyDescent="0.5">
      <c r="D537" s="6" t="s">
        <v>5879</v>
      </c>
      <c r="E537">
        <v>4.3</v>
      </c>
      <c r="G537" s="6" t="s">
        <v>5542</v>
      </c>
      <c r="H537">
        <v>1121</v>
      </c>
    </row>
    <row r="538" spans="4:8" x14ac:dyDescent="0.5">
      <c r="D538" s="6" t="s">
        <v>5880</v>
      </c>
      <c r="E538">
        <v>4.5</v>
      </c>
      <c r="G538" s="6" t="s">
        <v>5879</v>
      </c>
      <c r="H538">
        <v>17129</v>
      </c>
    </row>
    <row r="539" spans="4:8" x14ac:dyDescent="0.5">
      <c r="D539" s="6" t="s">
        <v>5543</v>
      </c>
      <c r="E539">
        <v>4.0999999999999996</v>
      </c>
      <c r="G539" s="6" t="s">
        <v>5880</v>
      </c>
      <c r="H539">
        <v>1526</v>
      </c>
    </row>
    <row r="540" spans="4:8" x14ac:dyDescent="0.5">
      <c r="D540" s="6" t="s">
        <v>6309</v>
      </c>
      <c r="E540">
        <v>3.4</v>
      </c>
      <c r="G540" s="6" t="s">
        <v>5543</v>
      </c>
      <c r="H540">
        <v>18656</v>
      </c>
    </row>
    <row r="541" spans="4:8" x14ac:dyDescent="0.5">
      <c r="D541" s="6" t="s">
        <v>6310</v>
      </c>
      <c r="E541">
        <v>4.0999999999999996</v>
      </c>
      <c r="G541" s="6" t="s">
        <v>6309</v>
      </c>
      <c r="H541">
        <v>1066</v>
      </c>
    </row>
    <row r="542" spans="4:8" x14ac:dyDescent="0.5">
      <c r="D542" s="6" t="s">
        <v>6311</v>
      </c>
      <c r="E542">
        <v>4.2</v>
      </c>
      <c r="G542" s="6" t="s">
        <v>6310</v>
      </c>
      <c r="H542">
        <v>4238</v>
      </c>
    </row>
    <row r="543" spans="4:8" x14ac:dyDescent="0.5">
      <c r="D543" s="6" t="s">
        <v>6312</v>
      </c>
      <c r="E543">
        <v>4</v>
      </c>
      <c r="G543" s="6" t="s">
        <v>6311</v>
      </c>
      <c r="H543">
        <v>39</v>
      </c>
    </row>
    <row r="544" spans="4:8" x14ac:dyDescent="0.5">
      <c r="D544" s="6" t="s">
        <v>6313</v>
      </c>
      <c r="E544">
        <v>4.3</v>
      </c>
      <c r="G544" s="6" t="s">
        <v>6312</v>
      </c>
      <c r="H544">
        <v>97</v>
      </c>
    </row>
    <row r="545" spans="4:8" x14ac:dyDescent="0.5">
      <c r="D545" s="6" t="s">
        <v>5544</v>
      </c>
      <c r="E545">
        <v>4.0999999999999996</v>
      </c>
      <c r="G545" s="6" t="s">
        <v>6313</v>
      </c>
      <c r="H545">
        <v>7</v>
      </c>
    </row>
    <row r="546" spans="4:8" x14ac:dyDescent="0.5">
      <c r="D546" s="6" t="s">
        <v>6314</v>
      </c>
      <c r="E546">
        <v>4.0999999999999996</v>
      </c>
      <c r="G546" s="6" t="s">
        <v>5544</v>
      </c>
      <c r="H546">
        <v>21</v>
      </c>
    </row>
    <row r="547" spans="4:8" x14ac:dyDescent="0.5">
      <c r="D547" s="6" t="s">
        <v>6315</v>
      </c>
      <c r="E547">
        <v>3.3</v>
      </c>
      <c r="G547" s="6" t="s">
        <v>6314</v>
      </c>
      <c r="H547">
        <v>222</v>
      </c>
    </row>
    <row r="548" spans="4:8" x14ac:dyDescent="0.5">
      <c r="D548" s="6" t="s">
        <v>5881</v>
      </c>
      <c r="E548">
        <v>4.2</v>
      </c>
      <c r="G548" s="6" t="s">
        <v>6315</v>
      </c>
      <c r="H548">
        <v>8</v>
      </c>
    </row>
    <row r="549" spans="4:8" x14ac:dyDescent="0.5">
      <c r="D549" s="6" t="s">
        <v>5882</v>
      </c>
      <c r="E549">
        <v>4.4000000000000004</v>
      </c>
      <c r="G549" s="6" t="s">
        <v>5881</v>
      </c>
      <c r="H549">
        <v>1510</v>
      </c>
    </row>
    <row r="550" spans="4:8" x14ac:dyDescent="0.5">
      <c r="D550" s="6" t="s">
        <v>5883</v>
      </c>
      <c r="E550">
        <v>4.0666666666666664</v>
      </c>
      <c r="G550" s="6" t="s">
        <v>5882</v>
      </c>
      <c r="H550">
        <v>1712</v>
      </c>
    </row>
    <row r="551" spans="4:8" x14ac:dyDescent="0.5">
      <c r="D551" s="6" t="s">
        <v>6316</v>
      </c>
      <c r="E551">
        <v>4.3</v>
      </c>
      <c r="G551" s="6" t="s">
        <v>5883</v>
      </c>
      <c r="H551">
        <v>10620</v>
      </c>
    </row>
    <row r="552" spans="4:8" x14ac:dyDescent="0.5">
      <c r="D552" s="6" t="s">
        <v>5884</v>
      </c>
      <c r="E552">
        <v>3.8</v>
      </c>
      <c r="G552" s="6" t="s">
        <v>6316</v>
      </c>
      <c r="H552">
        <v>1436</v>
      </c>
    </row>
    <row r="553" spans="4:8" x14ac:dyDescent="0.5">
      <c r="D553" s="6" t="s">
        <v>6317</v>
      </c>
      <c r="E553">
        <v>3.7</v>
      </c>
      <c r="G553" s="6" t="s">
        <v>5884</v>
      </c>
      <c r="H553">
        <v>282</v>
      </c>
    </row>
    <row r="554" spans="4:8" x14ac:dyDescent="0.5">
      <c r="D554" s="6" t="s">
        <v>6318</v>
      </c>
      <c r="E554">
        <v>4</v>
      </c>
      <c r="G554" s="6" t="s">
        <v>6317</v>
      </c>
      <c r="H554">
        <v>7945</v>
      </c>
    </row>
    <row r="555" spans="4:8" x14ac:dyDescent="0.5">
      <c r="D555" s="6" t="s">
        <v>6319</v>
      </c>
      <c r="E555">
        <v>4.0333333333333332</v>
      </c>
      <c r="G555" s="6" t="s">
        <v>6318</v>
      </c>
      <c r="H555">
        <v>330</v>
      </c>
    </row>
    <row r="556" spans="4:8" x14ac:dyDescent="0.5">
      <c r="D556" s="6" t="s">
        <v>5885</v>
      </c>
      <c r="E556">
        <v>4.5</v>
      </c>
      <c r="G556" s="6" t="s">
        <v>6319</v>
      </c>
      <c r="H556">
        <v>15030</v>
      </c>
    </row>
    <row r="557" spans="4:8" x14ac:dyDescent="0.5">
      <c r="D557" s="6" t="s">
        <v>6320</v>
      </c>
      <c r="E557">
        <v>3.9</v>
      </c>
      <c r="G557" s="6" t="s">
        <v>5885</v>
      </c>
      <c r="H557">
        <v>596</v>
      </c>
    </row>
    <row r="558" spans="4:8" x14ac:dyDescent="0.5">
      <c r="D558" s="6" t="s">
        <v>5545</v>
      </c>
      <c r="E558">
        <v>4</v>
      </c>
      <c r="G558" s="6" t="s">
        <v>6320</v>
      </c>
      <c r="H558">
        <v>82</v>
      </c>
    </row>
    <row r="559" spans="4:8" x14ac:dyDescent="0.5">
      <c r="D559" s="6" t="s">
        <v>5886</v>
      </c>
      <c r="E559">
        <v>4.4000000000000004</v>
      </c>
      <c r="G559" s="6" t="s">
        <v>5545</v>
      </c>
      <c r="H559">
        <v>1313</v>
      </c>
    </row>
    <row r="560" spans="4:8" x14ac:dyDescent="0.5">
      <c r="D560" s="6" t="s">
        <v>5546</v>
      </c>
      <c r="E560">
        <v>4</v>
      </c>
      <c r="G560" s="6" t="s">
        <v>5886</v>
      </c>
      <c r="H560">
        <v>305</v>
      </c>
    </row>
    <row r="561" spans="4:8" x14ac:dyDescent="0.5">
      <c r="D561" s="6" t="s">
        <v>5547</v>
      </c>
      <c r="E561">
        <v>4.5</v>
      </c>
      <c r="G561" s="6" t="s">
        <v>5546</v>
      </c>
      <c r="H561">
        <v>1313</v>
      </c>
    </row>
    <row r="562" spans="4:8" x14ac:dyDescent="0.5">
      <c r="D562" s="6" t="s">
        <v>5548</v>
      </c>
      <c r="E562">
        <v>3.5</v>
      </c>
      <c r="G562" s="6" t="s">
        <v>5547</v>
      </c>
      <c r="H562">
        <v>127</v>
      </c>
    </row>
    <row r="563" spans="4:8" x14ac:dyDescent="0.5">
      <c r="D563" s="6" t="s">
        <v>5549</v>
      </c>
      <c r="E563">
        <v>4.2</v>
      </c>
      <c r="G563" s="6" t="s">
        <v>5548</v>
      </c>
      <c r="H563">
        <v>2523</v>
      </c>
    </row>
    <row r="564" spans="4:8" x14ac:dyDescent="0.5">
      <c r="D564" s="6" t="s">
        <v>5550</v>
      </c>
      <c r="E564">
        <v>4.2</v>
      </c>
      <c r="G564" s="6" t="s">
        <v>5549</v>
      </c>
      <c r="H564">
        <v>362</v>
      </c>
    </row>
    <row r="565" spans="4:8" x14ac:dyDescent="0.5">
      <c r="D565" s="6" t="s">
        <v>5551</v>
      </c>
      <c r="E565">
        <v>4.0999999999999996</v>
      </c>
      <c r="G565" s="6" t="s">
        <v>5550</v>
      </c>
      <c r="H565">
        <v>1528</v>
      </c>
    </row>
    <row r="566" spans="4:8" x14ac:dyDescent="0.5">
      <c r="D566" s="6" t="s">
        <v>5552</v>
      </c>
      <c r="E566">
        <v>4.2</v>
      </c>
      <c r="G566" s="6" t="s">
        <v>5551</v>
      </c>
      <c r="H566">
        <v>8751</v>
      </c>
    </row>
    <row r="567" spans="4:8" x14ac:dyDescent="0.5">
      <c r="D567" s="6" t="s">
        <v>5553</v>
      </c>
      <c r="E567">
        <v>4</v>
      </c>
      <c r="G567" s="6" t="s">
        <v>5552</v>
      </c>
      <c r="H567">
        <v>85</v>
      </c>
    </row>
    <row r="568" spans="4:8" x14ac:dyDescent="0.5">
      <c r="D568" s="6" t="s">
        <v>6321</v>
      </c>
      <c r="E568">
        <v>3.6</v>
      </c>
      <c r="G568" s="6" t="s">
        <v>5553</v>
      </c>
      <c r="H568">
        <v>1242</v>
      </c>
    </row>
    <row r="569" spans="4:8" x14ac:dyDescent="0.5">
      <c r="D569" s="6" t="s">
        <v>5887</v>
      </c>
      <c r="E569">
        <v>3.8</v>
      </c>
      <c r="G569" s="6" t="s">
        <v>6321</v>
      </c>
      <c r="H569">
        <v>212</v>
      </c>
    </row>
    <row r="570" spans="4:8" x14ac:dyDescent="0.5">
      <c r="D570" s="6" t="s">
        <v>5554</v>
      </c>
      <c r="E570">
        <v>3.7</v>
      </c>
      <c r="G570" s="6" t="s">
        <v>5887</v>
      </c>
      <c r="H570">
        <v>2352</v>
      </c>
    </row>
    <row r="571" spans="4:8" x14ac:dyDescent="0.5">
      <c r="D571" s="6" t="s">
        <v>5555</v>
      </c>
      <c r="E571">
        <v>4.4000000000000004</v>
      </c>
      <c r="G571" s="6" t="s">
        <v>5554</v>
      </c>
      <c r="H571">
        <v>41</v>
      </c>
    </row>
    <row r="572" spans="4:8" x14ac:dyDescent="0.5">
      <c r="D572" s="6" t="s">
        <v>5556</v>
      </c>
      <c r="E572">
        <v>4.0999999999999996</v>
      </c>
      <c r="G572" s="6" t="s">
        <v>5555</v>
      </c>
      <c r="H572">
        <v>3482</v>
      </c>
    </row>
    <row r="573" spans="4:8" x14ac:dyDescent="0.5">
      <c r="D573" s="6" t="s">
        <v>5557</v>
      </c>
      <c r="E573">
        <v>4.4000000000000004</v>
      </c>
      <c r="G573" s="6" t="s">
        <v>5556</v>
      </c>
      <c r="H573">
        <v>10976</v>
      </c>
    </row>
    <row r="574" spans="4:8" x14ac:dyDescent="0.5">
      <c r="D574" s="6" t="s">
        <v>5558</v>
      </c>
      <c r="E574">
        <v>4.4000000000000004</v>
      </c>
      <c r="G574" s="6" t="s">
        <v>5557</v>
      </c>
      <c r="H574">
        <v>25886</v>
      </c>
    </row>
    <row r="575" spans="4:8" x14ac:dyDescent="0.5">
      <c r="D575" s="6" t="s">
        <v>5559</v>
      </c>
      <c r="E575">
        <v>4.5</v>
      </c>
      <c r="G575" s="6" t="s">
        <v>5558</v>
      </c>
      <c r="H575">
        <v>6301</v>
      </c>
    </row>
    <row r="576" spans="4:8" x14ac:dyDescent="0.5">
      <c r="D576" s="6" t="s">
        <v>5560</v>
      </c>
      <c r="E576">
        <v>4.4000000000000004</v>
      </c>
      <c r="G576" s="6" t="s">
        <v>5559</v>
      </c>
      <c r="H576">
        <v>4099</v>
      </c>
    </row>
    <row r="577" spans="4:8" x14ac:dyDescent="0.5">
      <c r="D577" s="6" t="s">
        <v>5561</v>
      </c>
      <c r="E577">
        <v>4</v>
      </c>
      <c r="G577" s="6" t="s">
        <v>5560</v>
      </c>
      <c r="H577">
        <v>4598</v>
      </c>
    </row>
    <row r="578" spans="4:8" x14ac:dyDescent="0.5">
      <c r="D578" s="6" t="s">
        <v>5562</v>
      </c>
      <c r="E578">
        <v>3.9</v>
      </c>
      <c r="G578" s="6" t="s">
        <v>5561</v>
      </c>
      <c r="H578">
        <v>323</v>
      </c>
    </row>
    <row r="579" spans="4:8" x14ac:dyDescent="0.5">
      <c r="D579" s="6" t="s">
        <v>6322</v>
      </c>
      <c r="E579">
        <v>4.3</v>
      </c>
      <c r="G579" s="6" t="s">
        <v>5562</v>
      </c>
      <c r="H579">
        <v>523</v>
      </c>
    </row>
    <row r="580" spans="4:8" x14ac:dyDescent="0.5">
      <c r="D580" s="6" t="s">
        <v>5888</v>
      </c>
      <c r="E580">
        <v>4.3</v>
      </c>
      <c r="G580" s="6" t="s">
        <v>6322</v>
      </c>
      <c r="H580">
        <v>3231</v>
      </c>
    </row>
    <row r="581" spans="4:8" x14ac:dyDescent="0.5">
      <c r="D581" s="6" t="s">
        <v>5889</v>
      </c>
      <c r="E581">
        <v>4.3</v>
      </c>
      <c r="G581" s="6" t="s">
        <v>5888</v>
      </c>
      <c r="H581">
        <v>1376</v>
      </c>
    </row>
    <row r="582" spans="4:8" x14ac:dyDescent="0.5">
      <c r="D582" s="6" t="s">
        <v>5890</v>
      </c>
      <c r="E582">
        <v>4.3</v>
      </c>
      <c r="G582" s="6" t="s">
        <v>5889</v>
      </c>
      <c r="H582">
        <v>1376</v>
      </c>
    </row>
    <row r="583" spans="4:8" x14ac:dyDescent="0.5">
      <c r="D583" s="6" t="s">
        <v>6323</v>
      </c>
      <c r="E583">
        <v>3.6</v>
      </c>
      <c r="G583" s="6" t="s">
        <v>5890</v>
      </c>
      <c r="H583">
        <v>13011</v>
      </c>
    </row>
    <row r="584" spans="4:8" x14ac:dyDescent="0.5">
      <c r="D584" s="6" t="s">
        <v>6324</v>
      </c>
      <c r="E584">
        <v>4.4000000000000004</v>
      </c>
      <c r="G584" s="6" t="s">
        <v>6323</v>
      </c>
      <c r="H584">
        <v>550</v>
      </c>
    </row>
    <row r="585" spans="4:8" x14ac:dyDescent="0.5">
      <c r="D585" s="6" t="s">
        <v>6325</v>
      </c>
      <c r="E585">
        <v>4.3</v>
      </c>
      <c r="G585" s="6" t="s">
        <v>6324</v>
      </c>
      <c r="H585">
        <v>388</v>
      </c>
    </row>
    <row r="586" spans="4:8" x14ac:dyDescent="0.5">
      <c r="D586" s="6" t="s">
        <v>6326</v>
      </c>
      <c r="E586">
        <v>3.6</v>
      </c>
      <c r="G586" s="6" t="s">
        <v>6325</v>
      </c>
      <c r="H586">
        <v>1802</v>
      </c>
    </row>
    <row r="587" spans="4:8" x14ac:dyDescent="0.5">
      <c r="D587" s="6" t="s">
        <v>6327</v>
      </c>
      <c r="E587">
        <v>3.6</v>
      </c>
      <c r="G587" s="6" t="s">
        <v>6326</v>
      </c>
      <c r="H587">
        <v>1074</v>
      </c>
    </row>
    <row r="588" spans="4:8" x14ac:dyDescent="0.5">
      <c r="D588" s="6" t="s">
        <v>6328</v>
      </c>
      <c r="E588">
        <v>3.8</v>
      </c>
      <c r="G588" s="6" t="s">
        <v>6327</v>
      </c>
      <c r="H588">
        <v>291</v>
      </c>
    </row>
    <row r="589" spans="4:8" x14ac:dyDescent="0.5">
      <c r="D589" s="6" t="s">
        <v>6329</v>
      </c>
      <c r="E589">
        <v>3.8</v>
      </c>
      <c r="G589" s="6" t="s">
        <v>6328</v>
      </c>
      <c r="H589">
        <v>44050</v>
      </c>
    </row>
    <row r="590" spans="4:8" x14ac:dyDescent="0.5">
      <c r="D590" s="6" t="s">
        <v>6330</v>
      </c>
      <c r="E590">
        <v>3.8</v>
      </c>
      <c r="G590" s="6" t="s">
        <v>6329</v>
      </c>
      <c r="H590">
        <v>1846</v>
      </c>
    </row>
    <row r="591" spans="4:8" x14ac:dyDescent="0.5">
      <c r="D591" s="6" t="s">
        <v>6331</v>
      </c>
      <c r="E591">
        <v>3.8</v>
      </c>
      <c r="G591" s="6" t="s">
        <v>6330</v>
      </c>
      <c r="H591">
        <v>4383</v>
      </c>
    </row>
    <row r="592" spans="4:8" x14ac:dyDescent="0.5">
      <c r="D592" s="6" t="s">
        <v>6332</v>
      </c>
      <c r="E592">
        <v>3.8</v>
      </c>
      <c r="G592" s="6" t="s">
        <v>6331</v>
      </c>
      <c r="H592">
        <v>1163</v>
      </c>
    </row>
    <row r="593" spans="4:8" x14ac:dyDescent="0.5">
      <c r="D593" s="6" t="s">
        <v>6333</v>
      </c>
      <c r="E593">
        <v>3.9</v>
      </c>
      <c r="G593" s="6" t="s">
        <v>6332</v>
      </c>
      <c r="H593">
        <v>4</v>
      </c>
    </row>
    <row r="594" spans="4:8" x14ac:dyDescent="0.5">
      <c r="D594" s="6" t="s">
        <v>6334</v>
      </c>
      <c r="E594">
        <v>4</v>
      </c>
      <c r="G594" s="6" t="s">
        <v>6333</v>
      </c>
      <c r="H594">
        <v>1672</v>
      </c>
    </row>
    <row r="595" spans="4:8" x14ac:dyDescent="0.5">
      <c r="D595" s="6" t="s">
        <v>6335</v>
      </c>
      <c r="E595">
        <v>3.9</v>
      </c>
      <c r="G595" s="6" t="s">
        <v>6334</v>
      </c>
      <c r="H595">
        <v>5292</v>
      </c>
    </row>
    <row r="596" spans="4:8" x14ac:dyDescent="0.5">
      <c r="D596" s="6" t="s">
        <v>6336</v>
      </c>
      <c r="E596">
        <v>3.8</v>
      </c>
      <c r="G596" s="6" t="s">
        <v>6335</v>
      </c>
      <c r="H596">
        <v>1202</v>
      </c>
    </row>
    <row r="597" spans="4:8" x14ac:dyDescent="0.5">
      <c r="D597" s="6" t="s">
        <v>6337</v>
      </c>
      <c r="E597">
        <v>4.3</v>
      </c>
      <c r="G597" s="6" t="s">
        <v>6336</v>
      </c>
      <c r="H597">
        <v>7988</v>
      </c>
    </row>
    <row r="598" spans="4:8" x14ac:dyDescent="0.5">
      <c r="D598" s="6" t="s">
        <v>6338</v>
      </c>
      <c r="E598">
        <v>4.5999999999999996</v>
      </c>
      <c r="G598" s="6" t="s">
        <v>6337</v>
      </c>
      <c r="H598">
        <v>229</v>
      </c>
    </row>
    <row r="599" spans="4:8" x14ac:dyDescent="0.5">
      <c r="D599" s="6" t="s">
        <v>6339</v>
      </c>
      <c r="E599">
        <v>4.0999999999999996</v>
      </c>
      <c r="G599" s="6" t="s">
        <v>6338</v>
      </c>
      <c r="H599">
        <v>124</v>
      </c>
    </row>
    <row r="600" spans="4:8" x14ac:dyDescent="0.5">
      <c r="D600" s="6" t="s">
        <v>5563</v>
      </c>
      <c r="E600">
        <v>4.3</v>
      </c>
      <c r="G600" s="6" t="s">
        <v>6339</v>
      </c>
      <c r="H600">
        <v>1660</v>
      </c>
    </row>
    <row r="601" spans="4:8" x14ac:dyDescent="0.5">
      <c r="D601" s="6" t="s">
        <v>6340</v>
      </c>
      <c r="E601">
        <v>4.3</v>
      </c>
      <c r="G601" s="6" t="s">
        <v>5563</v>
      </c>
      <c r="H601">
        <v>10833</v>
      </c>
    </row>
    <row r="602" spans="4:8" x14ac:dyDescent="0.5">
      <c r="D602" s="6" t="s">
        <v>5564</v>
      </c>
      <c r="E602">
        <v>4.3</v>
      </c>
      <c r="G602" s="6" t="s">
        <v>6340</v>
      </c>
      <c r="H602">
        <v>97</v>
      </c>
    </row>
    <row r="603" spans="4:8" x14ac:dyDescent="0.5">
      <c r="D603" s="6" t="s">
        <v>5565</v>
      </c>
      <c r="E603">
        <v>4.4000000000000004</v>
      </c>
      <c r="G603" s="6" t="s">
        <v>5564</v>
      </c>
      <c r="H603">
        <v>31534</v>
      </c>
    </row>
    <row r="604" spans="4:8" x14ac:dyDescent="0.5">
      <c r="D604" s="6" t="s">
        <v>5566</v>
      </c>
      <c r="E604">
        <v>4.3</v>
      </c>
      <c r="G604" s="6" t="s">
        <v>5565</v>
      </c>
      <c r="H604">
        <v>61314</v>
      </c>
    </row>
    <row r="605" spans="4:8" x14ac:dyDescent="0.5">
      <c r="D605" s="6" t="s">
        <v>5567</v>
      </c>
      <c r="E605">
        <v>4.5</v>
      </c>
      <c r="G605" s="6" t="s">
        <v>5566</v>
      </c>
      <c r="H605">
        <v>20398</v>
      </c>
    </row>
    <row r="606" spans="4:8" x14ac:dyDescent="0.5">
      <c r="D606" s="6" t="s">
        <v>5568</v>
      </c>
      <c r="E606">
        <v>4.5999999999999996</v>
      </c>
      <c r="G606" s="6" t="s">
        <v>5567</v>
      </c>
      <c r="H606">
        <v>10541</v>
      </c>
    </row>
    <row r="607" spans="4:8" x14ac:dyDescent="0.5">
      <c r="D607" s="6" t="s">
        <v>5891</v>
      </c>
      <c r="E607">
        <v>4</v>
      </c>
      <c r="G607" s="6" t="s">
        <v>5568</v>
      </c>
      <c r="H607">
        <v>10760</v>
      </c>
    </row>
    <row r="608" spans="4:8" x14ac:dyDescent="0.5">
      <c r="D608" s="6" t="s">
        <v>5569</v>
      </c>
      <c r="E608">
        <v>4.5</v>
      </c>
      <c r="G608" s="6" t="s">
        <v>5891</v>
      </c>
      <c r="H608">
        <v>13797</v>
      </c>
    </row>
    <row r="609" spans="4:8" x14ac:dyDescent="0.5">
      <c r="D609" s="6" t="s">
        <v>5570</v>
      </c>
      <c r="E609">
        <v>4.4000000000000004</v>
      </c>
      <c r="G609" s="6" t="s">
        <v>5569</v>
      </c>
      <c r="H609">
        <v>16146</v>
      </c>
    </row>
    <row r="610" spans="4:8" x14ac:dyDescent="0.5">
      <c r="D610" s="6" t="s">
        <v>5571</v>
      </c>
      <c r="E610">
        <v>4.4000000000000004</v>
      </c>
      <c r="G610" s="6" t="s">
        <v>5570</v>
      </c>
      <c r="H610">
        <v>22618</v>
      </c>
    </row>
    <row r="611" spans="4:8" x14ac:dyDescent="0.5">
      <c r="D611" s="6" t="s">
        <v>5572</v>
      </c>
      <c r="E611">
        <v>4.5</v>
      </c>
      <c r="G611" s="6" t="s">
        <v>5571</v>
      </c>
      <c r="H611">
        <v>34852</v>
      </c>
    </row>
    <row r="612" spans="4:8" x14ac:dyDescent="0.5">
      <c r="D612" s="6" t="s">
        <v>5573</v>
      </c>
      <c r="E612">
        <v>4.5999999999999996</v>
      </c>
      <c r="G612" s="6" t="s">
        <v>5572</v>
      </c>
      <c r="H612">
        <v>54405</v>
      </c>
    </row>
    <row r="613" spans="4:8" x14ac:dyDescent="0.5">
      <c r="D613" s="6" t="s">
        <v>5574</v>
      </c>
      <c r="E613">
        <v>4.0999999999999996</v>
      </c>
      <c r="G613" s="6" t="s">
        <v>5573</v>
      </c>
      <c r="H613">
        <v>12375</v>
      </c>
    </row>
    <row r="614" spans="4:8" x14ac:dyDescent="0.5">
      <c r="D614" s="6" t="s">
        <v>5575</v>
      </c>
      <c r="E614">
        <v>4.3</v>
      </c>
      <c r="G614" s="6" t="s">
        <v>5574</v>
      </c>
      <c r="H614">
        <v>25771</v>
      </c>
    </row>
    <row r="615" spans="4:8" x14ac:dyDescent="0.5">
      <c r="D615" s="6" t="s">
        <v>5576</v>
      </c>
      <c r="E615">
        <v>4.2</v>
      </c>
      <c r="G615" s="6" t="s">
        <v>5575</v>
      </c>
      <c r="H615">
        <v>7241</v>
      </c>
    </row>
    <row r="616" spans="4:8" x14ac:dyDescent="0.5">
      <c r="D616" s="6" t="s">
        <v>5577</v>
      </c>
      <c r="E616">
        <v>4.5999999999999996</v>
      </c>
      <c r="G616" s="6" t="s">
        <v>5576</v>
      </c>
      <c r="H616">
        <v>17413</v>
      </c>
    </row>
    <row r="617" spans="4:8" x14ac:dyDescent="0.5">
      <c r="D617" s="6" t="s">
        <v>5892</v>
      </c>
      <c r="E617">
        <v>3.5</v>
      </c>
      <c r="G617" s="6" t="s">
        <v>5577</v>
      </c>
      <c r="H617">
        <v>10652</v>
      </c>
    </row>
    <row r="618" spans="4:8" x14ac:dyDescent="0.5">
      <c r="D618" s="6" t="s">
        <v>5893</v>
      </c>
      <c r="E618">
        <v>3.8</v>
      </c>
      <c r="G618" s="6" t="s">
        <v>5892</v>
      </c>
      <c r="H618">
        <v>466</v>
      </c>
    </row>
    <row r="619" spans="4:8" x14ac:dyDescent="0.5">
      <c r="D619" s="6" t="s">
        <v>5894</v>
      </c>
      <c r="E619">
        <v>3.8</v>
      </c>
      <c r="G619" s="6" t="s">
        <v>5893</v>
      </c>
      <c r="H619">
        <v>1079</v>
      </c>
    </row>
    <row r="620" spans="4:8" x14ac:dyDescent="0.5">
      <c r="D620" s="6" t="s">
        <v>5895</v>
      </c>
      <c r="E620">
        <v>3.3</v>
      </c>
      <c r="G620" s="6" t="s">
        <v>5894</v>
      </c>
      <c r="H620">
        <v>1683</v>
      </c>
    </row>
    <row r="621" spans="4:8" x14ac:dyDescent="0.5">
      <c r="D621" s="6" t="s">
        <v>6341</v>
      </c>
      <c r="E621">
        <v>3.9</v>
      </c>
      <c r="G621" s="6" t="s">
        <v>5895</v>
      </c>
      <c r="H621">
        <v>23</v>
      </c>
    </row>
    <row r="622" spans="4:8" x14ac:dyDescent="0.5">
      <c r="D622" s="6" t="s">
        <v>6342</v>
      </c>
      <c r="E622">
        <v>3.7</v>
      </c>
      <c r="G622" s="6" t="s">
        <v>6341</v>
      </c>
      <c r="H622">
        <v>65</v>
      </c>
    </row>
    <row r="623" spans="4:8" x14ac:dyDescent="0.5">
      <c r="D623" s="6" t="s">
        <v>5896</v>
      </c>
      <c r="E623">
        <v>3.9</v>
      </c>
      <c r="G623" s="6" t="s">
        <v>6342</v>
      </c>
      <c r="H623">
        <v>4</v>
      </c>
    </row>
    <row r="624" spans="4:8" x14ac:dyDescent="0.5">
      <c r="D624" s="6" t="s">
        <v>5897</v>
      </c>
      <c r="E624">
        <v>3.2</v>
      </c>
      <c r="G624" s="6" t="s">
        <v>5896</v>
      </c>
      <c r="H624">
        <v>1951</v>
      </c>
    </row>
    <row r="625" spans="4:8" x14ac:dyDescent="0.5">
      <c r="D625" s="6" t="s">
        <v>5578</v>
      </c>
      <c r="E625">
        <v>3.8</v>
      </c>
      <c r="G625" s="6" t="s">
        <v>5897</v>
      </c>
      <c r="H625">
        <v>285</v>
      </c>
    </row>
    <row r="626" spans="4:8" x14ac:dyDescent="0.5">
      <c r="D626" s="6" t="s">
        <v>6343</v>
      </c>
      <c r="E626">
        <v>4.0999999999999996</v>
      </c>
      <c r="G626" s="6" t="s">
        <v>5578</v>
      </c>
      <c r="H626">
        <v>5779</v>
      </c>
    </row>
    <row r="627" spans="4:8" x14ac:dyDescent="0.5">
      <c r="D627" s="6" t="s">
        <v>5898</v>
      </c>
      <c r="E627">
        <v>3.9</v>
      </c>
      <c r="G627" s="6" t="s">
        <v>6343</v>
      </c>
      <c r="H627">
        <v>12999</v>
      </c>
    </row>
    <row r="628" spans="4:8" x14ac:dyDescent="0.5">
      <c r="D628" s="6" t="s">
        <v>6528</v>
      </c>
      <c r="E628">
        <v>4.45</v>
      </c>
      <c r="G628" s="6" t="s">
        <v>5898</v>
      </c>
      <c r="H628">
        <v>200</v>
      </c>
    </row>
    <row r="629" spans="4:8" x14ac:dyDescent="0.5">
      <c r="D629" s="6" t="s">
        <v>6344</v>
      </c>
      <c r="E629">
        <v>3.9</v>
      </c>
      <c r="G629" s="6" t="s">
        <v>6528</v>
      </c>
      <c r="H629">
        <v>11838</v>
      </c>
    </row>
    <row r="630" spans="4:8" x14ac:dyDescent="0.5">
      <c r="D630" s="6" t="s">
        <v>6345</v>
      </c>
      <c r="E630">
        <v>3.8</v>
      </c>
      <c r="G630" s="6" t="s">
        <v>6344</v>
      </c>
      <c r="H630">
        <v>1004</v>
      </c>
    </row>
    <row r="631" spans="4:8" x14ac:dyDescent="0.5">
      <c r="D631" s="6" t="s">
        <v>6346</v>
      </c>
      <c r="E631">
        <v>4.0999999999999996</v>
      </c>
      <c r="G631" s="6" t="s">
        <v>6345</v>
      </c>
      <c r="H631">
        <v>1889</v>
      </c>
    </row>
    <row r="632" spans="4:8" x14ac:dyDescent="0.5">
      <c r="D632" s="6" t="s">
        <v>6347</v>
      </c>
      <c r="E632">
        <v>3.7</v>
      </c>
      <c r="G632" s="6" t="s">
        <v>6346</v>
      </c>
      <c r="H632">
        <v>203</v>
      </c>
    </row>
    <row r="633" spans="4:8" x14ac:dyDescent="0.5">
      <c r="D633" s="6" t="s">
        <v>6510</v>
      </c>
      <c r="E633">
        <v>3.8</v>
      </c>
      <c r="G633" s="6" t="s">
        <v>6347</v>
      </c>
      <c r="H633">
        <v>4200</v>
      </c>
    </row>
    <row r="634" spans="4:8" x14ac:dyDescent="0.5">
      <c r="D634" s="6" t="s">
        <v>6348</v>
      </c>
      <c r="E634">
        <v>4.5999999999999996</v>
      </c>
      <c r="G634" s="6" t="s">
        <v>6510</v>
      </c>
      <c r="H634">
        <v>20218</v>
      </c>
    </row>
    <row r="635" spans="4:8" x14ac:dyDescent="0.5">
      <c r="D635" s="6" t="s">
        <v>5579</v>
      </c>
      <c r="E635">
        <v>4.3</v>
      </c>
      <c r="G635" s="6" t="s">
        <v>6348</v>
      </c>
      <c r="H635">
        <v>9</v>
      </c>
    </row>
    <row r="636" spans="4:8" x14ac:dyDescent="0.5">
      <c r="D636" s="6" t="s">
        <v>5899</v>
      </c>
      <c r="E636">
        <v>4.2</v>
      </c>
      <c r="G636" s="6" t="s">
        <v>5579</v>
      </c>
      <c r="H636">
        <v>25903</v>
      </c>
    </row>
    <row r="637" spans="4:8" x14ac:dyDescent="0.5">
      <c r="D637" s="6" t="s">
        <v>5900</v>
      </c>
      <c r="E637">
        <v>4.3</v>
      </c>
      <c r="G637" s="6" t="s">
        <v>5899</v>
      </c>
      <c r="H637">
        <v>65680</v>
      </c>
    </row>
    <row r="638" spans="4:8" x14ac:dyDescent="0.5">
      <c r="D638" s="6" t="s">
        <v>5901</v>
      </c>
      <c r="E638">
        <v>4.3</v>
      </c>
      <c r="G638" s="6" t="s">
        <v>5900</v>
      </c>
      <c r="H638">
        <v>178912</v>
      </c>
    </row>
    <row r="639" spans="4:8" x14ac:dyDescent="0.5">
      <c r="D639" s="6" t="s">
        <v>5902</v>
      </c>
      <c r="E639">
        <v>4.3</v>
      </c>
      <c r="G639" s="6" t="s">
        <v>5901</v>
      </c>
      <c r="H639">
        <v>178912</v>
      </c>
    </row>
    <row r="640" spans="4:8" x14ac:dyDescent="0.5">
      <c r="D640" s="6" t="s">
        <v>5903</v>
      </c>
      <c r="E640">
        <v>4.2666666666666666</v>
      </c>
      <c r="G640" s="6" t="s">
        <v>5902</v>
      </c>
      <c r="H640">
        <v>15970</v>
      </c>
    </row>
    <row r="641" spans="4:8" x14ac:dyDescent="0.5">
      <c r="D641" s="6" t="s">
        <v>5904</v>
      </c>
      <c r="E641">
        <v>4.2</v>
      </c>
      <c r="G641" s="6" t="s">
        <v>5903</v>
      </c>
      <c r="H641">
        <v>81243</v>
      </c>
    </row>
    <row r="642" spans="4:8" x14ac:dyDescent="0.5">
      <c r="D642" s="6" t="s">
        <v>5905</v>
      </c>
      <c r="E642">
        <v>4.3</v>
      </c>
      <c r="G642" s="6" t="s">
        <v>5904</v>
      </c>
      <c r="H642">
        <v>21916</v>
      </c>
    </row>
    <row r="643" spans="4:8" x14ac:dyDescent="0.5">
      <c r="D643" s="6" t="s">
        <v>5580</v>
      </c>
      <c r="E643">
        <v>3.9</v>
      </c>
      <c r="G643" s="6" t="s">
        <v>5905</v>
      </c>
      <c r="H643">
        <v>21252</v>
      </c>
    </row>
    <row r="644" spans="4:8" x14ac:dyDescent="0.5">
      <c r="D644" s="6" t="s">
        <v>5906</v>
      </c>
      <c r="E644">
        <v>4.3</v>
      </c>
      <c r="G644" s="6" t="s">
        <v>5580</v>
      </c>
      <c r="H644">
        <v>81</v>
      </c>
    </row>
    <row r="645" spans="4:8" x14ac:dyDescent="0.5">
      <c r="D645" s="6" t="s">
        <v>5907</v>
      </c>
      <c r="E645">
        <v>4.3</v>
      </c>
      <c r="G645" s="6" t="s">
        <v>5906</v>
      </c>
      <c r="H645">
        <v>1777</v>
      </c>
    </row>
    <row r="646" spans="4:8" x14ac:dyDescent="0.5">
      <c r="D646" s="6" t="s">
        <v>5908</v>
      </c>
      <c r="E646">
        <v>4.2333333333333334</v>
      </c>
      <c r="G646" s="6" t="s">
        <v>5907</v>
      </c>
      <c r="H646">
        <v>44696</v>
      </c>
    </row>
    <row r="647" spans="4:8" x14ac:dyDescent="0.5">
      <c r="D647" s="6" t="s">
        <v>6349</v>
      </c>
      <c r="E647">
        <v>4.3</v>
      </c>
      <c r="G647" s="6" t="s">
        <v>5908</v>
      </c>
      <c r="H647">
        <v>93188</v>
      </c>
    </row>
    <row r="648" spans="4:8" x14ac:dyDescent="0.5">
      <c r="D648" s="6" t="s">
        <v>5581</v>
      </c>
      <c r="E648">
        <v>4.4000000000000004</v>
      </c>
      <c r="G648" s="6" t="s">
        <v>6349</v>
      </c>
      <c r="H648">
        <v>4049</v>
      </c>
    </row>
    <row r="649" spans="4:8" x14ac:dyDescent="0.5">
      <c r="D649" s="6" t="s">
        <v>5909</v>
      </c>
      <c r="E649">
        <v>4.3</v>
      </c>
      <c r="G649" s="6" t="s">
        <v>5581</v>
      </c>
      <c r="H649">
        <v>18757</v>
      </c>
    </row>
    <row r="650" spans="4:8" x14ac:dyDescent="0.5">
      <c r="D650" s="6" t="s">
        <v>5910</v>
      </c>
      <c r="E650">
        <v>4.3</v>
      </c>
      <c r="G650" s="6" t="s">
        <v>5909</v>
      </c>
      <c r="H650">
        <v>178912</v>
      </c>
    </row>
    <row r="651" spans="4:8" x14ac:dyDescent="0.5">
      <c r="D651" s="6" t="s">
        <v>6350</v>
      </c>
      <c r="E651">
        <v>4.0999999999999996</v>
      </c>
      <c r="G651" s="6" t="s">
        <v>5910</v>
      </c>
      <c r="H651">
        <v>1376</v>
      </c>
    </row>
    <row r="652" spans="4:8" x14ac:dyDescent="0.5">
      <c r="D652" s="6" t="s">
        <v>5582</v>
      </c>
      <c r="E652">
        <v>4.3</v>
      </c>
      <c r="G652" s="6" t="s">
        <v>6350</v>
      </c>
      <c r="H652">
        <v>2536</v>
      </c>
    </row>
    <row r="653" spans="4:8" x14ac:dyDescent="0.5">
      <c r="D653" s="6" t="s">
        <v>5911</v>
      </c>
      <c r="E653">
        <v>4.2</v>
      </c>
      <c r="G653" s="6" t="s">
        <v>5582</v>
      </c>
      <c r="H653">
        <v>30411</v>
      </c>
    </row>
    <row r="654" spans="4:8" x14ac:dyDescent="0.5">
      <c r="D654" s="6" t="s">
        <v>5583</v>
      </c>
      <c r="E654">
        <v>4.3</v>
      </c>
      <c r="G654" s="6" t="s">
        <v>5911</v>
      </c>
      <c r="H654">
        <v>1315</v>
      </c>
    </row>
    <row r="655" spans="4:8" x14ac:dyDescent="0.5">
      <c r="D655" s="6" t="s">
        <v>6351</v>
      </c>
      <c r="E655">
        <v>3.6</v>
      </c>
      <c r="G655" s="6" t="s">
        <v>5583</v>
      </c>
      <c r="H655">
        <v>30411</v>
      </c>
    </row>
    <row r="656" spans="4:8" x14ac:dyDescent="0.5">
      <c r="D656" s="6" t="s">
        <v>6352</v>
      </c>
      <c r="E656">
        <v>3.8</v>
      </c>
      <c r="G656" s="6" t="s">
        <v>6351</v>
      </c>
      <c r="H656">
        <v>1988</v>
      </c>
    </row>
    <row r="657" spans="4:8" x14ac:dyDescent="0.5">
      <c r="D657" s="6" t="s">
        <v>6353</v>
      </c>
      <c r="E657">
        <v>4.3</v>
      </c>
      <c r="G657" s="6" t="s">
        <v>6352</v>
      </c>
      <c r="H657">
        <v>2466</v>
      </c>
    </row>
    <row r="658" spans="4:8" x14ac:dyDescent="0.5">
      <c r="D658" s="6" t="s">
        <v>5912</v>
      </c>
      <c r="E658">
        <v>4.0999999999999996</v>
      </c>
      <c r="G658" s="6" t="s">
        <v>6353</v>
      </c>
      <c r="H658">
        <v>1811</v>
      </c>
    </row>
    <row r="659" spans="4:8" x14ac:dyDescent="0.5">
      <c r="D659" s="6" t="s">
        <v>5913</v>
      </c>
      <c r="E659">
        <v>4.2</v>
      </c>
      <c r="G659" s="6" t="s">
        <v>5912</v>
      </c>
      <c r="H659">
        <v>14560</v>
      </c>
    </row>
    <row r="660" spans="4:8" x14ac:dyDescent="0.5">
      <c r="D660" s="6" t="s">
        <v>6354</v>
      </c>
      <c r="E660">
        <v>4.0999999999999996</v>
      </c>
      <c r="G660" s="6" t="s">
        <v>5913</v>
      </c>
      <c r="H660">
        <v>2727</v>
      </c>
    </row>
    <row r="661" spans="4:8" x14ac:dyDescent="0.5">
      <c r="D661" s="6" t="s">
        <v>6355</v>
      </c>
      <c r="E661">
        <v>4.3</v>
      </c>
      <c r="G661" s="6" t="s">
        <v>6354</v>
      </c>
      <c r="H661">
        <v>3524</v>
      </c>
    </row>
    <row r="662" spans="4:8" x14ac:dyDescent="0.5">
      <c r="D662" s="6" t="s">
        <v>6356</v>
      </c>
      <c r="E662">
        <v>4.0999999999999996</v>
      </c>
      <c r="G662" s="6" t="s">
        <v>6355</v>
      </c>
      <c r="H662">
        <v>356</v>
      </c>
    </row>
    <row r="663" spans="4:8" x14ac:dyDescent="0.5">
      <c r="D663" s="6" t="s">
        <v>6357</v>
      </c>
      <c r="E663">
        <v>4.2</v>
      </c>
      <c r="G663" s="6" t="s">
        <v>6356</v>
      </c>
      <c r="H663">
        <v>17325</v>
      </c>
    </row>
    <row r="664" spans="4:8" x14ac:dyDescent="0.5">
      <c r="D664" s="6" t="s">
        <v>6358</v>
      </c>
      <c r="E664">
        <v>3.9</v>
      </c>
      <c r="G664" s="6" t="s">
        <v>6357</v>
      </c>
      <c r="H664">
        <v>4664</v>
      </c>
    </row>
    <row r="665" spans="4:8" x14ac:dyDescent="0.5">
      <c r="D665" s="6" t="s">
        <v>6359</v>
      </c>
      <c r="E665">
        <v>4</v>
      </c>
      <c r="G665" s="6" t="s">
        <v>6358</v>
      </c>
      <c r="H665">
        <v>3815</v>
      </c>
    </row>
    <row r="666" spans="4:8" x14ac:dyDescent="0.5">
      <c r="D666" s="6" t="s">
        <v>5914</v>
      </c>
      <c r="E666">
        <v>4</v>
      </c>
      <c r="G666" s="6" t="s">
        <v>6359</v>
      </c>
      <c r="H666">
        <v>2961</v>
      </c>
    </row>
    <row r="667" spans="4:8" x14ac:dyDescent="0.5">
      <c r="D667" s="6" t="s">
        <v>6360</v>
      </c>
      <c r="E667">
        <v>2.8</v>
      </c>
      <c r="G667" s="6" t="s">
        <v>5914</v>
      </c>
      <c r="H667">
        <v>18756</v>
      </c>
    </row>
    <row r="668" spans="4:8" x14ac:dyDescent="0.5">
      <c r="D668" s="6" t="s">
        <v>6361</v>
      </c>
      <c r="E668">
        <v>4.7</v>
      </c>
      <c r="G668" s="6" t="s">
        <v>6360</v>
      </c>
      <c r="H668">
        <v>109</v>
      </c>
    </row>
    <row r="669" spans="4:8" x14ac:dyDescent="0.5">
      <c r="D669" s="6" t="s">
        <v>5915</v>
      </c>
      <c r="E669">
        <v>4.2</v>
      </c>
      <c r="G669" s="6" t="s">
        <v>6361</v>
      </c>
      <c r="H669">
        <v>2300</v>
      </c>
    </row>
    <row r="670" spans="4:8" x14ac:dyDescent="0.5">
      <c r="D670" s="6" t="s">
        <v>5584</v>
      </c>
      <c r="E670">
        <v>3.7</v>
      </c>
      <c r="G670" s="6" t="s">
        <v>5915</v>
      </c>
      <c r="H670">
        <v>3492</v>
      </c>
    </row>
    <row r="671" spans="4:8" x14ac:dyDescent="0.5">
      <c r="D671" s="6" t="s">
        <v>5916</v>
      </c>
      <c r="E671">
        <v>4.3</v>
      </c>
      <c r="G671" s="6" t="s">
        <v>5584</v>
      </c>
      <c r="H671">
        <v>2249</v>
      </c>
    </row>
    <row r="672" spans="4:8" x14ac:dyDescent="0.5">
      <c r="D672" s="6" t="s">
        <v>6362</v>
      </c>
      <c r="E672">
        <v>4</v>
      </c>
      <c r="G672" s="6" t="s">
        <v>5916</v>
      </c>
      <c r="H672">
        <v>240</v>
      </c>
    </row>
    <row r="673" spans="4:8" x14ac:dyDescent="0.5">
      <c r="D673" s="6" t="s">
        <v>6363</v>
      </c>
      <c r="E673">
        <v>3.1</v>
      </c>
      <c r="G673" s="6" t="s">
        <v>6362</v>
      </c>
      <c r="H673">
        <v>727</v>
      </c>
    </row>
    <row r="674" spans="4:8" x14ac:dyDescent="0.5">
      <c r="D674" s="6" t="s">
        <v>6364</v>
      </c>
      <c r="E674">
        <v>3</v>
      </c>
      <c r="G674" s="6" t="s">
        <v>6363</v>
      </c>
      <c r="H674">
        <v>2</v>
      </c>
    </row>
    <row r="675" spans="4:8" x14ac:dyDescent="0.5">
      <c r="D675" s="6" t="s">
        <v>5585</v>
      </c>
      <c r="E675">
        <v>4.2</v>
      </c>
      <c r="G675" s="6" t="s">
        <v>6364</v>
      </c>
      <c r="H675">
        <v>617</v>
      </c>
    </row>
    <row r="676" spans="4:8" x14ac:dyDescent="0.5">
      <c r="D676" s="6" t="s">
        <v>6365</v>
      </c>
      <c r="E676">
        <v>4</v>
      </c>
      <c r="G676" s="6" t="s">
        <v>5585</v>
      </c>
      <c r="H676">
        <v>163</v>
      </c>
    </row>
    <row r="677" spans="4:8" x14ac:dyDescent="0.5">
      <c r="D677" s="6" t="s">
        <v>5917</v>
      </c>
      <c r="E677">
        <v>3.7</v>
      </c>
      <c r="G677" s="6" t="s">
        <v>6365</v>
      </c>
      <c r="H677">
        <v>1090</v>
      </c>
    </row>
    <row r="678" spans="4:8" x14ac:dyDescent="0.5">
      <c r="D678" s="6" t="s">
        <v>5918</v>
      </c>
      <c r="E678">
        <v>3.9</v>
      </c>
      <c r="G678" s="6" t="s">
        <v>5917</v>
      </c>
      <c r="H678">
        <v>828</v>
      </c>
    </row>
    <row r="679" spans="4:8" x14ac:dyDescent="0.5">
      <c r="D679" s="6" t="s">
        <v>5919</v>
      </c>
      <c r="E679">
        <v>3.8</v>
      </c>
      <c r="G679" s="6" t="s">
        <v>5918</v>
      </c>
      <c r="H679">
        <v>12452</v>
      </c>
    </row>
    <row r="680" spans="4:8" x14ac:dyDescent="0.5">
      <c r="D680" s="6" t="s">
        <v>5920</v>
      </c>
      <c r="E680">
        <v>3.9</v>
      </c>
      <c r="G680" s="6" t="s">
        <v>5919</v>
      </c>
      <c r="H680">
        <v>14629</v>
      </c>
    </row>
    <row r="681" spans="4:8" x14ac:dyDescent="0.5">
      <c r="D681" s="6" t="s">
        <v>5921</v>
      </c>
      <c r="E681">
        <v>3.9</v>
      </c>
      <c r="G681" s="6" t="s">
        <v>5920</v>
      </c>
      <c r="H681">
        <v>3517</v>
      </c>
    </row>
    <row r="682" spans="4:8" x14ac:dyDescent="0.5">
      <c r="D682" s="6" t="s">
        <v>5922</v>
      </c>
      <c r="E682">
        <v>4</v>
      </c>
      <c r="G682" s="6" t="s">
        <v>5921</v>
      </c>
      <c r="H682">
        <v>190392</v>
      </c>
    </row>
    <row r="683" spans="4:8" x14ac:dyDescent="0.5">
      <c r="D683" s="6" t="s">
        <v>5923</v>
      </c>
      <c r="E683">
        <v>4.0999999999999996</v>
      </c>
      <c r="G683" s="6" t="s">
        <v>5922</v>
      </c>
      <c r="H683">
        <v>158712</v>
      </c>
    </row>
    <row r="684" spans="4:8" x14ac:dyDescent="0.5">
      <c r="D684" s="6" t="s">
        <v>5924</v>
      </c>
      <c r="E684">
        <v>4.0999999999999996</v>
      </c>
      <c r="G684" s="6" t="s">
        <v>5923</v>
      </c>
      <c r="H684">
        <v>93839</v>
      </c>
    </row>
    <row r="685" spans="4:8" x14ac:dyDescent="0.5">
      <c r="D685" s="6" t="s">
        <v>5925</v>
      </c>
      <c r="E685">
        <v>3.9</v>
      </c>
      <c r="G685" s="6" t="s">
        <v>5924</v>
      </c>
      <c r="H685">
        <v>7148</v>
      </c>
    </row>
    <row r="686" spans="4:8" x14ac:dyDescent="0.5">
      <c r="D686" s="6" t="s">
        <v>5926</v>
      </c>
      <c r="E686">
        <v>4.0999999999999996</v>
      </c>
      <c r="G686" s="6" t="s">
        <v>5925</v>
      </c>
      <c r="H686">
        <v>15142</v>
      </c>
    </row>
    <row r="687" spans="4:8" x14ac:dyDescent="0.5">
      <c r="D687" s="6" t="s">
        <v>5927</v>
      </c>
      <c r="E687">
        <v>4.5</v>
      </c>
      <c r="G687" s="6" t="s">
        <v>5926</v>
      </c>
      <c r="H687">
        <v>10689</v>
      </c>
    </row>
    <row r="688" spans="4:8" x14ac:dyDescent="0.5">
      <c r="D688" s="6" t="s">
        <v>5928</v>
      </c>
      <c r="E688">
        <v>4</v>
      </c>
      <c r="G688" s="6" t="s">
        <v>5927</v>
      </c>
      <c r="H688">
        <v>38</v>
      </c>
    </row>
    <row r="689" spans="4:8" x14ac:dyDescent="0.5">
      <c r="D689" s="6" t="s">
        <v>5929</v>
      </c>
      <c r="E689">
        <v>4</v>
      </c>
      <c r="G689" s="6" t="s">
        <v>5928</v>
      </c>
      <c r="H689">
        <v>256622</v>
      </c>
    </row>
    <row r="690" spans="4:8" x14ac:dyDescent="0.5">
      <c r="D690" s="6" t="s">
        <v>5930</v>
      </c>
      <c r="E690">
        <v>3.9</v>
      </c>
      <c r="G690" s="6" t="s">
        <v>5929</v>
      </c>
      <c r="H690">
        <v>256622</v>
      </c>
    </row>
    <row r="691" spans="4:8" x14ac:dyDescent="0.5">
      <c r="D691" s="6" t="s">
        <v>5931</v>
      </c>
      <c r="E691">
        <v>3.5</v>
      </c>
      <c r="G691" s="6" t="s">
        <v>5930</v>
      </c>
      <c r="H691">
        <v>14266</v>
      </c>
    </row>
    <row r="692" spans="4:8" x14ac:dyDescent="0.5">
      <c r="D692" s="6" t="s">
        <v>6366</v>
      </c>
      <c r="E692">
        <v>4.0999999999999996</v>
      </c>
      <c r="G692" s="6" t="s">
        <v>5931</v>
      </c>
      <c r="H692">
        <v>1641</v>
      </c>
    </row>
    <row r="693" spans="4:8" x14ac:dyDescent="0.5">
      <c r="D693" s="6" t="s">
        <v>5586</v>
      </c>
      <c r="E693">
        <v>4.0999999999999996</v>
      </c>
      <c r="G693" s="6" t="s">
        <v>6366</v>
      </c>
      <c r="H693">
        <v>4927</v>
      </c>
    </row>
    <row r="694" spans="4:8" x14ac:dyDescent="0.5">
      <c r="D694" s="6" t="s">
        <v>5587</v>
      </c>
      <c r="E694">
        <v>4.2</v>
      </c>
      <c r="G694" s="6" t="s">
        <v>5586</v>
      </c>
      <c r="H694">
        <v>11716</v>
      </c>
    </row>
    <row r="695" spans="4:8" x14ac:dyDescent="0.5">
      <c r="D695" s="6" t="s">
        <v>5588</v>
      </c>
      <c r="E695">
        <v>4</v>
      </c>
      <c r="G695" s="6" t="s">
        <v>5587</v>
      </c>
      <c r="H695">
        <v>2375</v>
      </c>
    </row>
    <row r="696" spans="4:8" x14ac:dyDescent="0.5">
      <c r="D696" s="6" t="s">
        <v>5932</v>
      </c>
      <c r="E696">
        <v>4.2</v>
      </c>
      <c r="G696" s="6" t="s">
        <v>5588</v>
      </c>
      <c r="H696">
        <v>26423</v>
      </c>
    </row>
    <row r="697" spans="4:8" x14ac:dyDescent="0.5">
      <c r="D697" s="6" t="s">
        <v>5933</v>
      </c>
      <c r="E697">
        <v>4.2</v>
      </c>
      <c r="G697" s="6" t="s">
        <v>5932</v>
      </c>
      <c r="H697">
        <v>42197</v>
      </c>
    </row>
    <row r="698" spans="4:8" x14ac:dyDescent="0.5">
      <c r="D698" s="6" t="s">
        <v>5934</v>
      </c>
      <c r="E698">
        <v>4.3</v>
      </c>
      <c r="G698" s="6" t="s">
        <v>5933</v>
      </c>
      <c r="H698">
        <v>11029</v>
      </c>
    </row>
    <row r="699" spans="4:8" x14ac:dyDescent="0.5">
      <c r="D699" s="6" t="s">
        <v>5935</v>
      </c>
      <c r="E699">
        <v>4.2</v>
      </c>
      <c r="G699" s="6" t="s">
        <v>5934</v>
      </c>
      <c r="H699">
        <v>3075</v>
      </c>
    </row>
    <row r="700" spans="4:8" x14ac:dyDescent="0.5">
      <c r="D700" s="6" t="s">
        <v>5936</v>
      </c>
      <c r="E700">
        <v>4.0999999999999996</v>
      </c>
      <c r="G700" s="6" t="s">
        <v>5935</v>
      </c>
      <c r="H700">
        <v>7298</v>
      </c>
    </row>
    <row r="701" spans="4:8" x14ac:dyDescent="0.5">
      <c r="D701" s="6" t="s">
        <v>5937</v>
      </c>
      <c r="E701">
        <v>4.0999999999999996</v>
      </c>
      <c r="G701" s="6" t="s">
        <v>5936</v>
      </c>
      <c r="H701">
        <v>6753</v>
      </c>
    </row>
    <row r="702" spans="4:8" x14ac:dyDescent="0.5">
      <c r="D702" s="6" t="s">
        <v>5938</v>
      </c>
      <c r="E702">
        <v>4.2</v>
      </c>
      <c r="G702" s="6" t="s">
        <v>5937</v>
      </c>
      <c r="H702">
        <v>6753</v>
      </c>
    </row>
    <row r="703" spans="4:8" x14ac:dyDescent="0.5">
      <c r="D703" s="6" t="s">
        <v>5939</v>
      </c>
      <c r="E703">
        <v>4.3</v>
      </c>
      <c r="G703" s="6" t="s">
        <v>5938</v>
      </c>
      <c r="H703">
        <v>69798</v>
      </c>
    </row>
    <row r="704" spans="4:8" x14ac:dyDescent="0.5">
      <c r="D704" s="6" t="s">
        <v>5940</v>
      </c>
      <c r="E704">
        <v>3.8</v>
      </c>
      <c r="G704" s="6" t="s">
        <v>5939</v>
      </c>
      <c r="H704">
        <v>52245</v>
      </c>
    </row>
    <row r="705" spans="4:8" x14ac:dyDescent="0.5">
      <c r="D705" s="6" t="s">
        <v>5941</v>
      </c>
      <c r="E705">
        <v>4.3</v>
      </c>
      <c r="G705" s="6" t="s">
        <v>5940</v>
      </c>
      <c r="H705">
        <v>758</v>
      </c>
    </row>
    <row r="706" spans="4:8" x14ac:dyDescent="0.5">
      <c r="D706" s="6" t="s">
        <v>5942</v>
      </c>
      <c r="E706">
        <v>4.2</v>
      </c>
      <c r="G706" s="6" t="s">
        <v>5941</v>
      </c>
      <c r="H706">
        <v>8891</v>
      </c>
    </row>
    <row r="707" spans="4:8" x14ac:dyDescent="0.5">
      <c r="D707" s="6" t="s">
        <v>5943</v>
      </c>
      <c r="E707">
        <v>4.2</v>
      </c>
      <c r="G707" s="6" t="s">
        <v>5942</v>
      </c>
      <c r="H707">
        <v>58506</v>
      </c>
    </row>
    <row r="708" spans="4:8" x14ac:dyDescent="0.5">
      <c r="D708" s="6" t="s">
        <v>5944</v>
      </c>
      <c r="E708">
        <v>4</v>
      </c>
      <c r="G708" s="6" t="s">
        <v>5943</v>
      </c>
      <c r="H708">
        <v>65832</v>
      </c>
    </row>
    <row r="709" spans="4:8" x14ac:dyDescent="0.5">
      <c r="D709" s="6" t="s">
        <v>5589</v>
      </c>
      <c r="E709">
        <v>4.5</v>
      </c>
      <c r="G709" s="6" t="s">
        <v>5944</v>
      </c>
      <c r="H709">
        <v>14404</v>
      </c>
    </row>
    <row r="710" spans="4:8" x14ac:dyDescent="0.5">
      <c r="D710" s="6" t="s">
        <v>6367</v>
      </c>
      <c r="E710">
        <v>4.8</v>
      </c>
      <c r="G710" s="6" t="s">
        <v>5589</v>
      </c>
      <c r="H710">
        <v>149</v>
      </c>
    </row>
    <row r="711" spans="4:8" x14ac:dyDescent="0.5">
      <c r="D711" s="6" t="s">
        <v>5590</v>
      </c>
      <c r="E711">
        <v>4.3</v>
      </c>
      <c r="G711" s="6" t="s">
        <v>6367</v>
      </c>
      <c r="H711">
        <v>28</v>
      </c>
    </row>
    <row r="712" spans="4:8" x14ac:dyDescent="0.5">
      <c r="D712" s="6" t="s">
        <v>6368</v>
      </c>
      <c r="E712">
        <v>4.0999999999999996</v>
      </c>
      <c r="G712" s="6" t="s">
        <v>5590</v>
      </c>
      <c r="H712">
        <v>13944</v>
      </c>
    </row>
    <row r="713" spans="4:8" x14ac:dyDescent="0.5">
      <c r="D713" s="6" t="s">
        <v>6369</v>
      </c>
      <c r="E713">
        <v>3.9</v>
      </c>
      <c r="G713" s="6" t="s">
        <v>6368</v>
      </c>
      <c r="H713">
        <v>19998</v>
      </c>
    </row>
    <row r="714" spans="4:8" x14ac:dyDescent="0.5">
      <c r="D714" s="6" t="s">
        <v>6370</v>
      </c>
      <c r="E714">
        <v>4.2</v>
      </c>
      <c r="G714" s="6" t="s">
        <v>6369</v>
      </c>
      <c r="H714">
        <v>588</v>
      </c>
    </row>
    <row r="715" spans="4:8" x14ac:dyDescent="0.5">
      <c r="D715" s="6" t="s">
        <v>6371</v>
      </c>
      <c r="E715">
        <v>4.2</v>
      </c>
      <c r="G715" s="6" t="s">
        <v>6370</v>
      </c>
      <c r="H715">
        <v>13029</v>
      </c>
    </row>
    <row r="716" spans="4:8" x14ac:dyDescent="0.5">
      <c r="D716" s="6" t="s">
        <v>6372</v>
      </c>
      <c r="E716">
        <v>4.2</v>
      </c>
      <c r="G716" s="6" t="s">
        <v>6371</v>
      </c>
      <c r="H716">
        <v>6055</v>
      </c>
    </row>
    <row r="717" spans="4:8" x14ac:dyDescent="0.5">
      <c r="D717" s="6" t="s">
        <v>6373</v>
      </c>
      <c r="E717">
        <v>4.0999999999999996</v>
      </c>
      <c r="G717" s="6" t="s">
        <v>6372</v>
      </c>
      <c r="H717">
        <v>18462</v>
      </c>
    </row>
    <row r="718" spans="4:8" x14ac:dyDescent="0.5">
      <c r="D718" s="6" t="s">
        <v>6374</v>
      </c>
      <c r="E718">
        <v>4.0999999999999996</v>
      </c>
      <c r="G718" s="6" t="s">
        <v>6373</v>
      </c>
      <c r="H718">
        <v>14120</v>
      </c>
    </row>
    <row r="719" spans="4:8" x14ac:dyDescent="0.5">
      <c r="D719" s="6" t="s">
        <v>5945</v>
      </c>
      <c r="E719">
        <v>4.4000000000000004</v>
      </c>
      <c r="G719" s="6" t="s">
        <v>6374</v>
      </c>
      <c r="H719">
        <v>1456</v>
      </c>
    </row>
    <row r="720" spans="4:8" x14ac:dyDescent="0.5">
      <c r="D720" s="6" t="s">
        <v>5946</v>
      </c>
      <c r="E720">
        <v>4.4000000000000004</v>
      </c>
      <c r="G720" s="6" t="s">
        <v>5945</v>
      </c>
      <c r="H720">
        <v>26556</v>
      </c>
    </row>
    <row r="721" spans="4:8" x14ac:dyDescent="0.5">
      <c r="D721" s="6" t="s">
        <v>6375</v>
      </c>
      <c r="E721">
        <v>4.2</v>
      </c>
      <c r="G721" s="6" t="s">
        <v>5946</v>
      </c>
      <c r="H721">
        <v>25996</v>
      </c>
    </row>
    <row r="722" spans="4:8" x14ac:dyDescent="0.5">
      <c r="D722" s="6" t="s">
        <v>6529</v>
      </c>
      <c r="E722">
        <v>4.3</v>
      </c>
      <c r="G722" s="6" t="s">
        <v>6375</v>
      </c>
      <c r="H722">
        <v>3740</v>
      </c>
    </row>
    <row r="723" spans="4:8" x14ac:dyDescent="0.5">
      <c r="D723" s="6" t="s">
        <v>6530</v>
      </c>
      <c r="E723">
        <v>4.2</v>
      </c>
      <c r="G723" s="6" t="s">
        <v>6529</v>
      </c>
      <c r="H723">
        <v>5719</v>
      </c>
    </row>
    <row r="724" spans="4:8" x14ac:dyDescent="0.5">
      <c r="D724" s="6" t="s">
        <v>6531</v>
      </c>
      <c r="E724">
        <v>4.3</v>
      </c>
      <c r="G724" s="6" t="s">
        <v>6530</v>
      </c>
      <c r="H724">
        <v>1926</v>
      </c>
    </row>
    <row r="725" spans="4:8" x14ac:dyDescent="0.5">
      <c r="D725" s="6" t="s">
        <v>6532</v>
      </c>
      <c r="E725">
        <v>4.3</v>
      </c>
      <c r="G725" s="6" t="s">
        <v>6531</v>
      </c>
      <c r="H725">
        <v>6156</v>
      </c>
    </row>
    <row r="726" spans="4:8" x14ac:dyDescent="0.5">
      <c r="D726" s="6" t="s">
        <v>6533</v>
      </c>
      <c r="E726">
        <v>4</v>
      </c>
      <c r="G726" s="6" t="s">
        <v>6532</v>
      </c>
      <c r="H726">
        <v>2493</v>
      </c>
    </row>
    <row r="727" spans="4:8" x14ac:dyDescent="0.5">
      <c r="D727" s="6" t="s">
        <v>5591</v>
      </c>
      <c r="E727">
        <v>4.0999999999999996</v>
      </c>
      <c r="G727" s="6" t="s">
        <v>6533</v>
      </c>
      <c r="H727">
        <v>3686</v>
      </c>
    </row>
    <row r="728" spans="4:8" x14ac:dyDescent="0.5">
      <c r="D728" s="6" t="s">
        <v>6534</v>
      </c>
      <c r="E728">
        <v>4.0999999999999996</v>
      </c>
      <c r="G728" s="6" t="s">
        <v>5591</v>
      </c>
      <c r="H728">
        <v>2740</v>
      </c>
    </row>
    <row r="729" spans="4:8" x14ac:dyDescent="0.5">
      <c r="D729" s="6" t="s">
        <v>6376</v>
      </c>
      <c r="E729">
        <v>2.2999999999999998</v>
      </c>
      <c r="G729" s="6" t="s">
        <v>6534</v>
      </c>
      <c r="H729">
        <v>4308</v>
      </c>
    </row>
    <row r="730" spans="4:8" x14ac:dyDescent="0.5">
      <c r="D730" s="6" t="s">
        <v>6377</v>
      </c>
      <c r="E730">
        <v>4.0999999999999996</v>
      </c>
      <c r="G730" s="6" t="s">
        <v>6376</v>
      </c>
      <c r="H730">
        <v>13</v>
      </c>
    </row>
    <row r="731" spans="4:8" x14ac:dyDescent="0.5">
      <c r="D731" s="6" t="s">
        <v>6378</v>
      </c>
      <c r="E731">
        <v>4.4000000000000004</v>
      </c>
      <c r="G731" s="6" t="s">
        <v>6377</v>
      </c>
      <c r="H731">
        <v>4157</v>
      </c>
    </row>
    <row r="732" spans="4:8" x14ac:dyDescent="0.5">
      <c r="D732" s="6" t="s">
        <v>6379</v>
      </c>
      <c r="E732">
        <v>4.3</v>
      </c>
      <c r="G732" s="6" t="s">
        <v>6378</v>
      </c>
      <c r="H732">
        <v>1964</v>
      </c>
    </row>
    <row r="733" spans="4:8" x14ac:dyDescent="0.5">
      <c r="D733" s="6" t="s">
        <v>6380</v>
      </c>
      <c r="E733">
        <v>4.5</v>
      </c>
      <c r="G733" s="6" t="s">
        <v>6379</v>
      </c>
      <c r="H733">
        <v>2026</v>
      </c>
    </row>
    <row r="734" spans="4:8" x14ac:dyDescent="0.5">
      <c r="D734" s="6" t="s">
        <v>6381</v>
      </c>
      <c r="E734">
        <v>4.4000000000000004</v>
      </c>
      <c r="G734" s="6" t="s">
        <v>6380</v>
      </c>
      <c r="H734">
        <v>7949</v>
      </c>
    </row>
    <row r="735" spans="4:8" x14ac:dyDescent="0.5">
      <c r="D735" s="6" t="s">
        <v>6382</v>
      </c>
      <c r="E735">
        <v>4</v>
      </c>
      <c r="G735" s="6" t="s">
        <v>6381</v>
      </c>
      <c r="H735">
        <v>2981</v>
      </c>
    </row>
    <row r="736" spans="4:8" x14ac:dyDescent="0.5">
      <c r="D736" s="6" t="s">
        <v>6383</v>
      </c>
      <c r="E736">
        <v>4.3</v>
      </c>
      <c r="G736" s="6" t="s">
        <v>6382</v>
      </c>
      <c r="H736">
        <v>178</v>
      </c>
    </row>
    <row r="737" spans="4:8" x14ac:dyDescent="0.5">
      <c r="D737" s="6" t="s">
        <v>6384</v>
      </c>
      <c r="E737">
        <v>4</v>
      </c>
      <c r="G737" s="6" t="s">
        <v>6383</v>
      </c>
      <c r="H737">
        <v>4253</v>
      </c>
    </row>
    <row r="738" spans="4:8" x14ac:dyDescent="0.5">
      <c r="D738" s="6" t="s">
        <v>6385</v>
      </c>
      <c r="E738">
        <v>4.4000000000000004</v>
      </c>
      <c r="G738" s="6" t="s">
        <v>6384</v>
      </c>
      <c r="H738">
        <v>3160</v>
      </c>
    </row>
    <row r="739" spans="4:8" x14ac:dyDescent="0.5">
      <c r="D739" s="6" t="s">
        <v>6386</v>
      </c>
      <c r="E739">
        <v>4.3</v>
      </c>
      <c r="G739" s="6" t="s">
        <v>6385</v>
      </c>
      <c r="H739">
        <v>3543</v>
      </c>
    </row>
    <row r="740" spans="4:8" x14ac:dyDescent="0.5">
      <c r="D740" s="6" t="s">
        <v>6387</v>
      </c>
      <c r="E740">
        <v>4.3</v>
      </c>
      <c r="G740" s="6" t="s">
        <v>6386</v>
      </c>
      <c r="H740">
        <v>15453</v>
      </c>
    </row>
    <row r="741" spans="4:8" x14ac:dyDescent="0.5">
      <c r="D741" s="6" t="s">
        <v>6388</v>
      </c>
      <c r="E741">
        <v>4.3</v>
      </c>
      <c r="G741" s="6" t="s">
        <v>6387</v>
      </c>
      <c r="H741">
        <v>37974</v>
      </c>
    </row>
    <row r="742" spans="4:8" x14ac:dyDescent="0.5">
      <c r="D742" s="6" t="s">
        <v>6389</v>
      </c>
      <c r="E742">
        <v>3.9</v>
      </c>
      <c r="G742" s="6" t="s">
        <v>6388</v>
      </c>
      <c r="H742">
        <v>7681</v>
      </c>
    </row>
    <row r="743" spans="4:8" x14ac:dyDescent="0.5">
      <c r="D743" s="6" t="s">
        <v>6390</v>
      </c>
      <c r="E743">
        <v>4.4000000000000004</v>
      </c>
      <c r="G743" s="6" t="s">
        <v>6389</v>
      </c>
      <c r="H743">
        <v>3394</v>
      </c>
    </row>
    <row r="744" spans="4:8" x14ac:dyDescent="0.5">
      <c r="D744" s="6" t="s">
        <v>6391</v>
      </c>
      <c r="E744">
        <v>4.4000000000000004</v>
      </c>
      <c r="G744" s="6" t="s">
        <v>6390</v>
      </c>
      <c r="H744">
        <v>9734</v>
      </c>
    </row>
    <row r="745" spans="4:8" x14ac:dyDescent="0.5">
      <c r="D745" s="6" t="s">
        <v>6392</v>
      </c>
      <c r="E745">
        <v>4.3</v>
      </c>
      <c r="G745" s="6" t="s">
        <v>6391</v>
      </c>
      <c r="H745">
        <v>2518</v>
      </c>
    </row>
    <row r="746" spans="4:8" x14ac:dyDescent="0.5">
      <c r="D746" s="6" t="s">
        <v>6393</v>
      </c>
      <c r="E746">
        <v>4.2</v>
      </c>
      <c r="G746" s="6" t="s">
        <v>6392</v>
      </c>
      <c r="H746">
        <v>7223</v>
      </c>
    </row>
    <row r="747" spans="4:8" x14ac:dyDescent="0.5">
      <c r="D747" s="6" t="s">
        <v>6394</v>
      </c>
      <c r="E747">
        <v>4.0999999999999996</v>
      </c>
      <c r="G747" s="6" t="s">
        <v>6393</v>
      </c>
      <c r="H747">
        <v>14290</v>
      </c>
    </row>
    <row r="748" spans="4:8" x14ac:dyDescent="0.5">
      <c r="D748" s="6" t="s">
        <v>6395</v>
      </c>
      <c r="E748">
        <v>4.4000000000000004</v>
      </c>
      <c r="G748" s="6" t="s">
        <v>6394</v>
      </c>
      <c r="H748">
        <v>26543</v>
      </c>
    </row>
    <row r="749" spans="4:8" x14ac:dyDescent="0.5">
      <c r="D749" s="6" t="s">
        <v>6396</v>
      </c>
      <c r="E749">
        <v>4.25</v>
      </c>
      <c r="G749" s="6" t="s">
        <v>6395</v>
      </c>
      <c r="H749">
        <v>17994</v>
      </c>
    </row>
    <row r="750" spans="4:8" x14ac:dyDescent="0.5">
      <c r="D750" s="6" t="s">
        <v>6397</v>
      </c>
      <c r="E750">
        <v>4.0999999999999996</v>
      </c>
      <c r="G750" s="6" t="s">
        <v>6396</v>
      </c>
      <c r="H750">
        <v>42534</v>
      </c>
    </row>
    <row r="751" spans="4:8" x14ac:dyDescent="0.5">
      <c r="D751" s="6" t="s">
        <v>6398</v>
      </c>
      <c r="E751">
        <v>4.4000000000000004</v>
      </c>
      <c r="G751" s="6" t="s">
        <v>6397</v>
      </c>
      <c r="H751">
        <v>2138</v>
      </c>
    </row>
    <row r="752" spans="4:8" x14ac:dyDescent="0.5">
      <c r="D752" s="6" t="s">
        <v>6399</v>
      </c>
      <c r="E752">
        <v>3.7</v>
      </c>
      <c r="G752" s="6" t="s">
        <v>6398</v>
      </c>
      <c r="H752">
        <v>7203</v>
      </c>
    </row>
    <row r="753" spans="4:8" x14ac:dyDescent="0.5">
      <c r="D753" s="6" t="s">
        <v>6400</v>
      </c>
      <c r="E753">
        <v>3.9166666666666665</v>
      </c>
      <c r="G753" s="6" t="s">
        <v>6399</v>
      </c>
      <c r="H753">
        <v>976</v>
      </c>
    </row>
    <row r="754" spans="4:8" x14ac:dyDescent="0.5">
      <c r="D754" s="6" t="s">
        <v>6401</v>
      </c>
      <c r="E754">
        <v>4.2</v>
      </c>
      <c r="G754" s="6" t="s">
        <v>6400</v>
      </c>
      <c r="H754">
        <v>217302</v>
      </c>
    </row>
    <row r="755" spans="4:8" x14ac:dyDescent="0.5">
      <c r="D755" s="6" t="s">
        <v>6402</v>
      </c>
      <c r="E755">
        <v>3.9</v>
      </c>
      <c r="G755" s="6" t="s">
        <v>6401</v>
      </c>
      <c r="H755">
        <v>136</v>
      </c>
    </row>
    <row r="756" spans="4:8" x14ac:dyDescent="0.5">
      <c r="D756" s="6" t="s">
        <v>6403</v>
      </c>
      <c r="E756">
        <v>4.0999999999999996</v>
      </c>
      <c r="G756" s="6" t="s">
        <v>6402</v>
      </c>
      <c r="H756">
        <v>14667</v>
      </c>
    </row>
    <row r="757" spans="4:8" x14ac:dyDescent="0.5">
      <c r="D757" s="6" t="s">
        <v>6404</v>
      </c>
      <c r="E757">
        <v>3.4</v>
      </c>
      <c r="G757" s="6" t="s">
        <v>6403</v>
      </c>
      <c r="H757">
        <v>270563</v>
      </c>
    </row>
    <row r="758" spans="4:8" x14ac:dyDescent="0.5">
      <c r="D758" s="6" t="s">
        <v>6535</v>
      </c>
      <c r="E758">
        <v>4.0999999999999996</v>
      </c>
      <c r="G758" s="6" t="s">
        <v>6404</v>
      </c>
      <c r="H758">
        <v>422</v>
      </c>
    </row>
    <row r="759" spans="4:8" x14ac:dyDescent="0.5">
      <c r="D759" s="6" t="s">
        <v>6536</v>
      </c>
      <c r="E759">
        <v>4.3</v>
      </c>
      <c r="G759" s="6" t="s">
        <v>6535</v>
      </c>
      <c r="H759">
        <v>6199</v>
      </c>
    </row>
    <row r="760" spans="4:8" x14ac:dyDescent="0.5">
      <c r="D760" s="6" t="s">
        <v>5592</v>
      </c>
      <c r="E760">
        <v>4</v>
      </c>
      <c r="G760" s="6" t="s">
        <v>6536</v>
      </c>
      <c r="H760">
        <v>2450</v>
      </c>
    </row>
    <row r="761" spans="4:8" x14ac:dyDescent="0.5">
      <c r="D761" s="6" t="s">
        <v>5947</v>
      </c>
      <c r="E761">
        <v>3.9</v>
      </c>
      <c r="G761" s="6" t="s">
        <v>5592</v>
      </c>
      <c r="H761">
        <v>15464</v>
      </c>
    </row>
    <row r="762" spans="4:8" x14ac:dyDescent="0.5">
      <c r="D762" s="6" t="s">
        <v>5948</v>
      </c>
      <c r="E762">
        <v>3.8</v>
      </c>
      <c r="G762" s="6" t="s">
        <v>5947</v>
      </c>
      <c r="H762">
        <v>276</v>
      </c>
    </row>
    <row r="763" spans="4:8" x14ac:dyDescent="0.5">
      <c r="D763" s="6" t="s">
        <v>5949</v>
      </c>
      <c r="E763">
        <v>4.3</v>
      </c>
      <c r="G763" s="6" t="s">
        <v>5948</v>
      </c>
      <c r="H763">
        <v>125</v>
      </c>
    </row>
    <row r="764" spans="4:8" x14ac:dyDescent="0.5">
      <c r="D764" s="6" t="s">
        <v>5593</v>
      </c>
      <c r="E764">
        <v>3.9</v>
      </c>
      <c r="G764" s="6" t="s">
        <v>5949</v>
      </c>
      <c r="H764">
        <v>5388</v>
      </c>
    </row>
    <row r="765" spans="4:8" x14ac:dyDescent="0.5">
      <c r="D765" s="6" t="s">
        <v>6405</v>
      </c>
      <c r="E765">
        <v>3.5</v>
      </c>
      <c r="G765" s="6" t="s">
        <v>5593</v>
      </c>
      <c r="H765">
        <v>8314</v>
      </c>
    </row>
    <row r="766" spans="4:8" x14ac:dyDescent="0.5">
      <c r="D766" s="6" t="s">
        <v>6406</v>
      </c>
      <c r="E766">
        <v>4.4000000000000004</v>
      </c>
      <c r="G766" s="6" t="s">
        <v>6405</v>
      </c>
      <c r="H766">
        <v>132</v>
      </c>
    </row>
    <row r="767" spans="4:8" x14ac:dyDescent="0.5">
      <c r="D767" s="6" t="s">
        <v>5950</v>
      </c>
      <c r="E767">
        <v>4.0999999999999996</v>
      </c>
      <c r="G767" s="6" t="s">
        <v>6406</v>
      </c>
      <c r="H767">
        <v>17</v>
      </c>
    </row>
    <row r="768" spans="4:8" x14ac:dyDescent="0.5">
      <c r="D768" s="6" t="s">
        <v>5951</v>
      </c>
      <c r="E768">
        <v>4.2</v>
      </c>
      <c r="G768" s="6" t="s">
        <v>5950</v>
      </c>
      <c r="H768">
        <v>8599</v>
      </c>
    </row>
    <row r="769" spans="4:8" x14ac:dyDescent="0.5">
      <c r="D769" s="6" t="s">
        <v>5952</v>
      </c>
      <c r="E769">
        <v>4</v>
      </c>
      <c r="G769" s="6" t="s">
        <v>5951</v>
      </c>
      <c r="H769">
        <v>4969</v>
      </c>
    </row>
    <row r="770" spans="4:8" x14ac:dyDescent="0.5">
      <c r="D770" s="6" t="s">
        <v>5594</v>
      </c>
      <c r="E770">
        <v>4.0999999999999996</v>
      </c>
      <c r="G770" s="6" t="s">
        <v>5952</v>
      </c>
      <c r="H770">
        <v>18654</v>
      </c>
    </row>
    <row r="771" spans="4:8" x14ac:dyDescent="0.5">
      <c r="D771" s="6" t="s">
        <v>5595</v>
      </c>
      <c r="E771">
        <v>4.2</v>
      </c>
      <c r="G771" s="6" t="s">
        <v>5594</v>
      </c>
      <c r="H771">
        <v>10443</v>
      </c>
    </row>
    <row r="772" spans="4:8" x14ac:dyDescent="0.5">
      <c r="D772" s="6" t="s">
        <v>5596</v>
      </c>
      <c r="E772">
        <v>4.1714285714285717</v>
      </c>
      <c r="G772" s="6" t="s">
        <v>5595</v>
      </c>
      <c r="H772">
        <v>2262</v>
      </c>
    </row>
    <row r="773" spans="4:8" x14ac:dyDescent="0.5">
      <c r="D773" s="6" t="s">
        <v>5597</v>
      </c>
      <c r="E773">
        <v>3.8</v>
      </c>
      <c r="G773" s="6" t="s">
        <v>5596</v>
      </c>
      <c r="H773">
        <v>45803</v>
      </c>
    </row>
    <row r="774" spans="4:8" x14ac:dyDescent="0.5">
      <c r="D774" s="6" t="s">
        <v>5953</v>
      </c>
      <c r="E774">
        <v>4.0999999999999996</v>
      </c>
      <c r="G774" s="6" t="s">
        <v>5597</v>
      </c>
      <c r="H774">
        <v>132</v>
      </c>
    </row>
    <row r="775" spans="4:8" x14ac:dyDescent="0.5">
      <c r="D775" s="6" t="s">
        <v>5598</v>
      </c>
      <c r="E775">
        <v>4.3</v>
      </c>
      <c r="G775" s="6" t="s">
        <v>5953</v>
      </c>
      <c r="H775">
        <v>16685</v>
      </c>
    </row>
    <row r="776" spans="4:8" x14ac:dyDescent="0.5">
      <c r="D776" s="6" t="s">
        <v>5599</v>
      </c>
      <c r="E776">
        <v>4.2</v>
      </c>
      <c r="G776" s="6" t="s">
        <v>5598</v>
      </c>
      <c r="H776">
        <v>2125</v>
      </c>
    </row>
    <row r="777" spans="4:8" x14ac:dyDescent="0.5">
      <c r="D777" s="6" t="s">
        <v>5600</v>
      </c>
      <c r="E777">
        <v>4.3</v>
      </c>
      <c r="G777" s="6" t="s">
        <v>5599</v>
      </c>
      <c r="H777">
        <v>3201</v>
      </c>
    </row>
    <row r="778" spans="4:8" x14ac:dyDescent="0.5">
      <c r="D778" s="6" t="s">
        <v>5601</v>
      </c>
      <c r="E778">
        <v>4.0999999999999996</v>
      </c>
      <c r="G778" s="6" t="s">
        <v>5600</v>
      </c>
      <c r="H778">
        <v>17394</v>
      </c>
    </row>
    <row r="779" spans="4:8" x14ac:dyDescent="0.5">
      <c r="D779" s="6" t="s">
        <v>6537</v>
      </c>
      <c r="E779">
        <v>4.3</v>
      </c>
      <c r="G779" s="6" t="s">
        <v>5601</v>
      </c>
      <c r="H779">
        <v>352</v>
      </c>
    </row>
    <row r="780" spans="4:8" x14ac:dyDescent="0.5">
      <c r="D780" s="6" t="s">
        <v>5602</v>
      </c>
      <c r="E780">
        <v>4.0999999999999996</v>
      </c>
      <c r="G780" s="6" t="s">
        <v>6537</v>
      </c>
      <c r="H780">
        <v>3530</v>
      </c>
    </row>
    <row r="781" spans="4:8" x14ac:dyDescent="0.5">
      <c r="D781" s="6" t="s">
        <v>5603</v>
      </c>
      <c r="E781">
        <v>4.0999999999999996</v>
      </c>
      <c r="G781" s="6" t="s">
        <v>5602</v>
      </c>
      <c r="H781">
        <v>1779</v>
      </c>
    </row>
    <row r="782" spans="4:8" x14ac:dyDescent="0.5">
      <c r="D782" s="6" t="s">
        <v>5954</v>
      </c>
      <c r="E782">
        <v>4.3</v>
      </c>
      <c r="G782" s="6" t="s">
        <v>5603</v>
      </c>
      <c r="H782">
        <v>1597</v>
      </c>
    </row>
    <row r="783" spans="4:8" x14ac:dyDescent="0.5">
      <c r="D783" s="6" t="s">
        <v>6407</v>
      </c>
      <c r="E783">
        <v>4.0999999999999996</v>
      </c>
      <c r="G783" s="6" t="s">
        <v>5954</v>
      </c>
      <c r="H783">
        <v>1237</v>
      </c>
    </row>
    <row r="784" spans="4:8" x14ac:dyDescent="0.5">
      <c r="D784" s="6" t="s">
        <v>6408</v>
      </c>
      <c r="E784">
        <v>4.3</v>
      </c>
      <c r="G784" s="6" t="s">
        <v>6407</v>
      </c>
      <c r="H784">
        <v>11828</v>
      </c>
    </row>
    <row r="785" spans="4:8" x14ac:dyDescent="0.5">
      <c r="D785" s="6" t="s">
        <v>6409</v>
      </c>
      <c r="E785">
        <v>3.9</v>
      </c>
      <c r="G785" s="6" t="s">
        <v>6408</v>
      </c>
      <c r="H785">
        <v>4570</v>
      </c>
    </row>
    <row r="786" spans="4:8" x14ac:dyDescent="0.5">
      <c r="D786" s="6" t="s">
        <v>6410</v>
      </c>
      <c r="E786">
        <v>3.8</v>
      </c>
      <c r="G786" s="6" t="s">
        <v>6409</v>
      </c>
      <c r="H786">
        <v>31783</v>
      </c>
    </row>
    <row r="787" spans="4:8" x14ac:dyDescent="0.5">
      <c r="D787" s="6" t="s">
        <v>6411</v>
      </c>
      <c r="E787">
        <v>4.0999999999999996</v>
      </c>
      <c r="G787" s="6" t="s">
        <v>6410</v>
      </c>
      <c r="H787">
        <v>2593</v>
      </c>
    </row>
    <row r="788" spans="4:8" x14ac:dyDescent="0.5">
      <c r="D788" s="6" t="s">
        <v>6412</v>
      </c>
      <c r="E788">
        <v>3.9</v>
      </c>
      <c r="G788" s="6" t="s">
        <v>6411</v>
      </c>
      <c r="H788">
        <v>4118</v>
      </c>
    </row>
    <row r="789" spans="4:8" x14ac:dyDescent="0.5">
      <c r="D789" s="6" t="s">
        <v>6413</v>
      </c>
      <c r="E789">
        <v>3.9</v>
      </c>
      <c r="G789" s="6" t="s">
        <v>6412</v>
      </c>
      <c r="H789">
        <v>63350</v>
      </c>
    </row>
    <row r="790" spans="4:8" x14ac:dyDescent="0.5">
      <c r="D790" s="6" t="s">
        <v>6414</v>
      </c>
      <c r="E790">
        <v>3.8</v>
      </c>
      <c r="G790" s="6" t="s">
        <v>6413</v>
      </c>
      <c r="H790">
        <v>43070</v>
      </c>
    </row>
    <row r="791" spans="4:8" x14ac:dyDescent="0.5">
      <c r="D791" s="6" t="s">
        <v>6415</v>
      </c>
      <c r="E791">
        <v>4.2</v>
      </c>
      <c r="G791" s="6" t="s">
        <v>6414</v>
      </c>
      <c r="H791">
        <v>14062</v>
      </c>
    </row>
    <row r="792" spans="4:8" x14ac:dyDescent="0.5">
      <c r="D792" s="6" t="s">
        <v>6416</v>
      </c>
      <c r="E792">
        <v>4</v>
      </c>
      <c r="G792" s="6" t="s">
        <v>6415</v>
      </c>
      <c r="H792">
        <v>6919</v>
      </c>
    </row>
    <row r="793" spans="4:8" x14ac:dyDescent="0.5">
      <c r="D793" s="6" t="s">
        <v>6417</v>
      </c>
      <c r="E793">
        <v>4.0999999999999996</v>
      </c>
      <c r="G793" s="6" t="s">
        <v>6416</v>
      </c>
      <c r="H793">
        <v>15034</v>
      </c>
    </row>
    <row r="794" spans="4:8" x14ac:dyDescent="0.5">
      <c r="D794" s="6" t="s">
        <v>6418</v>
      </c>
      <c r="E794">
        <v>3.8</v>
      </c>
      <c r="G794" s="6" t="s">
        <v>6417</v>
      </c>
      <c r="H794">
        <v>31388</v>
      </c>
    </row>
    <row r="795" spans="4:8" x14ac:dyDescent="0.5">
      <c r="D795" s="6" t="s">
        <v>6419</v>
      </c>
      <c r="E795">
        <v>3.7</v>
      </c>
      <c r="G795" s="6" t="s">
        <v>6418</v>
      </c>
      <c r="H795">
        <v>15592</v>
      </c>
    </row>
    <row r="796" spans="4:8" x14ac:dyDescent="0.5">
      <c r="D796" s="6" t="s">
        <v>6420</v>
      </c>
      <c r="E796">
        <v>4.2</v>
      </c>
      <c r="G796" s="6" t="s">
        <v>6419</v>
      </c>
      <c r="H796">
        <v>13406</v>
      </c>
    </row>
    <row r="797" spans="4:8" x14ac:dyDescent="0.5">
      <c r="D797" s="6" t="s">
        <v>6421</v>
      </c>
      <c r="E797">
        <v>3.7</v>
      </c>
      <c r="G797" s="6" t="s">
        <v>6420</v>
      </c>
      <c r="H797">
        <v>5967</v>
      </c>
    </row>
    <row r="798" spans="4:8" x14ac:dyDescent="0.5">
      <c r="D798" s="6" t="s">
        <v>6422</v>
      </c>
      <c r="E798">
        <v>4.2</v>
      </c>
      <c r="G798" s="6" t="s">
        <v>6421</v>
      </c>
      <c r="H798">
        <v>1662</v>
      </c>
    </row>
    <row r="799" spans="4:8" x14ac:dyDescent="0.5">
      <c r="D799" s="6" t="s">
        <v>6423</v>
      </c>
      <c r="E799">
        <v>4.0999999999999996</v>
      </c>
      <c r="G799" s="6" t="s">
        <v>6422</v>
      </c>
      <c r="H799">
        <v>40106</v>
      </c>
    </row>
    <row r="800" spans="4:8" x14ac:dyDescent="0.5">
      <c r="D800" s="6" t="s">
        <v>6424</v>
      </c>
      <c r="E800">
        <v>4.2</v>
      </c>
      <c r="G800" s="6" t="s">
        <v>6423</v>
      </c>
      <c r="H800">
        <v>1051</v>
      </c>
    </row>
    <row r="801" spans="4:8" x14ac:dyDescent="0.5">
      <c r="D801" s="6" t="s">
        <v>6425</v>
      </c>
      <c r="E801">
        <v>3.85</v>
      </c>
      <c r="G801" s="6" t="s">
        <v>6424</v>
      </c>
      <c r="H801">
        <v>3846</v>
      </c>
    </row>
    <row r="802" spans="4:8" x14ac:dyDescent="0.5">
      <c r="D802" s="6" t="s">
        <v>6426</v>
      </c>
      <c r="E802">
        <v>3.8</v>
      </c>
      <c r="G802" s="6" t="s">
        <v>6425</v>
      </c>
      <c r="H802">
        <v>6850</v>
      </c>
    </row>
    <row r="803" spans="4:8" x14ac:dyDescent="0.5">
      <c r="D803" s="6" t="s">
        <v>6427</v>
      </c>
      <c r="E803">
        <v>3.3</v>
      </c>
      <c r="G803" s="6" t="s">
        <v>6426</v>
      </c>
      <c r="H803">
        <v>287</v>
      </c>
    </row>
    <row r="804" spans="4:8" x14ac:dyDescent="0.5">
      <c r="D804" s="6" t="s">
        <v>5604</v>
      </c>
      <c r="E804">
        <v>4.3</v>
      </c>
      <c r="G804" s="6" t="s">
        <v>6427</v>
      </c>
      <c r="H804">
        <v>8427</v>
      </c>
    </row>
    <row r="805" spans="4:8" x14ac:dyDescent="0.5">
      <c r="D805" s="6" t="s">
        <v>5955</v>
      </c>
      <c r="E805">
        <v>4</v>
      </c>
      <c r="G805" s="6" t="s">
        <v>5604</v>
      </c>
      <c r="H805">
        <v>11006</v>
      </c>
    </row>
    <row r="806" spans="4:8" x14ac:dyDescent="0.5">
      <c r="D806" s="6" t="s">
        <v>5956</v>
      </c>
      <c r="E806">
        <v>3.7</v>
      </c>
      <c r="G806" s="6" t="s">
        <v>5955</v>
      </c>
      <c r="H806">
        <v>184</v>
      </c>
    </row>
    <row r="807" spans="4:8" x14ac:dyDescent="0.5">
      <c r="D807" s="6" t="s">
        <v>6428</v>
      </c>
      <c r="E807">
        <v>4.4000000000000004</v>
      </c>
      <c r="G807" s="6" t="s">
        <v>5956</v>
      </c>
      <c r="H807">
        <v>465</v>
      </c>
    </row>
    <row r="808" spans="4:8" x14ac:dyDescent="0.5">
      <c r="D808" s="6" t="s">
        <v>5957</v>
      </c>
      <c r="E808">
        <v>3.8</v>
      </c>
      <c r="G808" s="6" t="s">
        <v>6428</v>
      </c>
      <c r="H808">
        <v>535</v>
      </c>
    </row>
    <row r="809" spans="4:8" x14ac:dyDescent="0.5">
      <c r="D809" s="6" t="s">
        <v>5958</v>
      </c>
      <c r="E809">
        <v>3.6</v>
      </c>
      <c r="G809" s="6" t="s">
        <v>5957</v>
      </c>
      <c r="H809">
        <v>538</v>
      </c>
    </row>
    <row r="810" spans="4:8" x14ac:dyDescent="0.5">
      <c r="D810" s="6" t="s">
        <v>5959</v>
      </c>
      <c r="E810">
        <v>4</v>
      </c>
      <c r="G810" s="6" t="s">
        <v>5958</v>
      </c>
      <c r="H810">
        <v>18202</v>
      </c>
    </row>
    <row r="811" spans="4:8" x14ac:dyDescent="0.5">
      <c r="D811" s="6" t="s">
        <v>5960</v>
      </c>
      <c r="E811">
        <v>3.2999999999999994</v>
      </c>
      <c r="G811" s="6" t="s">
        <v>5959</v>
      </c>
      <c r="H811">
        <v>14282</v>
      </c>
    </row>
    <row r="812" spans="4:8" x14ac:dyDescent="0.5">
      <c r="D812" s="6" t="s">
        <v>5605</v>
      </c>
      <c r="E812">
        <v>3.9</v>
      </c>
      <c r="G812" s="6" t="s">
        <v>5960</v>
      </c>
      <c r="H812">
        <v>13245</v>
      </c>
    </row>
    <row r="813" spans="4:8" x14ac:dyDescent="0.5">
      <c r="D813" s="6" t="s">
        <v>5606</v>
      </c>
      <c r="E813">
        <v>3.9</v>
      </c>
      <c r="G813" s="6" t="s">
        <v>5605</v>
      </c>
      <c r="H813">
        <v>1075</v>
      </c>
    </row>
    <row r="814" spans="4:8" x14ac:dyDescent="0.5">
      <c r="D814" s="6" t="s">
        <v>5607</v>
      </c>
      <c r="E814">
        <v>3.9</v>
      </c>
      <c r="G814" s="6" t="s">
        <v>5606</v>
      </c>
      <c r="H814">
        <v>1075</v>
      </c>
    </row>
    <row r="815" spans="4:8" x14ac:dyDescent="0.5">
      <c r="D815" s="6" t="s">
        <v>5608</v>
      </c>
      <c r="E815">
        <v>3.9</v>
      </c>
      <c r="G815" s="6" t="s">
        <v>5607</v>
      </c>
      <c r="H815">
        <v>24871</v>
      </c>
    </row>
    <row r="816" spans="4:8" x14ac:dyDescent="0.5">
      <c r="D816" s="6" t="s">
        <v>5609</v>
      </c>
      <c r="E816">
        <v>3.9</v>
      </c>
      <c r="G816" s="6" t="s">
        <v>5608</v>
      </c>
      <c r="H816">
        <v>25946</v>
      </c>
    </row>
    <row r="817" spans="4:8" x14ac:dyDescent="0.5">
      <c r="D817" s="6" t="s">
        <v>5610</v>
      </c>
      <c r="E817">
        <v>3.9</v>
      </c>
      <c r="G817" s="6" t="s">
        <v>5609</v>
      </c>
      <c r="H817">
        <v>1075</v>
      </c>
    </row>
    <row r="818" spans="4:8" x14ac:dyDescent="0.5">
      <c r="D818" s="6" t="s">
        <v>5961</v>
      </c>
      <c r="E818">
        <v>3.5</v>
      </c>
      <c r="G818" s="6" t="s">
        <v>5610</v>
      </c>
      <c r="H818">
        <v>24871</v>
      </c>
    </row>
    <row r="819" spans="4:8" x14ac:dyDescent="0.5">
      <c r="D819" s="6" t="s">
        <v>5962</v>
      </c>
      <c r="E819">
        <v>3.9</v>
      </c>
      <c r="G819" s="6" t="s">
        <v>5961</v>
      </c>
      <c r="H819">
        <v>83996</v>
      </c>
    </row>
    <row r="820" spans="4:8" x14ac:dyDescent="0.5">
      <c r="D820" s="6" t="s">
        <v>5963</v>
      </c>
      <c r="E820">
        <v>4</v>
      </c>
      <c r="G820" s="6" t="s">
        <v>5962</v>
      </c>
      <c r="H820">
        <v>58162</v>
      </c>
    </row>
    <row r="821" spans="4:8" x14ac:dyDescent="0.5">
      <c r="D821" s="6" t="s">
        <v>5611</v>
      </c>
      <c r="E821">
        <v>3.8</v>
      </c>
      <c r="G821" s="6" t="s">
        <v>5963</v>
      </c>
      <c r="H821">
        <v>3197</v>
      </c>
    </row>
    <row r="822" spans="4:8" x14ac:dyDescent="0.5">
      <c r="D822" s="6" t="s">
        <v>5612</v>
      </c>
      <c r="E822">
        <v>4.4000000000000004</v>
      </c>
      <c r="G822" s="6" t="s">
        <v>5611</v>
      </c>
      <c r="H822">
        <v>3066</v>
      </c>
    </row>
    <row r="823" spans="4:8" x14ac:dyDescent="0.5">
      <c r="D823" s="6" t="s">
        <v>5964</v>
      </c>
      <c r="E823">
        <v>4.0999999999999996</v>
      </c>
      <c r="G823" s="6" t="s">
        <v>5612</v>
      </c>
      <c r="H823">
        <v>8372</v>
      </c>
    </row>
    <row r="824" spans="4:8" x14ac:dyDescent="0.5">
      <c r="D824" s="6" t="s">
        <v>6429</v>
      </c>
      <c r="E824">
        <v>4.0999999999999996</v>
      </c>
      <c r="G824" s="6" t="s">
        <v>5964</v>
      </c>
      <c r="H824">
        <v>3606</v>
      </c>
    </row>
    <row r="825" spans="4:8" x14ac:dyDescent="0.5">
      <c r="D825" s="6" t="s">
        <v>6430</v>
      </c>
      <c r="E825">
        <v>4.2</v>
      </c>
      <c r="G825" s="6" t="s">
        <v>6429</v>
      </c>
      <c r="H825">
        <v>257</v>
      </c>
    </row>
    <row r="826" spans="4:8" x14ac:dyDescent="0.5">
      <c r="D826" s="6" t="s">
        <v>6431</v>
      </c>
      <c r="E826">
        <v>4.2</v>
      </c>
      <c r="G826" s="6" t="s">
        <v>6430</v>
      </c>
      <c r="H826">
        <v>3195</v>
      </c>
    </row>
    <row r="827" spans="4:8" x14ac:dyDescent="0.5">
      <c r="D827" s="6" t="s">
        <v>6432</v>
      </c>
      <c r="E827">
        <v>4.0999999999999996</v>
      </c>
      <c r="G827" s="6" t="s">
        <v>6431</v>
      </c>
      <c r="H827">
        <v>7968</v>
      </c>
    </row>
    <row r="828" spans="4:8" x14ac:dyDescent="0.5">
      <c r="D828" s="6" t="s">
        <v>5613</v>
      </c>
      <c r="E828">
        <v>4.3</v>
      </c>
      <c r="G828" s="6" t="s">
        <v>6432</v>
      </c>
      <c r="H828">
        <v>693</v>
      </c>
    </row>
    <row r="829" spans="4:8" x14ac:dyDescent="0.5">
      <c r="D829" s="6" t="s">
        <v>5614</v>
      </c>
      <c r="E829">
        <v>4</v>
      </c>
      <c r="G829" s="6" t="s">
        <v>5613</v>
      </c>
      <c r="H829">
        <v>1367</v>
      </c>
    </row>
    <row r="830" spans="4:8" x14ac:dyDescent="0.5">
      <c r="D830" s="6" t="s">
        <v>5965</v>
      </c>
      <c r="E830">
        <v>4</v>
      </c>
      <c r="G830" s="6" t="s">
        <v>5614</v>
      </c>
      <c r="H830">
        <v>6558</v>
      </c>
    </row>
    <row r="831" spans="4:8" x14ac:dyDescent="0.5">
      <c r="D831" s="6" t="s">
        <v>5966</v>
      </c>
      <c r="E831">
        <v>4.0999999999999996</v>
      </c>
      <c r="G831" s="6" t="s">
        <v>5965</v>
      </c>
      <c r="H831">
        <v>37817</v>
      </c>
    </row>
    <row r="832" spans="4:8" x14ac:dyDescent="0.5">
      <c r="D832" s="6" t="s">
        <v>5967</v>
      </c>
      <c r="E832">
        <v>4.2</v>
      </c>
      <c r="G832" s="6" t="s">
        <v>5966</v>
      </c>
      <c r="H832">
        <v>72563</v>
      </c>
    </row>
    <row r="833" spans="4:8" x14ac:dyDescent="0.5">
      <c r="D833" s="6" t="s">
        <v>5968</v>
      </c>
      <c r="E833">
        <v>4</v>
      </c>
      <c r="G833" s="6" t="s">
        <v>5967</v>
      </c>
      <c r="H833">
        <v>13246</v>
      </c>
    </row>
    <row r="834" spans="4:8" x14ac:dyDescent="0.5">
      <c r="D834" s="6" t="s">
        <v>5969</v>
      </c>
      <c r="E834">
        <v>4.5</v>
      </c>
      <c r="G834" s="6" t="s">
        <v>5968</v>
      </c>
      <c r="H834">
        <v>30907</v>
      </c>
    </row>
    <row r="835" spans="4:8" x14ac:dyDescent="0.5">
      <c r="D835" s="6" t="s">
        <v>5615</v>
      </c>
      <c r="E835">
        <v>4.3</v>
      </c>
      <c r="G835" s="6" t="s">
        <v>5969</v>
      </c>
      <c r="H835">
        <v>224</v>
      </c>
    </row>
    <row r="836" spans="4:8" x14ac:dyDescent="0.5">
      <c r="D836" s="6" t="s">
        <v>5616</v>
      </c>
      <c r="E836">
        <v>4</v>
      </c>
      <c r="G836" s="6" t="s">
        <v>5615</v>
      </c>
      <c r="H836">
        <v>15790</v>
      </c>
    </row>
    <row r="837" spans="4:8" x14ac:dyDescent="0.5">
      <c r="D837" s="6" t="s">
        <v>5617</v>
      </c>
      <c r="E837">
        <v>4.3</v>
      </c>
      <c r="G837" s="6" t="s">
        <v>5616</v>
      </c>
      <c r="H837">
        <v>13199</v>
      </c>
    </row>
    <row r="838" spans="4:8" x14ac:dyDescent="0.5">
      <c r="D838" s="6" t="s">
        <v>5618</v>
      </c>
      <c r="E838">
        <v>4.5999999999999996</v>
      </c>
      <c r="G838" s="6" t="s">
        <v>5617</v>
      </c>
      <c r="H838">
        <v>14237</v>
      </c>
    </row>
    <row r="839" spans="4:8" x14ac:dyDescent="0.5">
      <c r="D839" s="6" t="s">
        <v>5619</v>
      </c>
      <c r="E839">
        <v>4.2</v>
      </c>
      <c r="G839" s="6" t="s">
        <v>5618</v>
      </c>
      <c r="H839">
        <v>33434</v>
      </c>
    </row>
    <row r="840" spans="4:8" x14ac:dyDescent="0.5">
      <c r="D840" s="6" t="s">
        <v>5970</v>
      </c>
      <c r="E840">
        <v>4.2</v>
      </c>
      <c r="G840" s="6" t="s">
        <v>5619</v>
      </c>
      <c r="H840">
        <v>25488</v>
      </c>
    </row>
    <row r="841" spans="4:8" x14ac:dyDescent="0.5">
      <c r="D841" s="6" t="s">
        <v>5971</v>
      </c>
      <c r="E841">
        <v>4</v>
      </c>
      <c r="G841" s="6" t="s">
        <v>5970</v>
      </c>
      <c r="H841">
        <v>45238</v>
      </c>
    </row>
    <row r="842" spans="4:8" x14ac:dyDescent="0.5">
      <c r="D842" s="6" t="s">
        <v>5972</v>
      </c>
      <c r="E842">
        <v>4</v>
      </c>
      <c r="G842" s="6" t="s">
        <v>5971</v>
      </c>
      <c r="H842">
        <v>12796</v>
      </c>
    </row>
    <row r="843" spans="4:8" x14ac:dyDescent="0.5">
      <c r="D843" s="6" t="s">
        <v>5973</v>
      </c>
      <c r="E843">
        <v>4</v>
      </c>
      <c r="G843" s="6" t="s">
        <v>5972</v>
      </c>
      <c r="H843">
        <v>12796</v>
      </c>
    </row>
    <row r="844" spans="4:8" x14ac:dyDescent="0.5">
      <c r="D844" s="6" t="s">
        <v>5974</v>
      </c>
      <c r="E844">
        <v>3.9</v>
      </c>
      <c r="G844" s="6" t="s">
        <v>5973</v>
      </c>
      <c r="H844">
        <v>12796</v>
      </c>
    </row>
    <row r="845" spans="4:8" x14ac:dyDescent="0.5">
      <c r="D845" s="6" t="s">
        <v>5975</v>
      </c>
      <c r="E845">
        <v>4.2</v>
      </c>
      <c r="G845" s="6" t="s">
        <v>5974</v>
      </c>
      <c r="H845">
        <v>4360</v>
      </c>
    </row>
    <row r="846" spans="4:8" x14ac:dyDescent="0.5">
      <c r="D846" s="6" t="s">
        <v>5976</v>
      </c>
      <c r="E846">
        <v>4.2</v>
      </c>
      <c r="G846" s="6" t="s">
        <v>5975</v>
      </c>
      <c r="H846">
        <v>45238</v>
      </c>
    </row>
    <row r="847" spans="4:8" x14ac:dyDescent="0.5">
      <c r="D847" s="6" t="s">
        <v>5977</v>
      </c>
      <c r="E847">
        <v>4.0999999999999996</v>
      </c>
      <c r="G847" s="6" t="s">
        <v>5976</v>
      </c>
      <c r="H847">
        <v>45238</v>
      </c>
    </row>
    <row r="848" spans="4:8" x14ac:dyDescent="0.5">
      <c r="D848" s="6" t="s">
        <v>5978</v>
      </c>
      <c r="E848">
        <v>4.0999999999999996</v>
      </c>
      <c r="G848" s="6" t="s">
        <v>5977</v>
      </c>
      <c r="H848">
        <v>313836</v>
      </c>
    </row>
    <row r="849" spans="4:8" x14ac:dyDescent="0.5">
      <c r="D849" s="6" t="s">
        <v>5979</v>
      </c>
      <c r="E849">
        <v>4</v>
      </c>
      <c r="G849" s="6" t="s">
        <v>5978</v>
      </c>
      <c r="H849">
        <v>941500</v>
      </c>
    </row>
    <row r="850" spans="4:8" x14ac:dyDescent="0.5">
      <c r="D850" s="6" t="s">
        <v>5980</v>
      </c>
      <c r="E850">
        <v>4</v>
      </c>
      <c r="G850" s="6" t="s">
        <v>5979</v>
      </c>
      <c r="H850">
        <v>7807</v>
      </c>
    </row>
    <row r="851" spans="4:8" x14ac:dyDescent="0.5">
      <c r="D851" s="6" t="s">
        <v>5981</v>
      </c>
      <c r="E851">
        <v>4.0142857142857142</v>
      </c>
      <c r="G851" s="6" t="s">
        <v>5980</v>
      </c>
      <c r="H851">
        <v>15614</v>
      </c>
    </row>
    <row r="852" spans="4:8" x14ac:dyDescent="0.5">
      <c r="D852" s="6" t="s">
        <v>5982</v>
      </c>
      <c r="E852">
        <v>4.0999999999999996</v>
      </c>
      <c r="G852" s="6" t="s">
        <v>5981</v>
      </c>
      <c r="H852">
        <v>280560</v>
      </c>
    </row>
    <row r="853" spans="4:8" x14ac:dyDescent="0.5">
      <c r="D853" s="6" t="s">
        <v>5620</v>
      </c>
      <c r="E853">
        <v>4.5</v>
      </c>
      <c r="G853" s="6" t="s">
        <v>5982</v>
      </c>
      <c r="H853">
        <v>95466</v>
      </c>
    </row>
    <row r="854" spans="4:8" x14ac:dyDescent="0.5">
      <c r="D854" s="6" t="s">
        <v>5621</v>
      </c>
      <c r="E854">
        <v>5</v>
      </c>
      <c r="G854" s="6" t="s">
        <v>5620</v>
      </c>
      <c r="H854">
        <v>1271</v>
      </c>
    </row>
    <row r="855" spans="4:8" x14ac:dyDescent="0.5">
      <c r="D855" s="6" t="s">
        <v>5421</v>
      </c>
      <c r="E855">
        <v>3.8</v>
      </c>
      <c r="G855" s="6" t="s">
        <v>5621</v>
      </c>
      <c r="H855">
        <v>0</v>
      </c>
    </row>
    <row r="856" spans="4:8" x14ac:dyDescent="0.5">
      <c r="D856" s="6" t="s">
        <v>5983</v>
      </c>
      <c r="E856">
        <v>3.7</v>
      </c>
      <c r="G856" s="6" t="s">
        <v>5421</v>
      </c>
      <c r="H856">
        <v>1118</v>
      </c>
    </row>
    <row r="857" spans="4:8" x14ac:dyDescent="0.5">
      <c r="D857" s="6" t="s">
        <v>5984</v>
      </c>
      <c r="E857">
        <v>3.7</v>
      </c>
      <c r="G857" s="6" t="s">
        <v>5983</v>
      </c>
      <c r="H857">
        <v>246</v>
      </c>
    </row>
    <row r="858" spans="4:8" x14ac:dyDescent="0.5">
      <c r="D858" s="6" t="s">
        <v>5622</v>
      </c>
      <c r="E858">
        <v>4.3</v>
      </c>
      <c r="G858" s="6" t="s">
        <v>5984</v>
      </c>
      <c r="H858">
        <v>37</v>
      </c>
    </row>
    <row r="859" spans="4:8" x14ac:dyDescent="0.5">
      <c r="D859" s="6" t="s">
        <v>6433</v>
      </c>
      <c r="E859">
        <v>4.0999999999999996</v>
      </c>
      <c r="G859" s="6" t="s">
        <v>5622</v>
      </c>
      <c r="H859">
        <v>20342</v>
      </c>
    </row>
    <row r="860" spans="4:8" x14ac:dyDescent="0.5">
      <c r="D860" s="6" t="s">
        <v>6434</v>
      </c>
      <c r="E860">
        <v>4</v>
      </c>
      <c r="G860" s="6" t="s">
        <v>6433</v>
      </c>
      <c r="H860">
        <v>9275</v>
      </c>
    </row>
    <row r="861" spans="4:8" x14ac:dyDescent="0.5">
      <c r="D861" s="6" t="s">
        <v>5623</v>
      </c>
      <c r="E861">
        <v>4.0999999999999996</v>
      </c>
      <c r="G861" s="6" t="s">
        <v>6434</v>
      </c>
      <c r="H861">
        <v>1679</v>
      </c>
    </row>
    <row r="862" spans="4:8" x14ac:dyDescent="0.5">
      <c r="D862" s="6" t="s">
        <v>5624</v>
      </c>
      <c r="E862">
        <v>4.0999999999999996</v>
      </c>
      <c r="G862" s="6" t="s">
        <v>5623</v>
      </c>
      <c r="H862">
        <v>4840</v>
      </c>
    </row>
    <row r="863" spans="4:8" x14ac:dyDescent="0.5">
      <c r="D863" s="6" t="s">
        <v>5625</v>
      </c>
      <c r="E863">
        <v>4.3</v>
      </c>
      <c r="G863" s="6" t="s">
        <v>5624</v>
      </c>
      <c r="H863">
        <v>670</v>
      </c>
    </row>
    <row r="864" spans="4:8" x14ac:dyDescent="0.5">
      <c r="D864" s="6" t="s">
        <v>5626</v>
      </c>
      <c r="E864">
        <v>4.0999999999999996</v>
      </c>
      <c r="G864" s="6" t="s">
        <v>5625</v>
      </c>
      <c r="H864">
        <v>5556</v>
      </c>
    </row>
    <row r="865" spans="4:8" x14ac:dyDescent="0.5">
      <c r="D865" s="6" t="s">
        <v>6435</v>
      </c>
      <c r="E865">
        <v>4.3</v>
      </c>
      <c r="G865" s="6" t="s">
        <v>5626</v>
      </c>
      <c r="H865">
        <v>5730</v>
      </c>
    </row>
    <row r="866" spans="4:8" x14ac:dyDescent="0.5">
      <c r="D866" s="6" t="s">
        <v>6436</v>
      </c>
      <c r="E866">
        <v>3.1</v>
      </c>
      <c r="G866" s="6" t="s">
        <v>6435</v>
      </c>
      <c r="H866">
        <v>70</v>
      </c>
    </row>
    <row r="867" spans="4:8" x14ac:dyDescent="0.5">
      <c r="D867" s="6" t="s">
        <v>6437</v>
      </c>
      <c r="E867">
        <v>3.7</v>
      </c>
      <c r="G867" s="6" t="s">
        <v>6436</v>
      </c>
      <c r="H867">
        <v>3527</v>
      </c>
    </row>
    <row r="868" spans="4:8" x14ac:dyDescent="0.5">
      <c r="D868" s="6" t="s">
        <v>5627</v>
      </c>
      <c r="E868">
        <v>4.25</v>
      </c>
      <c r="G868" s="6" t="s">
        <v>6437</v>
      </c>
      <c r="H868">
        <v>53</v>
      </c>
    </row>
    <row r="869" spans="4:8" x14ac:dyDescent="0.5">
      <c r="D869" s="6" t="s">
        <v>5628</v>
      </c>
      <c r="E869">
        <v>4.3</v>
      </c>
      <c r="G869" s="6" t="s">
        <v>5627</v>
      </c>
      <c r="H869">
        <v>8189</v>
      </c>
    </row>
    <row r="870" spans="4:8" x14ac:dyDescent="0.5">
      <c r="D870" s="6" t="s">
        <v>5985</v>
      </c>
      <c r="E870">
        <v>4.2</v>
      </c>
      <c r="G870" s="6" t="s">
        <v>5628</v>
      </c>
      <c r="H870">
        <v>4426</v>
      </c>
    </row>
    <row r="871" spans="4:8" x14ac:dyDescent="0.5">
      <c r="D871" s="6" t="s">
        <v>6438</v>
      </c>
      <c r="E871">
        <v>4.3</v>
      </c>
      <c r="G871" s="6" t="s">
        <v>5985</v>
      </c>
      <c r="H871">
        <v>910</v>
      </c>
    </row>
    <row r="872" spans="4:8" x14ac:dyDescent="0.5">
      <c r="D872" s="6" t="s">
        <v>6439</v>
      </c>
      <c r="E872">
        <v>3.9</v>
      </c>
      <c r="G872" s="6" t="s">
        <v>6438</v>
      </c>
      <c r="H872">
        <v>610</v>
      </c>
    </row>
    <row r="873" spans="4:8" x14ac:dyDescent="0.5">
      <c r="D873" s="6" t="s">
        <v>5986</v>
      </c>
      <c r="E873">
        <v>4</v>
      </c>
      <c r="G873" s="6" t="s">
        <v>6439</v>
      </c>
      <c r="H873">
        <v>157</v>
      </c>
    </row>
    <row r="874" spans="4:8" x14ac:dyDescent="0.5">
      <c r="D874" s="6" t="s">
        <v>6440</v>
      </c>
      <c r="E874">
        <v>4.2</v>
      </c>
      <c r="G874" s="6" t="s">
        <v>5986</v>
      </c>
      <c r="H874">
        <v>3295</v>
      </c>
    </row>
    <row r="875" spans="4:8" x14ac:dyDescent="0.5">
      <c r="D875" s="6" t="s">
        <v>6441</v>
      </c>
      <c r="E875">
        <v>3.8</v>
      </c>
      <c r="G875" s="6" t="s">
        <v>6440</v>
      </c>
      <c r="H875">
        <v>590</v>
      </c>
    </row>
    <row r="876" spans="4:8" x14ac:dyDescent="0.5">
      <c r="D876" s="6" t="s">
        <v>5629</v>
      </c>
      <c r="E876">
        <v>4</v>
      </c>
      <c r="G876" s="6" t="s">
        <v>6441</v>
      </c>
      <c r="H876">
        <v>144</v>
      </c>
    </row>
    <row r="877" spans="4:8" x14ac:dyDescent="0.5">
      <c r="D877" s="6" t="s">
        <v>5987</v>
      </c>
      <c r="E877">
        <v>4.3</v>
      </c>
      <c r="G877" s="6" t="s">
        <v>5629</v>
      </c>
      <c r="H877">
        <v>3025</v>
      </c>
    </row>
    <row r="878" spans="4:8" x14ac:dyDescent="0.5">
      <c r="D878" s="6" t="s">
        <v>5988</v>
      </c>
      <c r="E878">
        <v>4.3</v>
      </c>
      <c r="G878" s="6" t="s">
        <v>5987</v>
      </c>
      <c r="H878">
        <v>14218</v>
      </c>
    </row>
    <row r="879" spans="4:8" x14ac:dyDescent="0.5">
      <c r="D879" s="6" t="s">
        <v>5630</v>
      </c>
      <c r="E879">
        <v>4.3</v>
      </c>
      <c r="G879" s="6" t="s">
        <v>5988</v>
      </c>
      <c r="H879">
        <v>14218</v>
      </c>
    </row>
    <row r="880" spans="4:8" x14ac:dyDescent="0.5">
      <c r="D880" s="6" t="s">
        <v>5989</v>
      </c>
      <c r="E880">
        <v>4.4000000000000004</v>
      </c>
      <c r="G880" s="6" t="s">
        <v>5630</v>
      </c>
      <c r="H880">
        <v>2623</v>
      </c>
    </row>
    <row r="881" spans="4:8" x14ac:dyDescent="0.5">
      <c r="D881" s="6" t="s">
        <v>5990</v>
      </c>
      <c r="E881">
        <v>4.3</v>
      </c>
      <c r="G881" s="6" t="s">
        <v>5989</v>
      </c>
      <c r="H881">
        <v>8891</v>
      </c>
    </row>
    <row r="882" spans="4:8" x14ac:dyDescent="0.5">
      <c r="D882" s="6" t="s">
        <v>5991</v>
      </c>
      <c r="E882">
        <v>4.2</v>
      </c>
      <c r="G882" s="6" t="s">
        <v>5990</v>
      </c>
      <c r="H882">
        <v>32598</v>
      </c>
    </row>
    <row r="883" spans="4:8" x14ac:dyDescent="0.5">
      <c r="D883" s="6" t="s">
        <v>5992</v>
      </c>
      <c r="E883">
        <v>4.3</v>
      </c>
      <c r="G883" s="6" t="s">
        <v>5991</v>
      </c>
      <c r="H883">
        <v>31539</v>
      </c>
    </row>
    <row r="884" spans="4:8" x14ac:dyDescent="0.5">
      <c r="D884" s="6" t="s">
        <v>5993</v>
      </c>
      <c r="E884">
        <v>4</v>
      </c>
      <c r="G884" s="6" t="s">
        <v>5992</v>
      </c>
      <c r="H884">
        <v>280072</v>
      </c>
    </row>
    <row r="885" spans="4:8" x14ac:dyDescent="0.5">
      <c r="D885" s="6" t="s">
        <v>5994</v>
      </c>
      <c r="E885">
        <v>4.2</v>
      </c>
      <c r="G885" s="6" t="s">
        <v>5993</v>
      </c>
      <c r="H885">
        <v>4390</v>
      </c>
    </row>
    <row r="886" spans="4:8" x14ac:dyDescent="0.5">
      <c r="D886" s="6" t="s">
        <v>5995</v>
      </c>
      <c r="E886">
        <v>4.1000000000000005</v>
      </c>
      <c r="G886" s="6" t="s">
        <v>5994</v>
      </c>
      <c r="H886">
        <v>852</v>
      </c>
    </row>
    <row r="887" spans="4:8" x14ac:dyDescent="0.5">
      <c r="D887" s="6" t="s">
        <v>5996</v>
      </c>
      <c r="E887">
        <v>4.0999999999999996</v>
      </c>
      <c r="G887" s="6" t="s">
        <v>5995</v>
      </c>
      <c r="H887">
        <v>151984</v>
      </c>
    </row>
    <row r="888" spans="4:8" x14ac:dyDescent="0.5">
      <c r="D888" s="6" t="s">
        <v>5997</v>
      </c>
      <c r="E888">
        <v>4.0999999999999996</v>
      </c>
      <c r="G888" s="6" t="s">
        <v>5996</v>
      </c>
      <c r="H888">
        <v>56098</v>
      </c>
    </row>
    <row r="889" spans="4:8" x14ac:dyDescent="0.5">
      <c r="D889" s="6" t="s">
        <v>5998</v>
      </c>
      <c r="E889">
        <v>3.9</v>
      </c>
      <c r="G889" s="6" t="s">
        <v>5997</v>
      </c>
      <c r="H889">
        <v>66954</v>
      </c>
    </row>
    <row r="890" spans="4:8" x14ac:dyDescent="0.5">
      <c r="D890" s="6" t="s">
        <v>5999</v>
      </c>
      <c r="E890">
        <v>4.2</v>
      </c>
      <c r="G890" s="6" t="s">
        <v>5998</v>
      </c>
      <c r="H890">
        <v>8866</v>
      </c>
    </row>
    <row r="891" spans="4:8" x14ac:dyDescent="0.5">
      <c r="D891" s="6" t="s">
        <v>6000</v>
      </c>
      <c r="E891">
        <v>4.3</v>
      </c>
      <c r="G891" s="6" t="s">
        <v>5999</v>
      </c>
      <c r="H891">
        <v>27790</v>
      </c>
    </row>
    <row r="892" spans="4:8" x14ac:dyDescent="0.5">
      <c r="D892" s="6" t="s">
        <v>6001</v>
      </c>
      <c r="E892">
        <v>4.4000000000000004</v>
      </c>
      <c r="G892" s="6" t="s">
        <v>6000</v>
      </c>
      <c r="H892">
        <v>4744</v>
      </c>
    </row>
    <row r="893" spans="4:8" x14ac:dyDescent="0.5">
      <c r="D893" s="6" t="s">
        <v>6002</v>
      </c>
      <c r="E893">
        <v>4.2</v>
      </c>
      <c r="G893" s="6" t="s">
        <v>6001</v>
      </c>
      <c r="H893">
        <v>7462</v>
      </c>
    </row>
    <row r="894" spans="4:8" x14ac:dyDescent="0.5">
      <c r="D894" s="6" t="s">
        <v>5631</v>
      </c>
      <c r="E894">
        <v>4.3</v>
      </c>
      <c r="G894" s="6" t="s">
        <v>6002</v>
      </c>
      <c r="H894">
        <v>31539</v>
      </c>
    </row>
    <row r="895" spans="4:8" x14ac:dyDescent="0.5">
      <c r="D895" s="6" t="s">
        <v>5632</v>
      </c>
      <c r="E895">
        <v>4.4000000000000004</v>
      </c>
      <c r="G895" s="6" t="s">
        <v>5631</v>
      </c>
      <c r="H895">
        <v>355</v>
      </c>
    </row>
    <row r="896" spans="4:8" x14ac:dyDescent="0.5">
      <c r="D896" s="6" t="s">
        <v>5633</v>
      </c>
      <c r="E896">
        <v>4.3</v>
      </c>
      <c r="G896" s="6" t="s">
        <v>5632</v>
      </c>
      <c r="H896">
        <v>41398</v>
      </c>
    </row>
    <row r="897" spans="4:8" x14ac:dyDescent="0.5">
      <c r="D897" s="6" t="s">
        <v>6003</v>
      </c>
      <c r="E897">
        <v>4.5</v>
      </c>
      <c r="G897" s="6" t="s">
        <v>5633</v>
      </c>
      <c r="H897">
        <v>253105</v>
      </c>
    </row>
    <row r="898" spans="4:8" x14ac:dyDescent="0.5">
      <c r="D898" s="6" t="s">
        <v>6004</v>
      </c>
      <c r="E898">
        <v>4.5</v>
      </c>
      <c r="G898" s="6" t="s">
        <v>6003</v>
      </c>
      <c r="H898">
        <v>19624</v>
      </c>
    </row>
    <row r="899" spans="4:8" x14ac:dyDescent="0.5">
      <c r="D899" s="6" t="s">
        <v>5634</v>
      </c>
      <c r="E899">
        <v>4.3</v>
      </c>
      <c r="G899" s="6" t="s">
        <v>6004</v>
      </c>
      <c r="H899">
        <v>205052</v>
      </c>
    </row>
    <row r="900" spans="4:8" x14ac:dyDescent="0.5">
      <c r="D900" s="6" t="s">
        <v>5635</v>
      </c>
      <c r="E900">
        <v>4.3</v>
      </c>
      <c r="G900" s="6" t="s">
        <v>5634</v>
      </c>
      <c r="H900">
        <v>55747</v>
      </c>
    </row>
    <row r="901" spans="4:8" x14ac:dyDescent="0.5">
      <c r="D901" s="6" t="s">
        <v>5636</v>
      </c>
      <c r="E901">
        <v>4.3</v>
      </c>
      <c r="G901" s="6" t="s">
        <v>5635</v>
      </c>
      <c r="H901">
        <v>82356</v>
      </c>
    </row>
    <row r="902" spans="4:8" x14ac:dyDescent="0.5">
      <c r="D902" s="6" t="s">
        <v>5637</v>
      </c>
      <c r="E902">
        <v>4.3</v>
      </c>
      <c r="G902" s="6" t="s">
        <v>5636</v>
      </c>
      <c r="H902">
        <v>265590</v>
      </c>
    </row>
    <row r="903" spans="4:8" x14ac:dyDescent="0.5">
      <c r="D903" s="6" t="s">
        <v>6005</v>
      </c>
      <c r="E903">
        <v>4.4000000000000004</v>
      </c>
      <c r="G903" s="6" t="s">
        <v>5637</v>
      </c>
      <c r="H903">
        <v>30058</v>
      </c>
    </row>
    <row r="904" spans="4:8" x14ac:dyDescent="0.5">
      <c r="D904" s="6" t="s">
        <v>6006</v>
      </c>
      <c r="E904">
        <v>4.4000000000000004</v>
      </c>
      <c r="G904" s="6" t="s">
        <v>6005</v>
      </c>
      <c r="H904">
        <v>134519</v>
      </c>
    </row>
    <row r="905" spans="4:8" x14ac:dyDescent="0.5">
      <c r="D905" s="6" t="s">
        <v>6007</v>
      </c>
      <c r="E905">
        <v>4.4000000000000004</v>
      </c>
      <c r="G905" s="6" t="s">
        <v>6006</v>
      </c>
      <c r="H905">
        <v>69585</v>
      </c>
    </row>
    <row r="906" spans="4:8" x14ac:dyDescent="0.5">
      <c r="D906" s="6" t="s">
        <v>6008</v>
      </c>
      <c r="E906">
        <v>4.3</v>
      </c>
      <c r="G906" s="6" t="s">
        <v>6007</v>
      </c>
      <c r="H906">
        <v>201778</v>
      </c>
    </row>
    <row r="907" spans="4:8" x14ac:dyDescent="0.5">
      <c r="D907" s="6" t="s">
        <v>6009</v>
      </c>
      <c r="E907">
        <v>3.7</v>
      </c>
      <c r="G907" s="6" t="s">
        <v>6008</v>
      </c>
      <c r="H907">
        <v>567</v>
      </c>
    </row>
    <row r="908" spans="4:8" x14ac:dyDescent="0.5">
      <c r="D908" s="6" t="s">
        <v>5638</v>
      </c>
      <c r="E908">
        <v>4.5</v>
      </c>
      <c r="G908" s="6" t="s">
        <v>6009</v>
      </c>
      <c r="H908">
        <v>129</v>
      </c>
    </row>
    <row r="909" spans="4:8" x14ac:dyDescent="0.5">
      <c r="D909" s="6" t="s">
        <v>5639</v>
      </c>
      <c r="E909">
        <v>4.5</v>
      </c>
      <c r="G909" s="6" t="s">
        <v>5638</v>
      </c>
      <c r="H909">
        <v>7317</v>
      </c>
    </row>
    <row r="910" spans="4:8" x14ac:dyDescent="0.5">
      <c r="D910" s="6" t="s">
        <v>5640</v>
      </c>
      <c r="E910">
        <v>4.5</v>
      </c>
      <c r="G910" s="6" t="s">
        <v>5639</v>
      </c>
      <c r="H910">
        <v>50810</v>
      </c>
    </row>
    <row r="911" spans="4:8" x14ac:dyDescent="0.5">
      <c r="D911" s="6" t="s">
        <v>6010</v>
      </c>
      <c r="E911">
        <v>4.0999999999999996</v>
      </c>
      <c r="G911" s="6" t="s">
        <v>5640</v>
      </c>
      <c r="H911">
        <v>50273</v>
      </c>
    </row>
    <row r="912" spans="4:8" x14ac:dyDescent="0.5">
      <c r="D912" s="6" t="s">
        <v>6442</v>
      </c>
      <c r="E912">
        <v>4.0999999999999996</v>
      </c>
      <c r="G912" s="6" t="s">
        <v>6010</v>
      </c>
      <c r="H912">
        <v>98250</v>
      </c>
    </row>
    <row r="913" spans="4:8" x14ac:dyDescent="0.5">
      <c r="D913" s="6" t="s">
        <v>6443</v>
      </c>
      <c r="E913">
        <v>4.2</v>
      </c>
      <c r="G913" s="6" t="s">
        <v>6442</v>
      </c>
      <c r="H913">
        <v>297</v>
      </c>
    </row>
    <row r="914" spans="4:8" x14ac:dyDescent="0.5">
      <c r="D914" s="6" t="s">
        <v>6011</v>
      </c>
      <c r="E914">
        <v>4.2</v>
      </c>
      <c r="G914" s="6" t="s">
        <v>6443</v>
      </c>
      <c r="H914">
        <v>170</v>
      </c>
    </row>
    <row r="915" spans="4:8" x14ac:dyDescent="0.5">
      <c r="D915" s="6" t="s">
        <v>6444</v>
      </c>
      <c r="E915">
        <v>4.0999999999999996</v>
      </c>
      <c r="G915" s="6" t="s">
        <v>6011</v>
      </c>
      <c r="H915">
        <v>143</v>
      </c>
    </row>
    <row r="916" spans="4:8" x14ac:dyDescent="0.5">
      <c r="D916" s="6" t="s">
        <v>6012</v>
      </c>
      <c r="E916">
        <v>2.8</v>
      </c>
      <c r="G916" s="6" t="s">
        <v>6444</v>
      </c>
      <c r="H916">
        <v>4859</v>
      </c>
    </row>
    <row r="917" spans="4:8" x14ac:dyDescent="0.5">
      <c r="D917" s="6" t="s">
        <v>6013</v>
      </c>
      <c r="E917">
        <v>3.8</v>
      </c>
      <c r="G917" s="6" t="s">
        <v>6012</v>
      </c>
      <c r="H917">
        <v>87</v>
      </c>
    </row>
    <row r="918" spans="4:8" x14ac:dyDescent="0.5">
      <c r="D918" s="6" t="s">
        <v>6445</v>
      </c>
      <c r="E918">
        <v>4</v>
      </c>
      <c r="G918" s="6" t="s">
        <v>6013</v>
      </c>
      <c r="H918">
        <v>594</v>
      </c>
    </row>
    <row r="919" spans="4:8" x14ac:dyDescent="0.5">
      <c r="D919" s="6" t="s">
        <v>6446</v>
      </c>
      <c r="E919">
        <v>4.0999999999999996</v>
      </c>
      <c r="G919" s="6" t="s">
        <v>6445</v>
      </c>
      <c r="H919">
        <v>15646</v>
      </c>
    </row>
    <row r="920" spans="4:8" x14ac:dyDescent="0.5">
      <c r="D920" s="6" t="s">
        <v>5641</v>
      </c>
      <c r="E920">
        <v>3.7</v>
      </c>
      <c r="G920" s="6" t="s">
        <v>6446</v>
      </c>
      <c r="H920">
        <v>2311</v>
      </c>
    </row>
    <row r="921" spans="4:8" x14ac:dyDescent="0.5">
      <c r="D921" s="6" t="s">
        <v>5642</v>
      </c>
      <c r="E921">
        <v>3.5</v>
      </c>
      <c r="G921" s="6" t="s">
        <v>5641</v>
      </c>
      <c r="H921">
        <v>612</v>
      </c>
    </row>
    <row r="922" spans="4:8" x14ac:dyDescent="0.5">
      <c r="D922" s="6" t="s">
        <v>6447</v>
      </c>
      <c r="E922">
        <v>4</v>
      </c>
      <c r="G922" s="6" t="s">
        <v>5642</v>
      </c>
      <c r="H922">
        <v>690</v>
      </c>
    </row>
    <row r="923" spans="4:8" x14ac:dyDescent="0.5">
      <c r="D923" s="6" t="s">
        <v>6014</v>
      </c>
      <c r="E923">
        <v>3.4</v>
      </c>
      <c r="G923" s="6" t="s">
        <v>6447</v>
      </c>
      <c r="H923">
        <v>1498</v>
      </c>
    </row>
    <row r="924" spans="4:8" x14ac:dyDescent="0.5">
      <c r="D924" s="6" t="s">
        <v>6015</v>
      </c>
      <c r="E924">
        <v>4.4000000000000004</v>
      </c>
      <c r="G924" s="6" t="s">
        <v>6014</v>
      </c>
      <c r="H924">
        <v>902</v>
      </c>
    </row>
    <row r="925" spans="4:8" x14ac:dyDescent="0.5">
      <c r="D925" s="6" t="s">
        <v>6016</v>
      </c>
      <c r="E925">
        <v>4.2</v>
      </c>
      <c r="G925" s="6" t="s">
        <v>6015</v>
      </c>
      <c r="H925">
        <v>10773</v>
      </c>
    </row>
    <row r="926" spans="4:8" x14ac:dyDescent="0.5">
      <c r="D926" s="6" t="s">
        <v>6448</v>
      </c>
      <c r="E926">
        <v>4.3</v>
      </c>
      <c r="G926" s="6" t="s">
        <v>6016</v>
      </c>
      <c r="H926">
        <v>2670</v>
      </c>
    </row>
    <row r="927" spans="4:8" x14ac:dyDescent="0.5">
      <c r="D927" s="6" t="s">
        <v>6449</v>
      </c>
      <c r="E927">
        <v>3.9</v>
      </c>
      <c r="G927" s="6" t="s">
        <v>6448</v>
      </c>
      <c r="H927">
        <v>3096</v>
      </c>
    </row>
    <row r="928" spans="4:8" x14ac:dyDescent="0.5">
      <c r="D928" s="6" t="s">
        <v>6017</v>
      </c>
      <c r="E928">
        <v>4</v>
      </c>
      <c r="G928" s="6" t="s">
        <v>6449</v>
      </c>
      <c r="H928">
        <v>2162</v>
      </c>
    </row>
    <row r="929" spans="4:8" x14ac:dyDescent="0.5">
      <c r="D929" s="6" t="s">
        <v>6018</v>
      </c>
      <c r="E929">
        <v>4.7</v>
      </c>
      <c r="G929" s="6" t="s">
        <v>6017</v>
      </c>
      <c r="H929">
        <v>479</v>
      </c>
    </row>
    <row r="930" spans="4:8" x14ac:dyDescent="0.5">
      <c r="D930" s="6" t="s">
        <v>6019</v>
      </c>
      <c r="E930">
        <v>3.8</v>
      </c>
      <c r="G930" s="6" t="s">
        <v>6018</v>
      </c>
      <c r="H930">
        <v>5935</v>
      </c>
    </row>
    <row r="931" spans="4:8" x14ac:dyDescent="0.5">
      <c r="D931" s="6" t="s">
        <v>6020</v>
      </c>
      <c r="E931">
        <v>3.6</v>
      </c>
      <c r="G931" s="6" t="s">
        <v>6019</v>
      </c>
      <c r="H931">
        <v>313</v>
      </c>
    </row>
    <row r="932" spans="4:8" x14ac:dyDescent="0.5">
      <c r="D932" s="6" t="s">
        <v>6021</v>
      </c>
      <c r="E932">
        <v>4.0999999999999996</v>
      </c>
      <c r="G932" s="6" t="s">
        <v>6020</v>
      </c>
      <c r="H932">
        <v>2272</v>
      </c>
    </row>
    <row r="933" spans="4:8" x14ac:dyDescent="0.5">
      <c r="D933" s="6" t="s">
        <v>5643</v>
      </c>
      <c r="E933">
        <v>4</v>
      </c>
      <c r="G933" s="6" t="s">
        <v>6021</v>
      </c>
      <c r="H933">
        <v>1475</v>
      </c>
    </row>
    <row r="934" spans="4:8" x14ac:dyDescent="0.5">
      <c r="D934" s="6" t="s">
        <v>5644</v>
      </c>
      <c r="E934">
        <v>3.9</v>
      </c>
      <c r="G934" s="6" t="s">
        <v>5643</v>
      </c>
      <c r="H934">
        <v>576</v>
      </c>
    </row>
    <row r="935" spans="4:8" x14ac:dyDescent="0.5">
      <c r="D935" s="6" t="s">
        <v>6022</v>
      </c>
      <c r="E935">
        <v>3.9</v>
      </c>
      <c r="G935" s="6" t="s">
        <v>5644</v>
      </c>
      <c r="H935">
        <v>7928</v>
      </c>
    </row>
    <row r="936" spans="4:8" x14ac:dyDescent="0.5">
      <c r="D936" s="6" t="s">
        <v>6023</v>
      </c>
      <c r="E936">
        <v>4</v>
      </c>
      <c r="G936" s="6" t="s">
        <v>6022</v>
      </c>
      <c r="H936">
        <v>6491</v>
      </c>
    </row>
    <row r="937" spans="4:8" x14ac:dyDescent="0.5">
      <c r="D937" s="6" t="s">
        <v>5645</v>
      </c>
      <c r="E937">
        <v>4</v>
      </c>
      <c r="G937" s="6" t="s">
        <v>6023</v>
      </c>
      <c r="H937">
        <v>4740</v>
      </c>
    </row>
    <row r="938" spans="4:8" x14ac:dyDescent="0.5">
      <c r="D938" s="6" t="s">
        <v>6024</v>
      </c>
      <c r="E938">
        <v>4.6333333333333337</v>
      </c>
      <c r="G938" s="6" t="s">
        <v>5645</v>
      </c>
      <c r="H938">
        <v>1396</v>
      </c>
    </row>
    <row r="939" spans="4:8" x14ac:dyDescent="0.5">
      <c r="D939" s="6" t="s">
        <v>6025</v>
      </c>
      <c r="E939">
        <v>4.3</v>
      </c>
      <c r="G939" s="6" t="s">
        <v>6024</v>
      </c>
      <c r="H939">
        <v>40511</v>
      </c>
    </row>
    <row r="940" spans="4:8" x14ac:dyDescent="0.5">
      <c r="D940" s="6" t="s">
        <v>5646</v>
      </c>
      <c r="E940">
        <v>3.8</v>
      </c>
      <c r="G940" s="6" t="s">
        <v>6025</v>
      </c>
      <c r="H940">
        <v>1801</v>
      </c>
    </row>
    <row r="941" spans="4:8" x14ac:dyDescent="0.5">
      <c r="D941" s="6" t="s">
        <v>5647</v>
      </c>
      <c r="E941">
        <v>4.2</v>
      </c>
      <c r="G941" s="6" t="s">
        <v>5646</v>
      </c>
      <c r="H941">
        <v>7354</v>
      </c>
    </row>
    <row r="942" spans="4:8" x14ac:dyDescent="0.5">
      <c r="D942" s="6" t="s">
        <v>5648</v>
      </c>
      <c r="E942">
        <v>4.3</v>
      </c>
      <c r="G942" s="6" t="s">
        <v>5647</v>
      </c>
      <c r="H942">
        <v>2117</v>
      </c>
    </row>
    <row r="943" spans="4:8" x14ac:dyDescent="0.5">
      <c r="D943" s="6" t="s">
        <v>5649</v>
      </c>
      <c r="E943">
        <v>3.8499999999999996</v>
      </c>
      <c r="G943" s="6" t="s">
        <v>5648</v>
      </c>
      <c r="H943">
        <v>112</v>
      </c>
    </row>
    <row r="944" spans="4:8" x14ac:dyDescent="0.5">
      <c r="D944" s="6" t="s">
        <v>5650</v>
      </c>
      <c r="E944">
        <v>4.0999999999999996</v>
      </c>
      <c r="G944" s="6" t="s">
        <v>5649</v>
      </c>
      <c r="H944">
        <v>3853</v>
      </c>
    </row>
    <row r="945" spans="4:8" x14ac:dyDescent="0.5">
      <c r="D945" s="6" t="s">
        <v>5651</v>
      </c>
      <c r="E945">
        <v>4.3</v>
      </c>
      <c r="G945" s="6" t="s">
        <v>5650</v>
      </c>
      <c r="H945">
        <v>2957</v>
      </c>
    </row>
    <row r="946" spans="4:8" x14ac:dyDescent="0.5">
      <c r="D946" s="6" t="s">
        <v>6026</v>
      </c>
      <c r="E946">
        <v>4.2</v>
      </c>
      <c r="G946" s="6" t="s">
        <v>5651</v>
      </c>
      <c r="H946">
        <v>1902</v>
      </c>
    </row>
    <row r="947" spans="4:8" x14ac:dyDescent="0.5">
      <c r="D947" s="6" t="s">
        <v>5652</v>
      </c>
      <c r="E947">
        <v>4.3</v>
      </c>
      <c r="G947" s="6" t="s">
        <v>6026</v>
      </c>
      <c r="H947">
        <v>3898</v>
      </c>
    </row>
    <row r="948" spans="4:8" x14ac:dyDescent="0.5">
      <c r="D948" s="6" t="s">
        <v>5653</v>
      </c>
      <c r="E948">
        <v>4.2</v>
      </c>
      <c r="G948" s="6" t="s">
        <v>5652</v>
      </c>
      <c r="H948">
        <v>24791</v>
      </c>
    </row>
    <row r="949" spans="4:8" x14ac:dyDescent="0.5">
      <c r="D949" s="6" t="s">
        <v>5654</v>
      </c>
      <c r="E949">
        <v>4</v>
      </c>
      <c r="G949" s="6" t="s">
        <v>5653</v>
      </c>
      <c r="H949">
        <v>903</v>
      </c>
    </row>
    <row r="950" spans="4:8" x14ac:dyDescent="0.5">
      <c r="D950" s="6" t="s">
        <v>5655</v>
      </c>
      <c r="E950">
        <v>4.2</v>
      </c>
      <c r="G950" s="6" t="s">
        <v>5654</v>
      </c>
      <c r="H950">
        <v>2102</v>
      </c>
    </row>
    <row r="951" spans="4:8" x14ac:dyDescent="0.5">
      <c r="D951" s="6" t="s">
        <v>6027</v>
      </c>
      <c r="E951">
        <v>4.0999999999999996</v>
      </c>
      <c r="G951" s="6" t="s">
        <v>5655</v>
      </c>
      <c r="H951">
        <v>491</v>
      </c>
    </row>
    <row r="952" spans="4:8" x14ac:dyDescent="0.5">
      <c r="D952" s="6" t="s">
        <v>6028</v>
      </c>
      <c r="E952">
        <v>4.3</v>
      </c>
      <c r="G952" s="6" t="s">
        <v>6027</v>
      </c>
      <c r="H952">
        <v>2451</v>
      </c>
    </row>
    <row r="953" spans="4:8" x14ac:dyDescent="0.5">
      <c r="D953" s="6" t="s">
        <v>6029</v>
      </c>
      <c r="E953">
        <v>4.0999999999999996</v>
      </c>
      <c r="G953" s="6" t="s">
        <v>6028</v>
      </c>
      <c r="H953">
        <v>42641</v>
      </c>
    </row>
    <row r="954" spans="4:8" x14ac:dyDescent="0.5">
      <c r="D954" s="6" t="s">
        <v>6030</v>
      </c>
      <c r="E954">
        <v>4.0999999999999996</v>
      </c>
      <c r="G954" s="6" t="s">
        <v>6029</v>
      </c>
      <c r="H954">
        <v>2451</v>
      </c>
    </row>
    <row r="955" spans="4:8" x14ac:dyDescent="0.5">
      <c r="D955" s="6" t="s">
        <v>6450</v>
      </c>
      <c r="E955">
        <v>4.0999999999999996</v>
      </c>
      <c r="G955" s="6" t="s">
        <v>6030</v>
      </c>
      <c r="H955">
        <v>9340</v>
      </c>
    </row>
    <row r="956" spans="4:8" x14ac:dyDescent="0.5">
      <c r="D956" s="6" t="s">
        <v>6451</v>
      </c>
      <c r="E956">
        <v>3.7</v>
      </c>
      <c r="G956" s="6" t="s">
        <v>6450</v>
      </c>
      <c r="H956">
        <v>3578</v>
      </c>
    </row>
    <row r="957" spans="4:8" x14ac:dyDescent="0.5">
      <c r="D957" s="6" t="s">
        <v>6452</v>
      </c>
      <c r="E957">
        <v>4.5</v>
      </c>
      <c r="G957" s="6" t="s">
        <v>6451</v>
      </c>
      <c r="H957">
        <v>74</v>
      </c>
    </row>
    <row r="958" spans="4:8" x14ac:dyDescent="0.5">
      <c r="D958" s="6" t="s">
        <v>6453</v>
      </c>
      <c r="E958">
        <v>4.5999999999999996</v>
      </c>
      <c r="G958" s="6" t="s">
        <v>6452</v>
      </c>
      <c r="H958">
        <v>2280</v>
      </c>
    </row>
    <row r="959" spans="4:8" x14ac:dyDescent="0.5">
      <c r="D959" s="6" t="s">
        <v>6454</v>
      </c>
      <c r="E959">
        <v>4.5999999999999996</v>
      </c>
      <c r="G959" s="6" t="s">
        <v>6453</v>
      </c>
      <c r="H959">
        <v>6550</v>
      </c>
    </row>
    <row r="960" spans="4:8" x14ac:dyDescent="0.5">
      <c r="D960" s="6" t="s">
        <v>6455</v>
      </c>
      <c r="E960">
        <v>4.5</v>
      </c>
      <c r="G960" s="6" t="s">
        <v>6454</v>
      </c>
      <c r="H960">
        <v>2751</v>
      </c>
    </row>
    <row r="961" spans="4:8" x14ac:dyDescent="0.5">
      <c r="D961" s="6" t="s">
        <v>6456</v>
      </c>
      <c r="E961">
        <v>4.45</v>
      </c>
      <c r="G961" s="6" t="s">
        <v>6455</v>
      </c>
      <c r="H961">
        <v>7241</v>
      </c>
    </row>
    <row r="962" spans="4:8" x14ac:dyDescent="0.5">
      <c r="D962" s="6" t="s">
        <v>6457</v>
      </c>
      <c r="E962">
        <v>4.5</v>
      </c>
      <c r="G962" s="6" t="s">
        <v>6456</v>
      </c>
      <c r="H962">
        <v>7874</v>
      </c>
    </row>
    <row r="963" spans="4:8" x14ac:dyDescent="0.5">
      <c r="D963" s="6" t="s">
        <v>5656</v>
      </c>
      <c r="E963">
        <v>4.5</v>
      </c>
      <c r="G963" s="6" t="s">
        <v>6457</v>
      </c>
      <c r="H963">
        <v>1408</v>
      </c>
    </row>
    <row r="964" spans="4:8" x14ac:dyDescent="0.5">
      <c r="D964" s="6" t="s">
        <v>6458</v>
      </c>
      <c r="E964">
        <v>4</v>
      </c>
      <c r="G964" s="6" t="s">
        <v>5656</v>
      </c>
      <c r="H964">
        <v>434</v>
      </c>
    </row>
    <row r="965" spans="4:8" x14ac:dyDescent="0.5">
      <c r="D965" s="6" t="s">
        <v>6031</v>
      </c>
      <c r="E965">
        <v>3.6</v>
      </c>
      <c r="G965" s="6" t="s">
        <v>6458</v>
      </c>
      <c r="H965">
        <v>16020</v>
      </c>
    </row>
    <row r="966" spans="4:8" x14ac:dyDescent="0.5">
      <c r="D966" s="6" t="s">
        <v>5657</v>
      </c>
      <c r="E966">
        <v>3.9</v>
      </c>
      <c r="G966" s="6" t="s">
        <v>6031</v>
      </c>
      <c r="H966">
        <v>1796</v>
      </c>
    </row>
    <row r="967" spans="4:8" x14ac:dyDescent="0.5">
      <c r="D967" s="6" t="s">
        <v>6032</v>
      </c>
      <c r="E967">
        <v>3.7</v>
      </c>
      <c r="G967" s="6" t="s">
        <v>5657</v>
      </c>
      <c r="H967">
        <v>536</v>
      </c>
    </row>
    <row r="968" spans="4:8" x14ac:dyDescent="0.5">
      <c r="D968" s="6" t="s">
        <v>5658</v>
      </c>
      <c r="E968">
        <v>4.3</v>
      </c>
      <c r="G968" s="6" t="s">
        <v>6032</v>
      </c>
      <c r="H968">
        <v>3234</v>
      </c>
    </row>
    <row r="969" spans="4:8" x14ac:dyDescent="0.5">
      <c r="D969" s="6" t="s">
        <v>6459</v>
      </c>
      <c r="E969">
        <v>4.8</v>
      </c>
      <c r="G969" s="6" t="s">
        <v>5658</v>
      </c>
      <c r="H969">
        <v>1552</v>
      </c>
    </row>
    <row r="970" spans="4:8" x14ac:dyDescent="0.5">
      <c r="D970" s="6" t="s">
        <v>6460</v>
      </c>
      <c r="E970">
        <v>3.9</v>
      </c>
      <c r="G970" s="6" t="s">
        <v>6459</v>
      </c>
      <c r="H970">
        <v>53803</v>
      </c>
    </row>
    <row r="971" spans="4:8" x14ac:dyDescent="0.5">
      <c r="D971" s="6" t="s">
        <v>5659</v>
      </c>
      <c r="E971">
        <v>5</v>
      </c>
      <c r="G971" s="6" t="s">
        <v>6460</v>
      </c>
      <c r="H971">
        <v>463</v>
      </c>
    </row>
    <row r="972" spans="4:8" x14ac:dyDescent="0.5">
      <c r="D972" s="6" t="s">
        <v>5660</v>
      </c>
      <c r="E972">
        <v>4.3</v>
      </c>
      <c r="G972" s="6" t="s">
        <v>5659</v>
      </c>
      <c r="H972">
        <v>5</v>
      </c>
    </row>
    <row r="973" spans="4:8" x14ac:dyDescent="0.5">
      <c r="D973" s="6" t="s">
        <v>5661</v>
      </c>
      <c r="E973">
        <v>4.3</v>
      </c>
      <c r="G973" s="6" t="s">
        <v>5660</v>
      </c>
      <c r="H973">
        <v>838</v>
      </c>
    </row>
    <row r="974" spans="4:8" x14ac:dyDescent="0.5">
      <c r="D974" s="6" t="s">
        <v>5662</v>
      </c>
      <c r="E974">
        <v>4.3</v>
      </c>
      <c r="G974" s="6" t="s">
        <v>5661</v>
      </c>
      <c r="H974">
        <v>838</v>
      </c>
    </row>
    <row r="975" spans="4:8" x14ac:dyDescent="0.5">
      <c r="D975" s="6" t="s">
        <v>6461</v>
      </c>
      <c r="E975">
        <v>4.3</v>
      </c>
      <c r="G975" s="6" t="s">
        <v>5662</v>
      </c>
      <c r="H975">
        <v>3049</v>
      </c>
    </row>
    <row r="976" spans="4:8" x14ac:dyDescent="0.5">
      <c r="D976" s="6" t="s">
        <v>6033</v>
      </c>
      <c r="E976">
        <v>4.3</v>
      </c>
      <c r="G976" s="6" t="s">
        <v>6461</v>
      </c>
      <c r="H976">
        <v>1868</v>
      </c>
    </row>
    <row r="977" spans="4:8" x14ac:dyDescent="0.5">
      <c r="D977" s="6" t="s">
        <v>6462</v>
      </c>
      <c r="E977">
        <v>4</v>
      </c>
      <c r="G977" s="6" t="s">
        <v>6033</v>
      </c>
      <c r="H977">
        <v>27139</v>
      </c>
    </row>
    <row r="978" spans="4:8" x14ac:dyDescent="0.5">
      <c r="D978" s="6" t="s">
        <v>5663</v>
      </c>
      <c r="E978">
        <v>4.2</v>
      </c>
      <c r="G978" s="6" t="s">
        <v>6462</v>
      </c>
      <c r="H978">
        <v>1313</v>
      </c>
    </row>
    <row r="979" spans="4:8" x14ac:dyDescent="0.5">
      <c r="D979" s="6" t="s">
        <v>5664</v>
      </c>
      <c r="E979">
        <v>4.3</v>
      </c>
      <c r="G979" s="6" t="s">
        <v>5663</v>
      </c>
      <c r="H979">
        <v>2868</v>
      </c>
    </row>
    <row r="980" spans="4:8" x14ac:dyDescent="0.5">
      <c r="D980" s="6" t="s">
        <v>5665</v>
      </c>
      <c r="E980">
        <v>4.3</v>
      </c>
      <c r="G980" s="6" t="s">
        <v>5664</v>
      </c>
      <c r="H980">
        <v>11074</v>
      </c>
    </row>
    <row r="981" spans="4:8" x14ac:dyDescent="0.5">
      <c r="D981" s="6" t="s">
        <v>6034</v>
      </c>
      <c r="E981">
        <v>3.5</v>
      </c>
      <c r="G981" s="6" t="s">
        <v>5665</v>
      </c>
      <c r="H981">
        <v>1690</v>
      </c>
    </row>
    <row r="982" spans="4:8" x14ac:dyDescent="0.5">
      <c r="D982" s="6" t="s">
        <v>6035</v>
      </c>
      <c r="E982">
        <v>4.3</v>
      </c>
      <c r="G982" s="6" t="s">
        <v>6034</v>
      </c>
      <c r="H982">
        <v>121</v>
      </c>
    </row>
    <row r="983" spans="4:8" x14ac:dyDescent="0.5">
      <c r="D983" s="6" t="s">
        <v>6036</v>
      </c>
      <c r="E983">
        <v>3.6500000000000004</v>
      </c>
      <c r="G983" s="6" t="s">
        <v>6035</v>
      </c>
      <c r="H983">
        <v>7636</v>
      </c>
    </row>
    <row r="984" spans="4:8" x14ac:dyDescent="0.5">
      <c r="D984" s="6" t="s">
        <v>6463</v>
      </c>
      <c r="E984">
        <v>4.2</v>
      </c>
      <c r="G984" s="6" t="s">
        <v>6036</v>
      </c>
      <c r="H984">
        <v>3299</v>
      </c>
    </row>
    <row r="985" spans="4:8" x14ac:dyDescent="0.5">
      <c r="D985" s="6" t="s">
        <v>6037</v>
      </c>
      <c r="E985">
        <v>4.2</v>
      </c>
      <c r="G985" s="6" t="s">
        <v>6463</v>
      </c>
      <c r="H985">
        <v>3160</v>
      </c>
    </row>
    <row r="986" spans="4:8" x14ac:dyDescent="0.5">
      <c r="D986" s="6" t="s">
        <v>6038</v>
      </c>
      <c r="E986">
        <v>4.2</v>
      </c>
      <c r="G986" s="6" t="s">
        <v>6037</v>
      </c>
      <c r="H986">
        <v>6659</v>
      </c>
    </row>
    <row r="987" spans="4:8" x14ac:dyDescent="0.5">
      <c r="D987" s="6" t="s">
        <v>6039</v>
      </c>
      <c r="E987">
        <v>4.1500000000000004</v>
      </c>
      <c r="G987" s="6" t="s">
        <v>6038</v>
      </c>
      <c r="H987">
        <v>2951</v>
      </c>
    </row>
    <row r="988" spans="4:8" x14ac:dyDescent="0.5">
      <c r="D988" s="6" t="s">
        <v>6464</v>
      </c>
      <c r="E988">
        <v>3.6</v>
      </c>
      <c r="G988" s="6" t="s">
        <v>6039</v>
      </c>
      <c r="H988">
        <v>462</v>
      </c>
    </row>
    <row r="989" spans="4:8" x14ac:dyDescent="0.5">
      <c r="D989" s="6" t="s">
        <v>6040</v>
      </c>
      <c r="E989">
        <v>4.2</v>
      </c>
      <c r="G989" s="6" t="s">
        <v>6464</v>
      </c>
      <c r="H989">
        <v>63</v>
      </c>
    </row>
    <row r="990" spans="4:8" x14ac:dyDescent="0.5">
      <c r="D990" s="6" t="s">
        <v>6041</v>
      </c>
      <c r="E990">
        <v>4.0999999999999996</v>
      </c>
      <c r="G990" s="6" t="s">
        <v>6040</v>
      </c>
      <c r="H990">
        <v>25</v>
      </c>
    </row>
    <row r="991" spans="4:8" x14ac:dyDescent="0.5">
      <c r="D991" s="6" t="s">
        <v>6042</v>
      </c>
      <c r="E991">
        <v>3.8</v>
      </c>
      <c r="G991" s="6" t="s">
        <v>6041</v>
      </c>
      <c r="H991">
        <v>6662</v>
      </c>
    </row>
    <row r="992" spans="4:8" x14ac:dyDescent="0.5">
      <c r="D992" s="6" t="s">
        <v>6465</v>
      </c>
      <c r="E992">
        <v>4.4000000000000004</v>
      </c>
      <c r="G992" s="6" t="s">
        <v>6042</v>
      </c>
      <c r="H992">
        <v>3145</v>
      </c>
    </row>
    <row r="993" spans="4:8" x14ac:dyDescent="0.5">
      <c r="D993" s="6" t="s">
        <v>6466</v>
      </c>
      <c r="E993">
        <v>4.0999999999999996</v>
      </c>
      <c r="G993" s="6" t="s">
        <v>6465</v>
      </c>
      <c r="H993">
        <v>638</v>
      </c>
    </row>
    <row r="994" spans="4:8" x14ac:dyDescent="0.5">
      <c r="D994" s="6" t="s">
        <v>6467</v>
      </c>
      <c r="E994">
        <v>4.3</v>
      </c>
      <c r="G994" s="6" t="s">
        <v>6466</v>
      </c>
      <c r="H994">
        <v>1240</v>
      </c>
    </row>
    <row r="995" spans="4:8" x14ac:dyDescent="0.5">
      <c r="D995" s="6" t="s">
        <v>5666</v>
      </c>
      <c r="E995">
        <v>4.0999999999999996</v>
      </c>
      <c r="G995" s="6" t="s">
        <v>6467</v>
      </c>
      <c r="H995">
        <v>532</v>
      </c>
    </row>
    <row r="996" spans="4:8" x14ac:dyDescent="0.5">
      <c r="D996" s="6" t="s">
        <v>6043</v>
      </c>
      <c r="E996">
        <v>3.7</v>
      </c>
      <c r="G996" s="6" t="s">
        <v>5666</v>
      </c>
      <c r="H996">
        <v>789</v>
      </c>
    </row>
    <row r="997" spans="4:8" x14ac:dyDescent="0.5">
      <c r="D997" s="6" t="s">
        <v>6044</v>
      </c>
      <c r="E997">
        <v>4.2</v>
      </c>
      <c r="G997" s="6" t="s">
        <v>6043</v>
      </c>
      <c r="H997">
        <v>10962</v>
      </c>
    </row>
    <row r="998" spans="4:8" x14ac:dyDescent="0.5">
      <c r="D998" s="6" t="s">
        <v>5667</v>
      </c>
      <c r="E998">
        <v>4.4000000000000004</v>
      </c>
      <c r="G998" s="6" t="s">
        <v>6044</v>
      </c>
      <c r="H998">
        <v>24306</v>
      </c>
    </row>
    <row r="999" spans="4:8" x14ac:dyDescent="0.5">
      <c r="D999" s="6" t="s">
        <v>6045</v>
      </c>
      <c r="E999">
        <v>3</v>
      </c>
      <c r="G999" s="6" t="s">
        <v>5667</v>
      </c>
      <c r="H999">
        <v>5176</v>
      </c>
    </row>
    <row r="1000" spans="4:8" x14ac:dyDescent="0.5">
      <c r="D1000" s="6" t="s">
        <v>6468</v>
      </c>
      <c r="E1000">
        <v>3.9</v>
      </c>
      <c r="G1000" s="6" t="s">
        <v>6045</v>
      </c>
      <c r="H1000">
        <v>681</v>
      </c>
    </row>
    <row r="1001" spans="4:8" x14ac:dyDescent="0.5">
      <c r="D1001" s="6" t="s">
        <v>6469</v>
      </c>
      <c r="E1001">
        <v>3.9</v>
      </c>
      <c r="G1001" s="6" t="s">
        <v>6468</v>
      </c>
      <c r="H1001">
        <v>296</v>
      </c>
    </row>
    <row r="1002" spans="4:8" x14ac:dyDescent="0.5">
      <c r="D1002" s="6" t="s">
        <v>6046</v>
      </c>
      <c r="E1002">
        <v>4.3</v>
      </c>
      <c r="G1002" s="6" t="s">
        <v>6469</v>
      </c>
      <c r="H1002">
        <v>13127</v>
      </c>
    </row>
    <row r="1003" spans="4:8" x14ac:dyDescent="0.5">
      <c r="D1003" s="6" t="s">
        <v>5668</v>
      </c>
      <c r="E1003">
        <v>4.4000000000000004</v>
      </c>
      <c r="G1003" s="6" t="s">
        <v>6046</v>
      </c>
      <c r="H1003">
        <v>1657</v>
      </c>
    </row>
    <row r="1004" spans="4:8" x14ac:dyDescent="0.5">
      <c r="D1004" s="6" t="s">
        <v>5669</v>
      </c>
      <c r="E1004">
        <v>4.4000000000000004</v>
      </c>
      <c r="G1004" s="6" t="s">
        <v>5668</v>
      </c>
      <c r="H1004">
        <v>12679</v>
      </c>
    </row>
    <row r="1005" spans="4:8" x14ac:dyDescent="0.5">
      <c r="D1005" s="6" t="s">
        <v>5670</v>
      </c>
      <c r="E1005">
        <v>4.4000000000000004</v>
      </c>
      <c r="G1005" s="6" t="s">
        <v>5669</v>
      </c>
      <c r="H1005">
        <v>24780</v>
      </c>
    </row>
    <row r="1006" spans="4:8" x14ac:dyDescent="0.5">
      <c r="D1006" s="6" t="s">
        <v>5671</v>
      </c>
      <c r="E1006">
        <v>4.4000000000000004</v>
      </c>
      <c r="G1006" s="6" t="s">
        <v>5670</v>
      </c>
      <c r="H1006">
        <v>23169</v>
      </c>
    </row>
    <row r="1007" spans="4:8" x14ac:dyDescent="0.5">
      <c r="D1007" s="6" t="s">
        <v>5672</v>
      </c>
      <c r="E1007">
        <v>4.3</v>
      </c>
      <c r="G1007" s="6" t="s">
        <v>5671</v>
      </c>
      <c r="H1007">
        <v>24780</v>
      </c>
    </row>
    <row r="1008" spans="4:8" x14ac:dyDescent="0.5">
      <c r="D1008" s="6" t="s">
        <v>5673</v>
      </c>
      <c r="E1008">
        <v>4.2</v>
      </c>
      <c r="G1008" s="6" t="s">
        <v>5672</v>
      </c>
      <c r="H1008">
        <v>68409</v>
      </c>
    </row>
    <row r="1009" spans="4:8" x14ac:dyDescent="0.5">
      <c r="D1009" s="6" t="s">
        <v>5674</v>
      </c>
      <c r="E1009">
        <v>4.4000000000000004</v>
      </c>
      <c r="G1009" s="6" t="s">
        <v>5673</v>
      </c>
      <c r="H1009">
        <v>49551</v>
      </c>
    </row>
    <row r="1010" spans="4:8" x14ac:dyDescent="0.5">
      <c r="D1010" s="6" t="s">
        <v>5675</v>
      </c>
      <c r="E1010">
        <v>4.2</v>
      </c>
      <c r="G1010" s="6" t="s">
        <v>5674</v>
      </c>
      <c r="H1010">
        <v>35024</v>
      </c>
    </row>
    <row r="1011" spans="4:8" x14ac:dyDescent="0.5">
      <c r="D1011" s="6" t="s">
        <v>5676</v>
      </c>
      <c r="E1011">
        <v>4.3</v>
      </c>
      <c r="G1011" s="6" t="s">
        <v>5675</v>
      </c>
      <c r="H1011">
        <v>122478</v>
      </c>
    </row>
    <row r="1012" spans="4:8" x14ac:dyDescent="0.5">
      <c r="D1012" s="6" t="s">
        <v>5677</v>
      </c>
      <c r="E1012">
        <v>4.2</v>
      </c>
      <c r="G1012" s="6" t="s">
        <v>5676</v>
      </c>
      <c r="H1012">
        <v>12093</v>
      </c>
    </row>
    <row r="1013" spans="4:8" x14ac:dyDescent="0.5">
      <c r="D1013" s="6" t="s">
        <v>6047</v>
      </c>
      <c r="E1013">
        <v>4.2</v>
      </c>
      <c r="G1013" s="6" t="s">
        <v>5677</v>
      </c>
      <c r="H1013">
        <v>179692</v>
      </c>
    </row>
    <row r="1014" spans="4:8" x14ac:dyDescent="0.5">
      <c r="D1014" s="6" t="s">
        <v>5678</v>
      </c>
      <c r="E1014">
        <v>4.2</v>
      </c>
      <c r="G1014" s="6" t="s">
        <v>6047</v>
      </c>
      <c r="H1014">
        <v>93112</v>
      </c>
    </row>
    <row r="1015" spans="4:8" x14ac:dyDescent="0.5">
      <c r="D1015" s="6" t="s">
        <v>5679</v>
      </c>
      <c r="E1015">
        <v>4.2</v>
      </c>
      <c r="G1015" s="6" t="s">
        <v>5678</v>
      </c>
      <c r="H1015">
        <v>156638</v>
      </c>
    </row>
    <row r="1016" spans="4:8" x14ac:dyDescent="0.5">
      <c r="D1016" s="6" t="s">
        <v>5680</v>
      </c>
      <c r="E1016">
        <v>4.5</v>
      </c>
      <c r="G1016" s="6" t="s">
        <v>5679</v>
      </c>
      <c r="H1016">
        <v>16182</v>
      </c>
    </row>
    <row r="1017" spans="4:8" x14ac:dyDescent="0.5">
      <c r="D1017" s="6" t="s">
        <v>5681</v>
      </c>
      <c r="E1017">
        <v>4.5</v>
      </c>
      <c r="G1017" s="6" t="s">
        <v>5680</v>
      </c>
      <c r="H1017">
        <v>22420</v>
      </c>
    </row>
    <row r="1018" spans="4:8" x14ac:dyDescent="0.5">
      <c r="D1018" s="6" t="s">
        <v>5682</v>
      </c>
      <c r="E1018">
        <v>4.3</v>
      </c>
      <c r="G1018" s="6" t="s">
        <v>5681</v>
      </c>
      <c r="H1018">
        <v>22420</v>
      </c>
    </row>
    <row r="1019" spans="4:8" x14ac:dyDescent="0.5">
      <c r="D1019" s="6" t="s">
        <v>5683</v>
      </c>
      <c r="E1019">
        <v>4.2</v>
      </c>
      <c r="G1019" s="6" t="s">
        <v>5682</v>
      </c>
      <c r="H1019">
        <v>95116</v>
      </c>
    </row>
    <row r="1020" spans="4:8" x14ac:dyDescent="0.5">
      <c r="D1020" s="6" t="s">
        <v>5684</v>
      </c>
      <c r="E1020">
        <v>4.2</v>
      </c>
      <c r="G1020" s="6" t="s">
        <v>5683</v>
      </c>
      <c r="H1020">
        <v>179691</v>
      </c>
    </row>
    <row r="1021" spans="4:8" x14ac:dyDescent="0.5">
      <c r="D1021" s="6" t="s">
        <v>6470</v>
      </c>
      <c r="E1021">
        <v>3.9</v>
      </c>
      <c r="G1021" s="6" t="s">
        <v>5684</v>
      </c>
      <c r="H1021">
        <v>179691</v>
      </c>
    </row>
    <row r="1022" spans="4:8" x14ac:dyDescent="0.5">
      <c r="D1022" s="6" t="s">
        <v>6048</v>
      </c>
      <c r="E1022">
        <v>4.2</v>
      </c>
      <c r="G1022" s="6" t="s">
        <v>6470</v>
      </c>
      <c r="H1022">
        <v>1085</v>
      </c>
    </row>
    <row r="1023" spans="4:8" x14ac:dyDescent="0.5">
      <c r="D1023" s="6" t="s">
        <v>6049</v>
      </c>
      <c r="E1023">
        <v>3.8</v>
      </c>
      <c r="G1023" s="6" t="s">
        <v>6048</v>
      </c>
      <c r="H1023">
        <v>47</v>
      </c>
    </row>
    <row r="1024" spans="4:8" x14ac:dyDescent="0.5">
      <c r="D1024" s="6" t="s">
        <v>6050</v>
      </c>
      <c r="E1024">
        <v>4</v>
      </c>
      <c r="G1024" s="6" t="s">
        <v>6049</v>
      </c>
      <c r="H1024">
        <v>33114</v>
      </c>
    </row>
    <row r="1025" spans="4:8" x14ac:dyDescent="0.5">
      <c r="D1025" s="6" t="s">
        <v>5685</v>
      </c>
      <c r="E1025">
        <v>4.5</v>
      </c>
      <c r="G1025" s="6" t="s">
        <v>6050</v>
      </c>
      <c r="H1025">
        <v>5072</v>
      </c>
    </row>
    <row r="1026" spans="4:8" x14ac:dyDescent="0.5">
      <c r="D1026" s="6" t="s">
        <v>6051</v>
      </c>
      <c r="E1026">
        <v>4.2</v>
      </c>
      <c r="G1026" s="6" t="s">
        <v>5685</v>
      </c>
      <c r="H1026">
        <v>4219</v>
      </c>
    </row>
    <row r="1027" spans="4:8" x14ac:dyDescent="0.5">
      <c r="D1027" s="6" t="s">
        <v>5686</v>
      </c>
      <c r="E1027">
        <v>4</v>
      </c>
      <c r="G1027" s="6" t="s">
        <v>6051</v>
      </c>
      <c r="H1027">
        <v>6233</v>
      </c>
    </row>
    <row r="1028" spans="4:8" x14ac:dyDescent="0.5">
      <c r="D1028" s="6" t="s">
        <v>6052</v>
      </c>
      <c r="E1028">
        <v>3.8</v>
      </c>
      <c r="G1028" s="6" t="s">
        <v>5686</v>
      </c>
      <c r="H1028">
        <v>2234</v>
      </c>
    </row>
    <row r="1029" spans="4:8" x14ac:dyDescent="0.5">
      <c r="D1029" s="6" t="s">
        <v>6053</v>
      </c>
      <c r="E1029">
        <v>4</v>
      </c>
      <c r="G1029" s="6" t="s">
        <v>6052</v>
      </c>
      <c r="H1029">
        <v>12958</v>
      </c>
    </row>
    <row r="1030" spans="4:8" x14ac:dyDescent="0.5">
      <c r="D1030" s="6" t="s">
        <v>6054</v>
      </c>
      <c r="E1030">
        <v>4.4000000000000004</v>
      </c>
      <c r="G1030" s="6" t="s">
        <v>6053</v>
      </c>
      <c r="H1030">
        <v>3382</v>
      </c>
    </row>
    <row r="1031" spans="4:8" x14ac:dyDescent="0.5">
      <c r="D1031" s="6" t="s">
        <v>6055</v>
      </c>
      <c r="E1031">
        <v>4</v>
      </c>
      <c r="G1031" s="6" t="s">
        <v>6054</v>
      </c>
      <c r="H1031">
        <v>2640</v>
      </c>
    </row>
    <row r="1032" spans="4:8" x14ac:dyDescent="0.5">
      <c r="D1032" s="6" t="s">
        <v>6056</v>
      </c>
      <c r="E1032">
        <v>4</v>
      </c>
      <c r="G1032" s="6" t="s">
        <v>6055</v>
      </c>
      <c r="H1032">
        <v>36384</v>
      </c>
    </row>
    <row r="1033" spans="4:8" x14ac:dyDescent="0.5">
      <c r="D1033" s="6" t="s">
        <v>6057</v>
      </c>
      <c r="E1033">
        <v>4</v>
      </c>
      <c r="G1033" s="6" t="s">
        <v>6056</v>
      </c>
      <c r="H1033">
        <v>44764</v>
      </c>
    </row>
    <row r="1034" spans="4:8" x14ac:dyDescent="0.5">
      <c r="D1034" s="6" t="s">
        <v>6471</v>
      </c>
      <c r="E1034">
        <v>4.0999999999999996</v>
      </c>
      <c r="G1034" s="6" t="s">
        <v>6057</v>
      </c>
      <c r="H1034">
        <v>14404</v>
      </c>
    </row>
    <row r="1035" spans="4:8" x14ac:dyDescent="0.5">
      <c r="D1035" s="6" t="s">
        <v>6472</v>
      </c>
      <c r="E1035">
        <v>3.9</v>
      </c>
      <c r="G1035" s="6" t="s">
        <v>6471</v>
      </c>
      <c r="H1035">
        <v>1127</v>
      </c>
    </row>
    <row r="1036" spans="4:8" x14ac:dyDescent="0.5">
      <c r="D1036" s="6" t="s">
        <v>6473</v>
      </c>
      <c r="E1036">
        <v>4</v>
      </c>
      <c r="G1036" s="6" t="s">
        <v>6472</v>
      </c>
      <c r="H1036">
        <v>16166</v>
      </c>
    </row>
    <row r="1037" spans="4:8" x14ac:dyDescent="0.5">
      <c r="D1037" s="6" t="s">
        <v>6474</v>
      </c>
      <c r="E1037">
        <v>4.2</v>
      </c>
      <c r="G1037" s="6" t="s">
        <v>6473</v>
      </c>
      <c r="H1037">
        <v>4867</v>
      </c>
    </row>
    <row r="1038" spans="4:8" x14ac:dyDescent="0.5">
      <c r="D1038" s="6" t="s">
        <v>6475</v>
      </c>
      <c r="E1038">
        <v>4.0999999999999996</v>
      </c>
      <c r="G1038" s="6" t="s">
        <v>6474</v>
      </c>
      <c r="H1038">
        <v>11199</v>
      </c>
    </row>
    <row r="1039" spans="4:8" x14ac:dyDescent="0.5">
      <c r="D1039" s="6" t="s">
        <v>6476</v>
      </c>
      <c r="E1039">
        <v>4.3</v>
      </c>
      <c r="G1039" s="6" t="s">
        <v>6475</v>
      </c>
      <c r="H1039">
        <v>37126</v>
      </c>
    </row>
    <row r="1040" spans="4:8" x14ac:dyDescent="0.5">
      <c r="D1040" s="6" t="s">
        <v>6477</v>
      </c>
      <c r="E1040">
        <v>4.2</v>
      </c>
      <c r="G1040" s="6" t="s">
        <v>6476</v>
      </c>
      <c r="H1040">
        <v>4022</v>
      </c>
    </row>
    <row r="1041" spans="4:8" x14ac:dyDescent="0.5">
      <c r="D1041" s="6" t="s">
        <v>6478</v>
      </c>
      <c r="E1041">
        <v>3.8</v>
      </c>
      <c r="G1041" s="6" t="s">
        <v>6477</v>
      </c>
      <c r="H1041">
        <v>4580</v>
      </c>
    </row>
    <row r="1042" spans="4:8" x14ac:dyDescent="0.5">
      <c r="D1042" s="6" t="s">
        <v>6479</v>
      </c>
      <c r="E1042">
        <v>3.8</v>
      </c>
      <c r="G1042" s="6" t="s">
        <v>6478</v>
      </c>
      <c r="H1042">
        <v>195</v>
      </c>
    </row>
    <row r="1043" spans="4:8" x14ac:dyDescent="0.5">
      <c r="D1043" s="6" t="s">
        <v>6480</v>
      </c>
      <c r="E1043">
        <v>4.0999999999999996</v>
      </c>
      <c r="G1043" s="6" t="s">
        <v>6479</v>
      </c>
      <c r="H1043">
        <v>1558</v>
      </c>
    </row>
    <row r="1044" spans="4:8" x14ac:dyDescent="0.5">
      <c r="D1044" s="6" t="s">
        <v>6481</v>
      </c>
      <c r="E1044">
        <v>4.3</v>
      </c>
      <c r="G1044" s="6" t="s">
        <v>6480</v>
      </c>
      <c r="H1044">
        <v>7229</v>
      </c>
    </row>
    <row r="1045" spans="4:8" x14ac:dyDescent="0.5">
      <c r="D1045" s="6" t="s">
        <v>6482</v>
      </c>
      <c r="E1045">
        <v>3.6</v>
      </c>
      <c r="G1045" s="6" t="s">
        <v>6481</v>
      </c>
      <c r="H1045">
        <v>13251</v>
      </c>
    </row>
    <row r="1046" spans="4:8" x14ac:dyDescent="0.5">
      <c r="D1046" s="6" t="s">
        <v>6483</v>
      </c>
      <c r="E1046">
        <v>4</v>
      </c>
      <c r="G1046" s="6" t="s">
        <v>6482</v>
      </c>
      <c r="H1046">
        <v>13300</v>
      </c>
    </row>
    <row r="1047" spans="4:8" x14ac:dyDescent="0.5">
      <c r="D1047" s="6" t="s">
        <v>6484</v>
      </c>
      <c r="E1047">
        <v>3.6</v>
      </c>
      <c r="G1047" s="6" t="s">
        <v>6483</v>
      </c>
      <c r="H1047">
        <v>5206</v>
      </c>
    </row>
    <row r="1048" spans="4:8" x14ac:dyDescent="0.5">
      <c r="D1048" s="6" t="s">
        <v>6485</v>
      </c>
      <c r="E1048">
        <v>3.6</v>
      </c>
      <c r="G1048" s="6" t="s">
        <v>6484</v>
      </c>
      <c r="H1048">
        <v>4881</v>
      </c>
    </row>
    <row r="1049" spans="4:8" x14ac:dyDescent="0.5">
      <c r="D1049" s="6" t="s">
        <v>6486</v>
      </c>
      <c r="E1049">
        <v>4.2</v>
      </c>
      <c r="G1049" s="6" t="s">
        <v>6485</v>
      </c>
      <c r="H1049">
        <v>4</v>
      </c>
    </row>
    <row r="1050" spans="4:8" x14ac:dyDescent="0.5">
      <c r="D1050" s="6" t="s">
        <v>6487</v>
      </c>
      <c r="E1050">
        <v>3.9</v>
      </c>
      <c r="G1050" s="6" t="s">
        <v>6486</v>
      </c>
      <c r="H1050">
        <v>2737</v>
      </c>
    </row>
    <row r="1051" spans="4:8" x14ac:dyDescent="0.5">
      <c r="D1051" s="6" t="s">
        <v>5687</v>
      </c>
      <c r="E1051">
        <v>4.0999999999999996</v>
      </c>
      <c r="G1051" s="6" t="s">
        <v>6487</v>
      </c>
      <c r="H1051">
        <v>578</v>
      </c>
    </row>
    <row r="1052" spans="4:8" x14ac:dyDescent="0.5">
      <c r="D1052" s="6" t="s">
        <v>6488</v>
      </c>
      <c r="E1052">
        <v>4.4000000000000004</v>
      </c>
      <c r="G1052" s="6" t="s">
        <v>5687</v>
      </c>
      <c r="H1052">
        <v>1662</v>
      </c>
    </row>
    <row r="1053" spans="4:8" x14ac:dyDescent="0.5">
      <c r="D1053" s="6" t="s">
        <v>6489</v>
      </c>
      <c r="E1053">
        <v>4.3</v>
      </c>
      <c r="G1053" s="6" t="s">
        <v>6488</v>
      </c>
      <c r="H1053">
        <v>5865</v>
      </c>
    </row>
    <row r="1054" spans="4:8" x14ac:dyDescent="0.5">
      <c r="D1054" s="6" t="s">
        <v>6490</v>
      </c>
      <c r="E1054">
        <v>4.2</v>
      </c>
      <c r="G1054" s="6" t="s">
        <v>6489</v>
      </c>
      <c r="H1054">
        <v>5891</v>
      </c>
    </row>
    <row r="1055" spans="4:8" x14ac:dyDescent="0.5">
      <c r="D1055" s="6" t="s">
        <v>6491</v>
      </c>
      <c r="E1055">
        <v>4.2</v>
      </c>
      <c r="G1055" s="6" t="s">
        <v>6490</v>
      </c>
      <c r="H1055">
        <v>1296</v>
      </c>
    </row>
    <row r="1056" spans="4:8" x14ac:dyDescent="0.5">
      <c r="D1056" s="6" t="s">
        <v>6492</v>
      </c>
      <c r="E1056">
        <v>4.5999999999999996</v>
      </c>
      <c r="G1056" s="6" t="s">
        <v>6491</v>
      </c>
      <c r="H1056">
        <v>19621</v>
      </c>
    </row>
    <row r="1057" spans="4:8" x14ac:dyDescent="0.5">
      <c r="D1057" s="6" t="s">
        <v>6058</v>
      </c>
      <c r="E1057">
        <v>4</v>
      </c>
      <c r="G1057" s="6" t="s">
        <v>6492</v>
      </c>
      <c r="H1057">
        <v>79</v>
      </c>
    </row>
    <row r="1058" spans="4:8" x14ac:dyDescent="0.5">
      <c r="D1058" s="6" t="s">
        <v>6059</v>
      </c>
      <c r="E1058">
        <v>4.0999999999999996</v>
      </c>
      <c r="G1058" s="6" t="s">
        <v>6058</v>
      </c>
      <c r="H1058">
        <v>1001</v>
      </c>
    </row>
    <row r="1059" spans="4:8" x14ac:dyDescent="0.5">
      <c r="D1059" s="6" t="s">
        <v>6060</v>
      </c>
      <c r="E1059">
        <v>4.3</v>
      </c>
      <c r="G1059" s="6" t="s">
        <v>6059</v>
      </c>
      <c r="H1059">
        <v>211</v>
      </c>
    </row>
    <row r="1060" spans="4:8" x14ac:dyDescent="0.5">
      <c r="D1060" s="6" t="s">
        <v>6061</v>
      </c>
      <c r="E1060">
        <v>4.3</v>
      </c>
      <c r="G1060" s="6" t="s">
        <v>6060</v>
      </c>
      <c r="H1060">
        <v>3587</v>
      </c>
    </row>
    <row r="1061" spans="4:8" x14ac:dyDescent="0.5">
      <c r="D1061" s="6" t="s">
        <v>6062</v>
      </c>
      <c r="E1061">
        <v>4.2</v>
      </c>
      <c r="G1061" s="6" t="s">
        <v>6061</v>
      </c>
      <c r="H1061">
        <v>3587</v>
      </c>
    </row>
    <row r="1062" spans="4:8" x14ac:dyDescent="0.5">
      <c r="D1062" s="6" t="s">
        <v>6063</v>
      </c>
      <c r="E1062">
        <v>4.166666666666667</v>
      </c>
      <c r="G1062" s="6" t="s">
        <v>6062</v>
      </c>
      <c r="H1062">
        <v>4003</v>
      </c>
    </row>
    <row r="1063" spans="4:8" x14ac:dyDescent="0.5">
      <c r="D1063" s="6" t="s">
        <v>5688</v>
      </c>
      <c r="E1063">
        <v>4.4000000000000004</v>
      </c>
      <c r="G1063" s="6" t="s">
        <v>6063</v>
      </c>
      <c r="H1063">
        <v>10942</v>
      </c>
    </row>
    <row r="1064" spans="4:8" x14ac:dyDescent="0.5">
      <c r="D1064" s="6" t="s">
        <v>6064</v>
      </c>
      <c r="E1064">
        <v>4.5</v>
      </c>
      <c r="G1064" s="6" t="s">
        <v>5688</v>
      </c>
      <c r="H1064">
        <v>13544</v>
      </c>
    </row>
    <row r="1065" spans="4:8" x14ac:dyDescent="0.5">
      <c r="D1065" s="6" t="s">
        <v>5689</v>
      </c>
      <c r="E1065">
        <v>4</v>
      </c>
      <c r="G1065" s="6" t="s">
        <v>6064</v>
      </c>
      <c r="H1065">
        <v>7</v>
      </c>
    </row>
    <row r="1066" spans="4:8" x14ac:dyDescent="0.5">
      <c r="D1066" s="6" t="s">
        <v>5170</v>
      </c>
      <c r="E1066">
        <v>4.2</v>
      </c>
      <c r="G1066" s="6" t="s">
        <v>5689</v>
      </c>
      <c r="H1066">
        <v>242</v>
      </c>
    </row>
    <row r="1067" spans="4:8" x14ac:dyDescent="0.5">
      <c r="D1067" s="6" t="s">
        <v>5690</v>
      </c>
      <c r="E1067">
        <v>4.22</v>
      </c>
      <c r="G1067" s="6" t="s">
        <v>5170</v>
      </c>
      <c r="H1067">
        <v>158161</v>
      </c>
    </row>
    <row r="1068" spans="4:8" x14ac:dyDescent="0.5">
      <c r="D1068" s="6" t="s">
        <v>5691</v>
      </c>
      <c r="E1068">
        <v>4.3</v>
      </c>
      <c r="G1068" s="6" t="s">
        <v>5690</v>
      </c>
      <c r="H1068">
        <v>13957</v>
      </c>
    </row>
    <row r="1069" spans="4:8" x14ac:dyDescent="0.5">
      <c r="D1069" s="6" t="s">
        <v>5692</v>
      </c>
      <c r="E1069">
        <v>4.2</v>
      </c>
      <c r="G1069" s="6" t="s">
        <v>5691</v>
      </c>
      <c r="H1069">
        <v>2806</v>
      </c>
    </row>
    <row r="1070" spans="4:8" x14ac:dyDescent="0.5">
      <c r="D1070" s="6" t="s">
        <v>5693</v>
      </c>
      <c r="E1070">
        <v>4.28</v>
      </c>
      <c r="G1070" s="6" t="s">
        <v>5692</v>
      </c>
      <c r="H1070">
        <v>24269</v>
      </c>
    </row>
    <row r="1071" spans="4:8" x14ac:dyDescent="0.5">
      <c r="D1071" s="6" t="s">
        <v>6065</v>
      </c>
      <c r="E1071">
        <v>4.3</v>
      </c>
      <c r="G1071" s="6" t="s">
        <v>5693</v>
      </c>
      <c r="H1071">
        <v>24939</v>
      </c>
    </row>
    <row r="1072" spans="4:8" x14ac:dyDescent="0.5">
      <c r="D1072" s="6" t="s">
        <v>6066</v>
      </c>
      <c r="E1072">
        <v>3.8</v>
      </c>
      <c r="G1072" s="6" t="s">
        <v>6065</v>
      </c>
      <c r="H1072">
        <v>1193</v>
      </c>
    </row>
    <row r="1073" spans="4:8" x14ac:dyDescent="0.5">
      <c r="D1073" s="6" t="s">
        <v>6067</v>
      </c>
      <c r="E1073">
        <v>4</v>
      </c>
      <c r="G1073" s="6" t="s">
        <v>6066</v>
      </c>
      <c r="H1073">
        <v>14648</v>
      </c>
    </row>
    <row r="1074" spans="4:8" x14ac:dyDescent="0.5">
      <c r="D1074" s="6" t="s">
        <v>6068</v>
      </c>
      <c r="E1074">
        <v>4.2</v>
      </c>
      <c r="G1074" s="6" t="s">
        <v>6067</v>
      </c>
      <c r="H1074">
        <v>3626</v>
      </c>
    </row>
    <row r="1075" spans="4:8" x14ac:dyDescent="0.5">
      <c r="D1075" s="6" t="s">
        <v>5694</v>
      </c>
      <c r="E1075">
        <v>3.3</v>
      </c>
      <c r="G1075" s="6" t="s">
        <v>6068</v>
      </c>
      <c r="H1075">
        <v>2284</v>
      </c>
    </row>
    <row r="1076" spans="4:8" x14ac:dyDescent="0.5">
      <c r="D1076" s="6" t="s">
        <v>6069</v>
      </c>
      <c r="E1076">
        <v>4.5999999999999996</v>
      </c>
      <c r="G1076" s="6" t="s">
        <v>5694</v>
      </c>
      <c r="H1076">
        <v>9792</v>
      </c>
    </row>
    <row r="1077" spans="4:8" x14ac:dyDescent="0.5">
      <c r="D1077" s="6" t="s">
        <v>5695</v>
      </c>
      <c r="E1077">
        <v>4.2</v>
      </c>
      <c r="G1077" s="6" t="s">
        <v>6069</v>
      </c>
      <c r="H1077">
        <v>245</v>
      </c>
    </row>
    <row r="1078" spans="4:8" x14ac:dyDescent="0.5">
      <c r="D1078" s="6" t="s">
        <v>5696</v>
      </c>
      <c r="E1078">
        <v>3.8</v>
      </c>
      <c r="G1078" s="6" t="s">
        <v>5695</v>
      </c>
      <c r="H1078">
        <v>656</v>
      </c>
    </row>
    <row r="1079" spans="4:8" x14ac:dyDescent="0.5">
      <c r="D1079" s="6" t="s">
        <v>5697</v>
      </c>
      <c r="E1079">
        <v>4.4000000000000004</v>
      </c>
      <c r="G1079" s="6" t="s">
        <v>5696</v>
      </c>
      <c r="H1079">
        <v>1173</v>
      </c>
    </row>
    <row r="1080" spans="4:8" x14ac:dyDescent="0.5">
      <c r="D1080" s="6" t="s">
        <v>6493</v>
      </c>
      <c r="E1080">
        <v>3.3</v>
      </c>
      <c r="G1080" s="6" t="s">
        <v>5697</v>
      </c>
      <c r="H1080">
        <v>101040</v>
      </c>
    </row>
    <row r="1081" spans="4:8" x14ac:dyDescent="0.5">
      <c r="D1081" s="6" t="s">
        <v>6494</v>
      </c>
      <c r="E1081">
        <v>4</v>
      </c>
      <c r="G1081" s="6" t="s">
        <v>6493</v>
      </c>
      <c r="H1081">
        <v>12</v>
      </c>
    </row>
    <row r="1082" spans="4:8" x14ac:dyDescent="0.5">
      <c r="D1082" s="6" t="s">
        <v>5698</v>
      </c>
      <c r="E1082">
        <v>3.8</v>
      </c>
      <c r="G1082" s="6" t="s">
        <v>6494</v>
      </c>
      <c r="H1082">
        <v>43</v>
      </c>
    </row>
    <row r="1083" spans="4:8" x14ac:dyDescent="0.5">
      <c r="D1083" s="6" t="s">
        <v>6495</v>
      </c>
      <c r="E1083">
        <v>4.0999999999999996</v>
      </c>
      <c r="G1083" s="6" t="s">
        <v>5698</v>
      </c>
      <c r="H1083">
        <v>2043</v>
      </c>
    </row>
    <row r="1084" spans="4:8" x14ac:dyDescent="0.5">
      <c r="D1084" s="6" t="s">
        <v>6496</v>
      </c>
      <c r="E1084">
        <v>3.8</v>
      </c>
      <c r="G1084" s="6" t="s">
        <v>6495</v>
      </c>
      <c r="H1084">
        <v>1106</v>
      </c>
    </row>
    <row r="1085" spans="4:8" x14ac:dyDescent="0.5">
      <c r="D1085" s="6" t="s">
        <v>6497</v>
      </c>
      <c r="E1085">
        <v>3.7</v>
      </c>
      <c r="G1085" s="6" t="s">
        <v>6496</v>
      </c>
      <c r="H1085">
        <v>311</v>
      </c>
    </row>
    <row r="1086" spans="4:8" x14ac:dyDescent="0.5">
      <c r="D1086" s="6" t="s">
        <v>6498</v>
      </c>
      <c r="E1086">
        <v>3.6</v>
      </c>
      <c r="G1086" s="6" t="s">
        <v>6497</v>
      </c>
      <c r="H1086">
        <v>341</v>
      </c>
    </row>
    <row r="1087" spans="4:8" x14ac:dyDescent="0.5">
      <c r="D1087" s="6" t="s">
        <v>6499</v>
      </c>
      <c r="E1087">
        <v>4.3</v>
      </c>
      <c r="G1087" s="6" t="s">
        <v>6498</v>
      </c>
      <c r="H1087">
        <v>771</v>
      </c>
    </row>
    <row r="1088" spans="4:8" x14ac:dyDescent="0.5">
      <c r="D1088" s="6" t="s">
        <v>6500</v>
      </c>
      <c r="E1088">
        <v>4.0999999999999996</v>
      </c>
      <c r="G1088" s="6" t="s">
        <v>6499</v>
      </c>
      <c r="H1088">
        <v>1404</v>
      </c>
    </row>
    <row r="1089" spans="4:8" x14ac:dyDescent="0.5">
      <c r="D1089" s="6" t="s">
        <v>6501</v>
      </c>
      <c r="E1089">
        <v>3.6</v>
      </c>
      <c r="G1089" s="6" t="s">
        <v>6500</v>
      </c>
      <c r="H1089">
        <v>282</v>
      </c>
    </row>
    <row r="1090" spans="4:8" x14ac:dyDescent="0.5">
      <c r="D1090" s="6" t="s">
        <v>6502</v>
      </c>
      <c r="E1090">
        <v>3.7</v>
      </c>
      <c r="G1090" s="6" t="s">
        <v>6501</v>
      </c>
      <c r="H1090">
        <v>101</v>
      </c>
    </row>
    <row r="1091" spans="4:8" x14ac:dyDescent="0.5">
      <c r="D1091" s="6" t="s">
        <v>6503</v>
      </c>
      <c r="E1091">
        <v>3.9</v>
      </c>
      <c r="G1091" s="6" t="s">
        <v>6502</v>
      </c>
      <c r="H1091">
        <v>11217</v>
      </c>
    </row>
    <row r="1092" spans="4:8" x14ac:dyDescent="0.5">
      <c r="D1092" s="6" t="s">
        <v>6070</v>
      </c>
      <c r="E1092">
        <v>4</v>
      </c>
      <c r="G1092" s="6" t="s">
        <v>6503</v>
      </c>
      <c r="H1092">
        <v>35122</v>
      </c>
    </row>
    <row r="1093" spans="4:8" x14ac:dyDescent="0.5">
      <c r="D1093" s="6" t="s">
        <v>5699</v>
      </c>
      <c r="E1093">
        <v>4</v>
      </c>
      <c r="G1093" s="6" t="s">
        <v>6070</v>
      </c>
      <c r="H1093">
        <v>27</v>
      </c>
    </row>
    <row r="1094" spans="4:8" x14ac:dyDescent="0.5">
      <c r="D1094" s="6" t="s">
        <v>6071</v>
      </c>
      <c r="E1094">
        <v>4.0999999999999996</v>
      </c>
      <c r="G1094" s="6" t="s">
        <v>5699</v>
      </c>
      <c r="H1094">
        <v>11113</v>
      </c>
    </row>
    <row r="1095" spans="4:8" x14ac:dyDescent="0.5">
      <c r="D1095" s="6" t="s">
        <v>5700</v>
      </c>
      <c r="E1095">
        <v>4.5999999999999996</v>
      </c>
      <c r="G1095" s="6" t="s">
        <v>6071</v>
      </c>
      <c r="H1095">
        <v>119466</v>
      </c>
    </row>
    <row r="1096" spans="4:8" x14ac:dyDescent="0.5">
      <c r="D1096" s="6" t="s">
        <v>5701</v>
      </c>
      <c r="E1096">
        <v>4.4000000000000004</v>
      </c>
      <c r="G1096" s="6" t="s">
        <v>5700</v>
      </c>
      <c r="H1096">
        <v>2886</v>
      </c>
    </row>
    <row r="1097" spans="4:8" x14ac:dyDescent="0.5">
      <c r="D1097" s="6" t="s">
        <v>6072</v>
      </c>
      <c r="E1097">
        <v>3.7</v>
      </c>
      <c r="G1097" s="6" t="s">
        <v>5701</v>
      </c>
      <c r="H1097">
        <v>1667</v>
      </c>
    </row>
    <row r="1098" spans="4:8" x14ac:dyDescent="0.5">
      <c r="D1098" s="6" t="s">
        <v>5702</v>
      </c>
      <c r="E1098">
        <v>3.9</v>
      </c>
      <c r="G1098" s="6" t="s">
        <v>6072</v>
      </c>
      <c r="H1098">
        <v>418</v>
      </c>
    </row>
    <row r="1099" spans="4:8" x14ac:dyDescent="0.5">
      <c r="D1099" s="6" t="s">
        <v>6073</v>
      </c>
      <c r="E1099">
        <v>4.0999999999999996</v>
      </c>
      <c r="G1099" s="6" t="s">
        <v>5702</v>
      </c>
      <c r="H1099">
        <v>122</v>
      </c>
    </row>
    <row r="1100" spans="4:8" x14ac:dyDescent="0.5">
      <c r="D1100" s="6" t="s">
        <v>5703</v>
      </c>
      <c r="E1100">
        <v>3.9</v>
      </c>
      <c r="G1100" s="6" t="s">
        <v>6073</v>
      </c>
      <c r="H1100">
        <v>24</v>
      </c>
    </row>
    <row r="1101" spans="4:8" x14ac:dyDescent="0.5">
      <c r="D1101" s="6" t="s">
        <v>6074</v>
      </c>
      <c r="E1101">
        <v>3.4</v>
      </c>
      <c r="G1101" s="6" t="s">
        <v>5703</v>
      </c>
      <c r="H1101">
        <v>17348</v>
      </c>
    </row>
    <row r="1102" spans="4:8" x14ac:dyDescent="0.5">
      <c r="D1102" s="6" t="s">
        <v>5704</v>
      </c>
      <c r="E1102">
        <v>4</v>
      </c>
      <c r="G1102" s="6" t="s">
        <v>6074</v>
      </c>
      <c r="H1102">
        <v>3454</v>
      </c>
    </row>
    <row r="1103" spans="4:8" x14ac:dyDescent="0.5">
      <c r="D1103" s="6" t="s">
        <v>5705</v>
      </c>
      <c r="E1103">
        <v>3.7</v>
      </c>
      <c r="G1103" s="6" t="s">
        <v>5704</v>
      </c>
      <c r="H1103">
        <v>7352</v>
      </c>
    </row>
    <row r="1104" spans="4:8" x14ac:dyDescent="0.5">
      <c r="D1104" s="6" t="s">
        <v>5706</v>
      </c>
      <c r="E1104">
        <v>3.4</v>
      </c>
      <c r="G1104" s="6" t="s">
        <v>5705</v>
      </c>
      <c r="H1104">
        <v>8566</v>
      </c>
    </row>
    <row r="1105" spans="4:8" x14ac:dyDescent="0.5">
      <c r="D1105" s="6" t="s">
        <v>6075</v>
      </c>
      <c r="E1105">
        <v>3.9</v>
      </c>
      <c r="G1105" s="6" t="s">
        <v>5706</v>
      </c>
      <c r="H1105">
        <v>9385</v>
      </c>
    </row>
    <row r="1106" spans="4:8" x14ac:dyDescent="0.5">
      <c r="D1106" s="6" t="s">
        <v>6076</v>
      </c>
      <c r="E1106">
        <v>3.5</v>
      </c>
      <c r="G1106" s="6" t="s">
        <v>6075</v>
      </c>
      <c r="H1106">
        <v>1779</v>
      </c>
    </row>
    <row r="1107" spans="4:8" x14ac:dyDescent="0.5">
      <c r="D1107" s="6" t="s">
        <v>6077</v>
      </c>
      <c r="E1107">
        <v>3.6</v>
      </c>
      <c r="G1107" s="6" t="s">
        <v>6076</v>
      </c>
      <c r="H1107">
        <v>21764</v>
      </c>
    </row>
    <row r="1108" spans="4:8" x14ac:dyDescent="0.5">
      <c r="D1108" s="6" t="s">
        <v>5707</v>
      </c>
      <c r="E1108">
        <v>3.8</v>
      </c>
      <c r="G1108" s="6" t="s">
        <v>6077</v>
      </c>
      <c r="H1108">
        <v>2492</v>
      </c>
    </row>
    <row r="1109" spans="4:8" x14ac:dyDescent="0.5">
      <c r="D1109" s="6" t="s">
        <v>5708</v>
      </c>
      <c r="E1109">
        <v>3.5</v>
      </c>
      <c r="G1109" s="6" t="s">
        <v>5707</v>
      </c>
      <c r="H1109">
        <v>3044</v>
      </c>
    </row>
    <row r="1110" spans="4:8" x14ac:dyDescent="0.5">
      <c r="D1110" s="6" t="s">
        <v>6078</v>
      </c>
      <c r="E1110">
        <v>3.9</v>
      </c>
      <c r="G1110" s="6" t="s">
        <v>5708</v>
      </c>
      <c r="H1110">
        <v>15295</v>
      </c>
    </row>
    <row r="1111" spans="4:8" x14ac:dyDescent="0.5">
      <c r="D1111" s="6" t="s">
        <v>5709</v>
      </c>
      <c r="E1111">
        <v>3.5</v>
      </c>
      <c r="G1111" s="6" t="s">
        <v>6078</v>
      </c>
      <c r="H1111">
        <v>64705</v>
      </c>
    </row>
    <row r="1112" spans="4:8" x14ac:dyDescent="0.5">
      <c r="D1112" s="6" t="s">
        <v>6079</v>
      </c>
      <c r="E1112">
        <v>3.6</v>
      </c>
      <c r="G1112" s="6" t="s">
        <v>5709</v>
      </c>
      <c r="H1112">
        <v>11827</v>
      </c>
    </row>
    <row r="1113" spans="4:8" x14ac:dyDescent="0.5">
      <c r="D1113" s="6" t="s">
        <v>6080</v>
      </c>
      <c r="E1113">
        <v>3.9</v>
      </c>
      <c r="G1113" s="6" t="s">
        <v>6079</v>
      </c>
      <c r="H1113">
        <v>9169</v>
      </c>
    </row>
    <row r="1114" spans="4:8" x14ac:dyDescent="0.5">
      <c r="D1114" s="6" t="s">
        <v>5710</v>
      </c>
      <c r="E1114">
        <v>4.0999999999999996</v>
      </c>
      <c r="G1114" s="6" t="s">
        <v>6080</v>
      </c>
      <c r="H1114">
        <v>6742</v>
      </c>
    </row>
    <row r="1115" spans="4:8" x14ac:dyDescent="0.5">
      <c r="D1115" s="6" t="s">
        <v>6081</v>
      </c>
      <c r="E1115">
        <v>4.2</v>
      </c>
      <c r="G1115" s="6" t="s">
        <v>5710</v>
      </c>
      <c r="H1115">
        <v>2809</v>
      </c>
    </row>
    <row r="1116" spans="4:8" x14ac:dyDescent="0.5">
      <c r="D1116" s="6" t="s">
        <v>5711</v>
      </c>
      <c r="E1116">
        <v>3.6</v>
      </c>
      <c r="G1116" s="6" t="s">
        <v>6081</v>
      </c>
      <c r="H1116">
        <v>4541</v>
      </c>
    </row>
    <row r="1117" spans="4:8" x14ac:dyDescent="0.5">
      <c r="D1117" s="6" t="s">
        <v>5712</v>
      </c>
      <c r="E1117">
        <v>4</v>
      </c>
      <c r="G1117" s="6" t="s">
        <v>5711</v>
      </c>
      <c r="H1117">
        <v>33735</v>
      </c>
    </row>
    <row r="1118" spans="4:8" x14ac:dyDescent="0.5">
      <c r="D1118" s="6" t="s">
        <v>6082</v>
      </c>
      <c r="E1118">
        <v>3.5</v>
      </c>
      <c r="G1118" s="6" t="s">
        <v>5712</v>
      </c>
      <c r="H1118">
        <v>5057</v>
      </c>
    </row>
    <row r="1119" spans="4:8" x14ac:dyDescent="0.5">
      <c r="D1119" s="6" t="s">
        <v>6083</v>
      </c>
      <c r="E1119">
        <v>3.8</v>
      </c>
      <c r="G1119" s="6" t="s">
        <v>6082</v>
      </c>
      <c r="H1119">
        <v>1913</v>
      </c>
    </row>
    <row r="1120" spans="4:8" x14ac:dyDescent="0.5">
      <c r="D1120" s="6" t="s">
        <v>5713</v>
      </c>
      <c r="E1120">
        <v>4.3</v>
      </c>
      <c r="G1120" s="6" t="s">
        <v>6083</v>
      </c>
      <c r="H1120">
        <v>60026</v>
      </c>
    </row>
    <row r="1121" spans="4:8" x14ac:dyDescent="0.5">
      <c r="D1121" s="6" t="s">
        <v>5714</v>
      </c>
      <c r="E1121">
        <v>4.4000000000000004</v>
      </c>
      <c r="G1121" s="6" t="s">
        <v>5713</v>
      </c>
      <c r="H1121">
        <v>27223</v>
      </c>
    </row>
    <row r="1122" spans="4:8" x14ac:dyDescent="0.5">
      <c r="D1122" s="6" t="s">
        <v>5715</v>
      </c>
      <c r="E1122">
        <v>3.7</v>
      </c>
      <c r="G1122" s="6" t="s">
        <v>5714</v>
      </c>
      <c r="H1122">
        <v>18139</v>
      </c>
    </row>
    <row r="1123" spans="4:8" x14ac:dyDescent="0.5">
      <c r="D1123" s="6" t="s">
        <v>6084</v>
      </c>
      <c r="E1123">
        <v>3.8</v>
      </c>
      <c r="G1123" s="6" t="s">
        <v>5715</v>
      </c>
      <c r="H1123">
        <v>1977</v>
      </c>
    </row>
    <row r="1124" spans="4:8" x14ac:dyDescent="0.5">
      <c r="D1124" s="6" t="s">
        <v>5716</v>
      </c>
      <c r="E1124">
        <v>4.0999999999999996</v>
      </c>
      <c r="G1124" s="6" t="s">
        <v>6084</v>
      </c>
      <c r="H1124">
        <v>10751</v>
      </c>
    </row>
    <row r="1125" spans="4:8" x14ac:dyDescent="0.5">
      <c r="D1125" s="6" t="s">
        <v>5717</v>
      </c>
      <c r="E1125">
        <v>4</v>
      </c>
      <c r="G1125" s="6" t="s">
        <v>5716</v>
      </c>
      <c r="H1125">
        <v>5195</v>
      </c>
    </row>
    <row r="1126" spans="4:8" x14ac:dyDescent="0.5">
      <c r="D1126" s="6" t="s">
        <v>6504</v>
      </c>
      <c r="E1126">
        <v>3.8</v>
      </c>
      <c r="G1126" s="6" t="s">
        <v>5717</v>
      </c>
      <c r="H1126">
        <v>7601</v>
      </c>
    </row>
    <row r="1127" spans="4:8" x14ac:dyDescent="0.5">
      <c r="D1127" s="6" t="s">
        <v>5718</v>
      </c>
      <c r="E1127">
        <v>4.2</v>
      </c>
      <c r="G1127" s="6" t="s">
        <v>6504</v>
      </c>
      <c r="H1127">
        <v>1181</v>
      </c>
    </row>
    <row r="1128" spans="4:8" x14ac:dyDescent="0.5">
      <c r="D1128" s="6" t="s">
        <v>5719</v>
      </c>
      <c r="E1128">
        <v>4.0999999999999996</v>
      </c>
      <c r="G1128" s="6" t="s">
        <v>5718</v>
      </c>
      <c r="H1128">
        <v>27441</v>
      </c>
    </row>
    <row r="1129" spans="4:8" x14ac:dyDescent="0.5">
      <c r="D1129" s="6" t="s">
        <v>5720</v>
      </c>
      <c r="E1129">
        <v>3.5</v>
      </c>
      <c r="G1129" s="6" t="s">
        <v>5719</v>
      </c>
      <c r="H1129">
        <v>10725</v>
      </c>
    </row>
    <row r="1130" spans="4:8" x14ac:dyDescent="0.5">
      <c r="D1130" s="6" t="s">
        <v>6085</v>
      </c>
      <c r="E1130">
        <v>4.3</v>
      </c>
      <c r="G1130" s="6" t="s">
        <v>5720</v>
      </c>
      <c r="H1130">
        <v>9638</v>
      </c>
    </row>
    <row r="1131" spans="4:8" x14ac:dyDescent="0.5">
      <c r="D1131" s="6" t="s">
        <v>5721</v>
      </c>
      <c r="E1131">
        <v>4.0999999999999996</v>
      </c>
      <c r="G1131" s="6" t="s">
        <v>6085</v>
      </c>
      <c r="H1131">
        <v>106</v>
      </c>
    </row>
    <row r="1132" spans="4:8" x14ac:dyDescent="0.5">
      <c r="D1132" s="6" t="s">
        <v>5722</v>
      </c>
      <c r="E1132">
        <v>4.1999999999999993</v>
      </c>
      <c r="G1132" s="6" t="s">
        <v>5721</v>
      </c>
      <c r="H1132">
        <v>2685</v>
      </c>
    </row>
    <row r="1133" spans="4:8" x14ac:dyDescent="0.5">
      <c r="D1133" s="6" t="s">
        <v>5723</v>
      </c>
      <c r="E1133">
        <v>4.3</v>
      </c>
      <c r="G1133" s="6" t="s">
        <v>5722</v>
      </c>
      <c r="H1133">
        <v>3659</v>
      </c>
    </row>
    <row r="1134" spans="4:8" x14ac:dyDescent="0.5">
      <c r="D1134" s="6" t="s">
        <v>6505</v>
      </c>
      <c r="E1134">
        <v>4.4000000000000004</v>
      </c>
      <c r="G1134" s="6" t="s">
        <v>5723</v>
      </c>
      <c r="H1134">
        <v>974</v>
      </c>
    </row>
    <row r="1135" spans="4:8" x14ac:dyDescent="0.5">
      <c r="D1135" s="6" t="s">
        <v>6506</v>
      </c>
      <c r="E1135">
        <v>4.7</v>
      </c>
      <c r="G1135" s="6" t="s">
        <v>6505</v>
      </c>
      <c r="H1135">
        <v>227</v>
      </c>
    </row>
    <row r="1136" spans="4:8" x14ac:dyDescent="0.5">
      <c r="D1136" s="6" t="s">
        <v>6086</v>
      </c>
      <c r="E1136">
        <v>3.65</v>
      </c>
      <c r="G1136" s="6" t="s">
        <v>6506</v>
      </c>
      <c r="H1136">
        <v>54</v>
      </c>
    </row>
    <row r="1137" spans="4:8" x14ac:dyDescent="0.5">
      <c r="D1137" s="6" t="s">
        <v>5418</v>
      </c>
      <c r="E1137">
        <v>4.0918518518518656</v>
      </c>
      <c r="G1137" s="6" t="s">
        <v>6086</v>
      </c>
      <c r="H1137">
        <v>105</v>
      </c>
    </row>
    <row r="1138" spans="4:8" x14ac:dyDescent="0.5">
      <c r="G1138" s="6" t="s">
        <v>5418</v>
      </c>
      <c r="H1138">
        <v>23801431</v>
      </c>
    </row>
  </sheetData>
  <pageMargins left="0.7" right="0.7" top="0.75" bottom="0.75" header="0.3" footer="0.3"/>
  <pageSetup orientation="portrait"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B2CC0-BD7E-450C-80AE-4785B82AB831}">
  <dimension ref="Q113"/>
  <sheetViews>
    <sheetView showGridLines="0" tabSelected="1" zoomScale="20" workbookViewId="0">
      <selection activeCell="Z80" sqref="Z80"/>
    </sheetView>
  </sheetViews>
  <sheetFormatPr defaultRowHeight="15.75" x14ac:dyDescent="0.5"/>
  <sheetData>
    <row r="113" spans="17:17" x14ac:dyDescent="0.5">
      <c r="Q113" t="s">
        <v>6562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V1465"/>
  <sheetViews>
    <sheetView topLeftCell="F113" zoomScale="53" workbookViewId="0">
      <selection activeCell="M135" sqref="M135"/>
    </sheetView>
  </sheetViews>
  <sheetFormatPr defaultColWidth="11.5625" defaultRowHeight="15.75" x14ac:dyDescent="0.5"/>
  <cols>
    <col min="1" max="1" width="0" hidden="1" customWidth="1"/>
    <col min="2" max="2" width="34.1875" hidden="1" customWidth="1"/>
    <col min="3" max="3" width="34.1875" customWidth="1"/>
    <col min="4" max="4" width="36.0625" customWidth="1"/>
    <col min="5" max="5" width="31.6875" customWidth="1"/>
    <col min="6" max="6" width="24.0625" customWidth="1"/>
    <col min="7" max="7" width="19.9375" customWidth="1"/>
    <col min="8" max="8" width="21.875" customWidth="1"/>
    <col min="9" max="10" width="19" customWidth="1"/>
    <col min="11" max="11" width="24.625" style="8" customWidth="1"/>
    <col min="12" max="13" width="18.25" customWidth="1"/>
    <col min="14" max="14" width="21.1875" customWidth="1"/>
    <col min="15" max="15" width="19.4375" customWidth="1"/>
    <col min="16" max="16" width="26.1875" style="8" customWidth="1"/>
    <col min="17" max="17" width="21.8125" customWidth="1"/>
    <col min="18" max="18" width="12.875" hidden="1" customWidth="1"/>
    <col min="19" max="19" width="23.25" hidden="1" customWidth="1"/>
    <col min="22" max="22" width="0" hidden="1" customWidth="1"/>
  </cols>
  <sheetData>
    <row r="1" spans="1:22" x14ac:dyDescent="0.5">
      <c r="A1" t="s">
        <v>0</v>
      </c>
      <c r="B1" t="s">
        <v>1</v>
      </c>
      <c r="C1" t="s">
        <v>6542</v>
      </c>
      <c r="D1" t="s">
        <v>2</v>
      </c>
      <c r="E1" t="s">
        <v>5415</v>
      </c>
      <c r="F1" t="s">
        <v>5416</v>
      </c>
      <c r="G1" t="s">
        <v>5417</v>
      </c>
      <c r="H1" t="s">
        <v>3</v>
      </c>
      <c r="I1" t="s">
        <v>4</v>
      </c>
      <c r="J1" t="s">
        <v>5</v>
      </c>
      <c r="K1" s="8" t="s">
        <v>6544</v>
      </c>
      <c r="L1" t="s">
        <v>6</v>
      </c>
      <c r="M1" t="s">
        <v>6555</v>
      </c>
      <c r="N1" t="s">
        <v>6550</v>
      </c>
      <c r="O1" t="s">
        <v>6558</v>
      </c>
      <c r="P1" t="s">
        <v>6548</v>
      </c>
      <c r="Q1" s="7" t="s">
        <v>7</v>
      </c>
      <c r="R1" t="s">
        <v>8</v>
      </c>
      <c r="S1" t="s">
        <v>9</v>
      </c>
    </row>
    <row r="2" spans="1:22" x14ac:dyDescent="0.5">
      <c r="A2" t="s">
        <v>10</v>
      </c>
      <c r="B2" t="s">
        <v>11</v>
      </c>
      <c r="C2" t="str">
        <f t="shared" ref="C2:C65" si="0">PROPER(V2)</f>
        <v>Wayona Nylon Braided</v>
      </c>
      <c r="D2" t="s">
        <v>5171</v>
      </c>
      <c r="E2" t="s">
        <v>5172</v>
      </c>
      <c r="F2" t="s">
        <v>5173</v>
      </c>
      <c r="G2" t="s">
        <v>5174</v>
      </c>
      <c r="H2">
        <v>399</v>
      </c>
      <c r="I2" s="2">
        <v>1099</v>
      </c>
      <c r="J2" s="1">
        <v>0.64</v>
      </c>
      <c r="K2" s="8">
        <f>IF(Table1[[#This Row],[discount_percentage]]&gt;=0.5,1,0)</f>
        <v>1</v>
      </c>
      <c r="L2">
        <v>4.2</v>
      </c>
      <c r="M2">
        <f>IF(Table1[[#This Row],[rating_count]]&lt;1000,1,0)</f>
        <v>0</v>
      </c>
      <c r="N2" t="str">
        <f>IF(Table1[[#This Row],[actual_price]]&lt;200,"&lt;₹200",IF(Table1[[#This Row],[actual_price]]&lt;=500,"₹200–₹500","&gt;₹500"))</f>
        <v>&gt;₹500</v>
      </c>
      <c r="O2" s="9">
        <f>(Table1[[#This Row],[rating]]*Table1[[#This Row],[rating_count]])</f>
        <v>101929.8</v>
      </c>
      <c r="P2" s="9">
        <f>Table1[[#This Row],[actual_price]]*Table1[[#This Row],[rating_count]]</f>
        <v>26671631</v>
      </c>
      <c r="Q2" s="4">
        <v>24269</v>
      </c>
      <c r="R2" t="s">
        <v>12</v>
      </c>
      <c r="S2" t="s">
        <v>13</v>
      </c>
      <c r="V2" t="str">
        <f t="shared" ref="V2:V65" si="1">TRIM(LEFT(B2,FIND(" ",B2,FIND(" ",B2,FIND(" ",B2)+1)+1)))</f>
        <v>Wayona Nylon Braided</v>
      </c>
    </row>
    <row r="3" spans="1:22" x14ac:dyDescent="0.5">
      <c r="A3" t="s">
        <v>14</v>
      </c>
      <c r="B3" t="s">
        <v>15</v>
      </c>
      <c r="C3" t="str">
        <f t="shared" si="0"/>
        <v>Ambrane Unbreakable 60W</v>
      </c>
      <c r="D3" t="s">
        <v>5171</v>
      </c>
      <c r="E3" t="s">
        <v>5172</v>
      </c>
      <c r="F3" t="s">
        <v>5173</v>
      </c>
      <c r="G3" t="s">
        <v>5174</v>
      </c>
      <c r="H3">
        <v>199</v>
      </c>
      <c r="I3">
        <v>349</v>
      </c>
      <c r="J3" s="1">
        <v>0.43</v>
      </c>
      <c r="K3" s="8">
        <f>IF(Table1[[#This Row],[discount_percentage]]&gt;=0.5,1,0)</f>
        <v>0</v>
      </c>
      <c r="L3">
        <v>4</v>
      </c>
      <c r="M3">
        <f>IF(Table1[[#This Row],[rating_count]]&lt;1000,1,0)</f>
        <v>0</v>
      </c>
      <c r="N3" t="str">
        <f>IF(Table1[[#This Row],[actual_price]]&lt;200,"&lt;₹200",IF(Table1[[#This Row],[actual_price]]&lt;=500,"₹200–₹500","&gt;₹500"))</f>
        <v>₹200–₹500</v>
      </c>
      <c r="O3" s="9">
        <f>(Table1[[#This Row],[rating]]*Table1[[#This Row],[rating_count]])</f>
        <v>175976</v>
      </c>
      <c r="P3" s="9">
        <f>Table1[[#This Row],[actual_price]]*Table1[[#This Row],[rating_count]]</f>
        <v>15353906</v>
      </c>
      <c r="Q3" s="4">
        <v>43994</v>
      </c>
      <c r="R3" t="s">
        <v>16</v>
      </c>
      <c r="S3" t="s">
        <v>17</v>
      </c>
      <c r="V3" t="str">
        <f t="shared" si="1"/>
        <v>Ambrane Unbreakable 60W</v>
      </c>
    </row>
    <row r="4" spans="1:22" x14ac:dyDescent="0.5">
      <c r="A4" t="s">
        <v>18</v>
      </c>
      <c r="B4" t="s">
        <v>19</v>
      </c>
      <c r="C4" t="str">
        <f t="shared" si="0"/>
        <v>Sounce Fast Phone</v>
      </c>
      <c r="D4" t="s">
        <v>5171</v>
      </c>
      <c r="E4" t="s">
        <v>5172</v>
      </c>
      <c r="F4" t="s">
        <v>5173</v>
      </c>
      <c r="G4" t="s">
        <v>5174</v>
      </c>
      <c r="H4">
        <v>199</v>
      </c>
      <c r="I4" s="2">
        <v>1899</v>
      </c>
      <c r="J4" s="1">
        <v>0.9</v>
      </c>
      <c r="K4" s="8">
        <f>IF(Table1[[#This Row],[discount_percentage]]&gt;=0.5,1,0)</f>
        <v>1</v>
      </c>
      <c r="L4">
        <v>3.9</v>
      </c>
      <c r="M4">
        <f>IF(Table1[[#This Row],[rating_count]]&lt;1000,1,0)</f>
        <v>0</v>
      </c>
      <c r="N4" t="str">
        <f>IF(Table1[[#This Row],[actual_price]]&lt;200,"&lt;₹200",IF(Table1[[#This Row],[actual_price]]&lt;=500,"₹200–₹500","&gt;₹500"))</f>
        <v>&gt;₹500</v>
      </c>
      <c r="O4" s="9">
        <f>(Table1[[#This Row],[rating]]*Table1[[#This Row],[rating_count]])</f>
        <v>30919.200000000001</v>
      </c>
      <c r="P4" s="9">
        <f>Table1[[#This Row],[actual_price]]*Table1[[#This Row],[rating_count]]</f>
        <v>15055272</v>
      </c>
      <c r="Q4" s="4">
        <v>7928</v>
      </c>
      <c r="R4" t="s">
        <v>20</v>
      </c>
      <c r="S4" t="s">
        <v>21</v>
      </c>
      <c r="V4" t="str">
        <f t="shared" si="1"/>
        <v>Sounce Fast Phone</v>
      </c>
    </row>
    <row r="5" spans="1:22" x14ac:dyDescent="0.5">
      <c r="A5" t="s">
        <v>22</v>
      </c>
      <c r="B5" t="s">
        <v>23</v>
      </c>
      <c r="C5" t="str">
        <f t="shared" si="0"/>
        <v>Boat Deuce Usb</v>
      </c>
      <c r="D5" t="s">
        <v>5171</v>
      </c>
      <c r="E5" t="s">
        <v>5172</v>
      </c>
      <c r="F5" t="s">
        <v>5173</v>
      </c>
      <c r="G5" t="s">
        <v>5174</v>
      </c>
      <c r="H5">
        <v>329</v>
      </c>
      <c r="I5">
        <v>699</v>
      </c>
      <c r="J5" s="1">
        <v>0.53</v>
      </c>
      <c r="K5" s="8">
        <f>IF(Table1[[#This Row],[discount_percentage]]&gt;=0.5,1,0)</f>
        <v>1</v>
      </c>
      <c r="L5">
        <v>4.2</v>
      </c>
      <c r="M5">
        <f>IF(Table1[[#This Row],[rating_count]]&lt;1000,1,0)</f>
        <v>0</v>
      </c>
      <c r="N5" t="str">
        <f>IF(Table1[[#This Row],[actual_price]]&lt;200,"&lt;₹200",IF(Table1[[#This Row],[actual_price]]&lt;=500,"₹200–₹500","&gt;₹500"))</f>
        <v>&gt;₹500</v>
      </c>
      <c r="O5" s="9">
        <f>(Table1[[#This Row],[rating]]*Table1[[#This Row],[rating_count]])</f>
        <v>396324.60000000003</v>
      </c>
      <c r="P5" s="9">
        <f>Table1[[#This Row],[actual_price]]*Table1[[#This Row],[rating_count]]</f>
        <v>65959737</v>
      </c>
      <c r="Q5" s="4">
        <v>94363</v>
      </c>
      <c r="R5" t="s">
        <v>24</v>
      </c>
      <c r="S5" t="s">
        <v>25</v>
      </c>
      <c r="V5" t="str">
        <f t="shared" si="1"/>
        <v>boAt Deuce USB</v>
      </c>
    </row>
    <row r="6" spans="1:22" x14ac:dyDescent="0.5">
      <c r="A6" t="s">
        <v>26</v>
      </c>
      <c r="B6" t="s">
        <v>27</v>
      </c>
      <c r="C6" t="str">
        <f t="shared" si="0"/>
        <v>Portronics Konnect L</v>
      </c>
      <c r="D6" t="s">
        <v>5171</v>
      </c>
      <c r="E6" t="s">
        <v>5172</v>
      </c>
      <c r="F6" t="s">
        <v>5173</v>
      </c>
      <c r="G6" t="s">
        <v>5174</v>
      </c>
      <c r="H6">
        <v>154</v>
      </c>
      <c r="I6">
        <v>399</v>
      </c>
      <c r="J6" s="1">
        <v>0.61</v>
      </c>
      <c r="K6" s="8">
        <f>IF(Table1[[#This Row],[discount_percentage]]&gt;=0.5,1,0)</f>
        <v>1</v>
      </c>
      <c r="L6">
        <v>4.2</v>
      </c>
      <c r="M6">
        <f>IF(Table1[[#This Row],[rating_count]]&lt;1000,1,0)</f>
        <v>0</v>
      </c>
      <c r="N6" t="str">
        <f>IF(Table1[[#This Row],[actual_price]]&lt;200,"&lt;₹200",IF(Table1[[#This Row],[actual_price]]&lt;=500,"₹200–₹500","&gt;₹500"))</f>
        <v>₹200–₹500</v>
      </c>
      <c r="O6" s="9">
        <f>(Table1[[#This Row],[rating]]*Table1[[#This Row],[rating_count]])</f>
        <v>71001</v>
      </c>
      <c r="P6" s="9">
        <f>Table1[[#This Row],[actual_price]]*Table1[[#This Row],[rating_count]]</f>
        <v>6745095</v>
      </c>
      <c r="Q6" s="4">
        <v>16905</v>
      </c>
      <c r="R6" t="s">
        <v>28</v>
      </c>
      <c r="S6" t="s">
        <v>29</v>
      </c>
      <c r="V6" t="str">
        <f t="shared" si="1"/>
        <v>Portronics Konnect L</v>
      </c>
    </row>
    <row r="7" spans="1:22" x14ac:dyDescent="0.5">
      <c r="A7" t="s">
        <v>30</v>
      </c>
      <c r="B7" t="s">
        <v>31</v>
      </c>
      <c r="C7" t="str">
        <f t="shared" si="0"/>
        <v>Ptron Solero Tb301</v>
      </c>
      <c r="D7" t="s">
        <v>5171</v>
      </c>
      <c r="E7" t="s">
        <v>5172</v>
      </c>
      <c r="F7" t="s">
        <v>5173</v>
      </c>
      <c r="G7" t="s">
        <v>5174</v>
      </c>
      <c r="H7">
        <v>149</v>
      </c>
      <c r="I7" s="2">
        <v>1000</v>
      </c>
      <c r="J7" s="1">
        <v>0.85</v>
      </c>
      <c r="K7" s="8">
        <f>IF(Table1[[#This Row],[discount_percentage]]&gt;=0.5,1,0)</f>
        <v>1</v>
      </c>
      <c r="L7">
        <v>3.9</v>
      </c>
      <c r="M7">
        <f>IF(Table1[[#This Row],[rating_count]]&lt;1000,1,0)</f>
        <v>0</v>
      </c>
      <c r="N7" t="str">
        <f>IF(Table1[[#This Row],[actual_price]]&lt;200,"&lt;₹200",IF(Table1[[#This Row],[actual_price]]&lt;=500,"₹200–₹500","&gt;₹500"))</f>
        <v>&gt;₹500</v>
      </c>
      <c r="O7" s="9">
        <f>(Table1[[#This Row],[rating]]*Table1[[#This Row],[rating_count]])</f>
        <v>96996.9</v>
      </c>
      <c r="P7" s="9">
        <f>Table1[[#This Row],[actual_price]]*Table1[[#This Row],[rating_count]]</f>
        <v>24871000</v>
      </c>
      <c r="Q7" s="4">
        <v>24871</v>
      </c>
      <c r="R7" t="s">
        <v>32</v>
      </c>
      <c r="S7" t="s">
        <v>33</v>
      </c>
      <c r="V7" t="str">
        <f t="shared" si="1"/>
        <v>pTron Solero TB301</v>
      </c>
    </row>
    <row r="8" spans="1:22" x14ac:dyDescent="0.5">
      <c r="A8" t="s">
        <v>34</v>
      </c>
      <c r="B8" t="s">
        <v>35</v>
      </c>
      <c r="C8" t="str">
        <f t="shared" si="0"/>
        <v>Boat Micro Usb</v>
      </c>
      <c r="D8" t="s">
        <v>5171</v>
      </c>
      <c r="E8" t="s">
        <v>5172</v>
      </c>
      <c r="F8" t="s">
        <v>5173</v>
      </c>
      <c r="G8" t="s">
        <v>5174</v>
      </c>
      <c r="H8">
        <v>176.63</v>
      </c>
      <c r="I8">
        <v>499</v>
      </c>
      <c r="J8" s="1">
        <v>0.65</v>
      </c>
      <c r="K8" s="8">
        <f>IF(Table1[[#This Row],[discount_percentage]]&gt;=0.5,1,0)</f>
        <v>1</v>
      </c>
      <c r="L8">
        <v>4.0999999999999996</v>
      </c>
      <c r="M8">
        <f>IF(Table1[[#This Row],[rating_count]]&lt;1000,1,0)</f>
        <v>0</v>
      </c>
      <c r="N8" t="str">
        <f>IF(Table1[[#This Row],[actual_price]]&lt;200,"&lt;₹200",IF(Table1[[#This Row],[actual_price]]&lt;=500,"₹200–₹500","&gt;₹500"))</f>
        <v>₹200–₹500</v>
      </c>
      <c r="O8" s="9">
        <f>(Table1[[#This Row],[rating]]*Table1[[#This Row],[rating_count]])</f>
        <v>62270.799999999996</v>
      </c>
      <c r="P8" s="9">
        <f>Table1[[#This Row],[actual_price]]*Table1[[#This Row],[rating_count]]</f>
        <v>7578812</v>
      </c>
      <c r="Q8" s="4">
        <v>15188</v>
      </c>
      <c r="R8" t="s">
        <v>36</v>
      </c>
      <c r="S8" t="s">
        <v>37</v>
      </c>
      <c r="V8" t="str">
        <f t="shared" si="1"/>
        <v>boAt Micro USB</v>
      </c>
    </row>
    <row r="9" spans="1:22" x14ac:dyDescent="0.5">
      <c r="A9" t="s">
        <v>38</v>
      </c>
      <c r="B9" t="s">
        <v>39</v>
      </c>
      <c r="C9" t="str">
        <f t="shared" si="0"/>
        <v>Mi Usb Type-C</v>
      </c>
      <c r="D9" t="s">
        <v>5171</v>
      </c>
      <c r="E9" t="s">
        <v>5172</v>
      </c>
      <c r="F9" t="s">
        <v>5173</v>
      </c>
      <c r="G9" t="s">
        <v>5174</v>
      </c>
      <c r="H9">
        <v>229</v>
      </c>
      <c r="I9">
        <v>299</v>
      </c>
      <c r="J9" s="1">
        <v>0.23</v>
      </c>
      <c r="K9" s="8">
        <f>IF(Table1[[#This Row],[discount_percentage]]&gt;=0.5,1,0)</f>
        <v>0</v>
      </c>
      <c r="L9">
        <v>4.3</v>
      </c>
      <c r="M9">
        <f>IF(Table1[[#This Row],[rating_count]]&lt;1000,1,0)</f>
        <v>0</v>
      </c>
      <c r="N9" t="str">
        <f>IF(Table1[[#This Row],[actual_price]]&lt;200,"&lt;₹200",IF(Table1[[#This Row],[actual_price]]&lt;=500,"₹200–₹500","&gt;₹500"))</f>
        <v>₹200–₹500</v>
      </c>
      <c r="O9" s="9">
        <f>(Table1[[#This Row],[rating]]*Table1[[#This Row],[rating_count]])</f>
        <v>130767.29999999999</v>
      </c>
      <c r="P9" s="9">
        <f>Table1[[#This Row],[actual_price]]*Table1[[#This Row],[rating_count]]</f>
        <v>9092889</v>
      </c>
      <c r="Q9" s="4">
        <v>30411</v>
      </c>
      <c r="R9" t="s">
        <v>40</v>
      </c>
      <c r="S9" t="s">
        <v>41</v>
      </c>
      <c r="V9" t="str">
        <f t="shared" si="1"/>
        <v>MI Usb Type-C</v>
      </c>
    </row>
    <row r="10" spans="1:22" x14ac:dyDescent="0.5">
      <c r="A10" t="s">
        <v>42</v>
      </c>
      <c r="B10" t="s">
        <v>43</v>
      </c>
      <c r="C10" t="str">
        <f t="shared" si="0"/>
        <v>Tp-Link Usb Wifi</v>
      </c>
      <c r="D10" t="s">
        <v>5171</v>
      </c>
      <c r="E10" t="s">
        <v>5175</v>
      </c>
      <c r="F10" t="s">
        <v>5176</v>
      </c>
      <c r="G10" t="s">
        <v>5177</v>
      </c>
      <c r="H10">
        <v>499</v>
      </c>
      <c r="I10">
        <v>999</v>
      </c>
      <c r="J10" s="1">
        <v>0.5</v>
      </c>
      <c r="K10" s="8">
        <f>IF(Table1[[#This Row],[discount_percentage]]&gt;=0.5,1,0)</f>
        <v>1</v>
      </c>
      <c r="L10">
        <v>4.2</v>
      </c>
      <c r="M10">
        <f>IF(Table1[[#This Row],[rating_count]]&lt;1000,1,0)</f>
        <v>0</v>
      </c>
      <c r="N10" t="str">
        <f>IF(Table1[[#This Row],[actual_price]]&lt;200,"&lt;₹200",IF(Table1[[#This Row],[actual_price]]&lt;=500,"₹200–₹500","&gt;₹500"))</f>
        <v>&gt;₹500</v>
      </c>
      <c r="O10" s="9">
        <f>(Table1[[#This Row],[rating]]*Table1[[#This Row],[rating_count]])</f>
        <v>754702.20000000007</v>
      </c>
      <c r="P10" s="9">
        <f>Table1[[#This Row],[actual_price]]*Table1[[#This Row],[rating_count]]</f>
        <v>179511309</v>
      </c>
      <c r="Q10" s="4">
        <v>179691</v>
      </c>
      <c r="R10" t="s">
        <v>44</v>
      </c>
      <c r="S10" t="s">
        <v>45</v>
      </c>
      <c r="V10" t="str">
        <f t="shared" si="1"/>
        <v>TP-Link USB WiFi</v>
      </c>
    </row>
    <row r="11" spans="1:22" x14ac:dyDescent="0.5">
      <c r="A11" t="s">
        <v>46</v>
      </c>
      <c r="B11" t="s">
        <v>47</v>
      </c>
      <c r="C11" t="str">
        <f t="shared" si="0"/>
        <v>Ambrane Unbreakable 60W</v>
      </c>
      <c r="D11" t="s">
        <v>5171</v>
      </c>
      <c r="E11" t="s">
        <v>5172</v>
      </c>
      <c r="F11" t="s">
        <v>5173</v>
      </c>
      <c r="G11" t="s">
        <v>5174</v>
      </c>
      <c r="H11">
        <v>199</v>
      </c>
      <c r="I11">
        <v>299</v>
      </c>
      <c r="J11" s="1">
        <v>0.33</v>
      </c>
      <c r="K11" s="8">
        <f>IF(Table1[[#This Row],[discount_percentage]]&gt;=0.5,1,0)</f>
        <v>0</v>
      </c>
      <c r="L11">
        <v>4</v>
      </c>
      <c r="M11">
        <f>IF(Table1[[#This Row],[rating_count]]&lt;1000,1,0)</f>
        <v>0</v>
      </c>
      <c r="N11" t="str">
        <f>IF(Table1[[#This Row],[actual_price]]&lt;200,"&lt;₹200",IF(Table1[[#This Row],[actual_price]]&lt;=500,"₹200–₹500","&gt;₹500"))</f>
        <v>₹200–₹500</v>
      </c>
      <c r="O11" s="9">
        <f>(Table1[[#This Row],[rating]]*Table1[[#This Row],[rating_count]])</f>
        <v>175976</v>
      </c>
      <c r="P11" s="9">
        <f>Table1[[#This Row],[actual_price]]*Table1[[#This Row],[rating_count]]</f>
        <v>13154206</v>
      </c>
      <c r="Q11" s="4">
        <v>43994</v>
      </c>
      <c r="R11" t="s">
        <v>48</v>
      </c>
      <c r="S11" t="s">
        <v>17</v>
      </c>
      <c r="V11" t="str">
        <f t="shared" si="1"/>
        <v>Ambrane Unbreakable 60W</v>
      </c>
    </row>
    <row r="12" spans="1:22" x14ac:dyDescent="0.5">
      <c r="A12" t="s">
        <v>49</v>
      </c>
      <c r="B12" t="s">
        <v>50</v>
      </c>
      <c r="C12" t="str">
        <f t="shared" si="0"/>
        <v>Portronics Konnect L</v>
      </c>
      <c r="D12" t="s">
        <v>5171</v>
      </c>
      <c r="E12" t="s">
        <v>5172</v>
      </c>
      <c r="F12" t="s">
        <v>5173</v>
      </c>
      <c r="G12" t="s">
        <v>5174</v>
      </c>
      <c r="H12">
        <v>154</v>
      </c>
      <c r="I12">
        <v>339</v>
      </c>
      <c r="J12" s="1">
        <v>0.55000000000000004</v>
      </c>
      <c r="K12" s="8">
        <f>IF(Table1[[#This Row],[discount_percentage]]&gt;=0.5,1,0)</f>
        <v>1</v>
      </c>
      <c r="L12">
        <v>4.3</v>
      </c>
      <c r="M12">
        <f>IF(Table1[[#This Row],[rating_count]]&lt;1000,1,0)</f>
        <v>0</v>
      </c>
      <c r="N12" t="str">
        <f>IF(Table1[[#This Row],[actual_price]]&lt;200,"&lt;₹200",IF(Table1[[#This Row],[actual_price]]&lt;=500,"₹200–₹500","&gt;₹500"))</f>
        <v>₹200–₹500</v>
      </c>
      <c r="O12" s="9">
        <f>(Table1[[#This Row],[rating]]*Table1[[#This Row],[rating_count]])</f>
        <v>57581.299999999996</v>
      </c>
      <c r="P12" s="9">
        <f>Table1[[#This Row],[actual_price]]*Table1[[#This Row],[rating_count]]</f>
        <v>4539549</v>
      </c>
      <c r="Q12" s="4">
        <v>13391</v>
      </c>
      <c r="R12" t="s">
        <v>51</v>
      </c>
      <c r="S12" t="s">
        <v>52</v>
      </c>
      <c r="V12" t="str">
        <f t="shared" si="1"/>
        <v>Portronics Konnect L</v>
      </c>
    </row>
    <row r="13" spans="1:22" x14ac:dyDescent="0.5">
      <c r="A13" t="s">
        <v>53</v>
      </c>
      <c r="B13" t="s">
        <v>54</v>
      </c>
      <c r="C13" t="str">
        <f t="shared" si="0"/>
        <v>Boat Rugged V3</v>
      </c>
      <c r="D13" t="s">
        <v>5171</v>
      </c>
      <c r="E13" t="s">
        <v>5172</v>
      </c>
      <c r="F13" t="s">
        <v>5173</v>
      </c>
      <c r="G13" t="s">
        <v>5174</v>
      </c>
      <c r="H13">
        <v>299</v>
      </c>
      <c r="I13">
        <v>799</v>
      </c>
      <c r="J13" s="1">
        <v>0.63</v>
      </c>
      <c r="K13" s="8">
        <f>IF(Table1[[#This Row],[discount_percentage]]&gt;=0.5,1,0)</f>
        <v>1</v>
      </c>
      <c r="L13">
        <v>4.2</v>
      </c>
      <c r="M13">
        <f>IF(Table1[[#This Row],[rating_count]]&lt;1000,1,0)</f>
        <v>0</v>
      </c>
      <c r="N13" t="str">
        <f>IF(Table1[[#This Row],[actual_price]]&lt;200,"&lt;₹200",IF(Table1[[#This Row],[actual_price]]&lt;=500,"₹200–₹500","&gt;₹500"))</f>
        <v>&gt;₹500</v>
      </c>
      <c r="O13" s="9">
        <f>(Table1[[#This Row],[rating]]*Table1[[#This Row],[rating_count]])</f>
        <v>396324.60000000003</v>
      </c>
      <c r="P13" s="9">
        <f>Table1[[#This Row],[actual_price]]*Table1[[#This Row],[rating_count]]</f>
        <v>75396037</v>
      </c>
      <c r="Q13" s="4">
        <v>94363</v>
      </c>
      <c r="R13" t="s">
        <v>55</v>
      </c>
      <c r="S13" t="s">
        <v>25</v>
      </c>
      <c r="V13" t="str">
        <f t="shared" si="1"/>
        <v>boAt Rugged v3</v>
      </c>
    </row>
    <row r="14" spans="1:22" x14ac:dyDescent="0.5">
      <c r="A14" t="s">
        <v>56</v>
      </c>
      <c r="B14" t="s">
        <v>57</v>
      </c>
      <c r="C14" t="str">
        <f t="shared" si="0"/>
        <v>Amazonbasics Flexible Premium</v>
      </c>
      <c r="D14" t="s">
        <v>5178</v>
      </c>
      <c r="E14" t="s">
        <v>5179</v>
      </c>
      <c r="F14" t="s">
        <v>5180</v>
      </c>
      <c r="G14" t="s">
        <v>5174</v>
      </c>
      <c r="H14">
        <v>219</v>
      </c>
      <c r="I14">
        <v>700</v>
      </c>
      <c r="J14" s="1">
        <v>0.69</v>
      </c>
      <c r="K14" s="8">
        <f>IF(Table1[[#This Row],[discount_percentage]]&gt;=0.5,1,0)</f>
        <v>1</v>
      </c>
      <c r="L14">
        <v>4.4000000000000004</v>
      </c>
      <c r="M14">
        <f>IF(Table1[[#This Row],[rating_count]]&lt;1000,1,0)</f>
        <v>0</v>
      </c>
      <c r="N14" t="str">
        <f>IF(Table1[[#This Row],[actual_price]]&lt;200,"&lt;₹200",IF(Table1[[#This Row],[actual_price]]&lt;=500,"₹200–₹500","&gt;₹500"))</f>
        <v>&gt;₹500</v>
      </c>
      <c r="O14" s="9">
        <f>(Table1[[#This Row],[rating]]*Table1[[#This Row],[rating_count]])</f>
        <v>1878681.2000000002</v>
      </c>
      <c r="P14" s="9">
        <f>Table1[[#This Row],[actual_price]]*Table1[[#This Row],[rating_count]]</f>
        <v>298881100</v>
      </c>
      <c r="Q14" s="4">
        <v>426973</v>
      </c>
      <c r="R14" t="s">
        <v>58</v>
      </c>
      <c r="S14" t="s">
        <v>59</v>
      </c>
      <c r="V14" t="str">
        <f t="shared" si="1"/>
        <v>AmazonBasics Flexible Premium</v>
      </c>
    </row>
    <row r="15" spans="1:22" x14ac:dyDescent="0.5">
      <c r="A15" t="s">
        <v>60</v>
      </c>
      <c r="B15" t="s">
        <v>61</v>
      </c>
      <c r="C15" t="str">
        <f t="shared" si="0"/>
        <v>Portronics Konnect Cl</v>
      </c>
      <c r="D15" t="s">
        <v>5171</v>
      </c>
      <c r="E15" t="s">
        <v>5172</v>
      </c>
      <c r="F15" t="s">
        <v>5173</v>
      </c>
      <c r="G15" t="s">
        <v>5174</v>
      </c>
      <c r="H15">
        <v>350</v>
      </c>
      <c r="I15">
        <v>899</v>
      </c>
      <c r="J15" s="1">
        <v>0.61</v>
      </c>
      <c r="K15" s="8">
        <f>IF(Table1[[#This Row],[discount_percentage]]&gt;=0.5,1,0)</f>
        <v>1</v>
      </c>
      <c r="L15">
        <v>4.2</v>
      </c>
      <c r="M15">
        <f>IF(Table1[[#This Row],[rating_count]]&lt;1000,1,0)</f>
        <v>0</v>
      </c>
      <c r="N15" t="str">
        <f>IF(Table1[[#This Row],[actual_price]]&lt;200,"&lt;₹200",IF(Table1[[#This Row],[actual_price]]&lt;=500,"₹200–₹500","&gt;₹500"))</f>
        <v>&gt;₹500</v>
      </c>
      <c r="O15" s="9">
        <f>(Table1[[#This Row],[rating]]*Table1[[#This Row],[rating_count]])</f>
        <v>9500.4</v>
      </c>
      <c r="P15" s="9">
        <f>Table1[[#This Row],[actual_price]]*Table1[[#This Row],[rating_count]]</f>
        <v>2033538</v>
      </c>
      <c r="Q15" s="4">
        <v>2262</v>
      </c>
      <c r="R15" t="s">
        <v>62</v>
      </c>
      <c r="S15" t="s">
        <v>63</v>
      </c>
      <c r="V15" t="str">
        <f t="shared" si="1"/>
        <v>Portronics Konnect CL</v>
      </c>
    </row>
    <row r="16" spans="1:22" x14ac:dyDescent="0.5">
      <c r="A16" t="s">
        <v>64</v>
      </c>
      <c r="B16" t="s">
        <v>65</v>
      </c>
      <c r="C16" t="str">
        <f t="shared" si="0"/>
        <v>Portronics Konnect L</v>
      </c>
      <c r="D16" t="s">
        <v>5171</v>
      </c>
      <c r="E16" t="s">
        <v>5172</v>
      </c>
      <c r="F16" t="s">
        <v>5173</v>
      </c>
      <c r="G16" t="s">
        <v>5174</v>
      </c>
      <c r="H16">
        <v>159</v>
      </c>
      <c r="I16">
        <v>399</v>
      </c>
      <c r="J16" s="1">
        <v>0.6</v>
      </c>
      <c r="K16" s="8">
        <f>IF(Table1[[#This Row],[discount_percentage]]&gt;=0.5,1,0)</f>
        <v>1</v>
      </c>
      <c r="L16">
        <v>4.0999999999999996</v>
      </c>
      <c r="M16">
        <f>IF(Table1[[#This Row],[rating_count]]&lt;1000,1,0)</f>
        <v>0</v>
      </c>
      <c r="N16" t="str">
        <f>IF(Table1[[#This Row],[actual_price]]&lt;200,"&lt;₹200",IF(Table1[[#This Row],[actual_price]]&lt;=500,"₹200–₹500","&gt;₹500"))</f>
        <v>₹200–₹500</v>
      </c>
      <c r="O16" s="9">
        <f>(Table1[[#This Row],[rating]]*Table1[[#This Row],[rating_count]])</f>
        <v>19548.8</v>
      </c>
      <c r="P16" s="9">
        <f>Table1[[#This Row],[actual_price]]*Table1[[#This Row],[rating_count]]</f>
        <v>1902432</v>
      </c>
      <c r="Q16" s="4">
        <v>4768</v>
      </c>
      <c r="R16" t="s">
        <v>28</v>
      </c>
      <c r="S16" t="s">
        <v>66</v>
      </c>
      <c r="V16" t="str">
        <f t="shared" si="1"/>
        <v>Portronics Konnect L</v>
      </c>
    </row>
    <row r="17" spans="1:22" x14ac:dyDescent="0.5">
      <c r="A17" t="s">
        <v>67</v>
      </c>
      <c r="B17" t="s">
        <v>68</v>
      </c>
      <c r="C17" t="str">
        <f t="shared" si="0"/>
        <v>Mi Braided Usb</v>
      </c>
      <c r="D17" t="s">
        <v>5171</v>
      </c>
      <c r="E17" t="s">
        <v>5172</v>
      </c>
      <c r="F17" t="s">
        <v>5173</v>
      </c>
      <c r="G17" t="s">
        <v>5174</v>
      </c>
      <c r="H17">
        <v>349</v>
      </c>
      <c r="I17">
        <v>399</v>
      </c>
      <c r="J17" s="1">
        <v>0.13</v>
      </c>
      <c r="K17" s="8">
        <f>IF(Table1[[#This Row],[discount_percentage]]&gt;=0.5,1,0)</f>
        <v>0</v>
      </c>
      <c r="L17">
        <v>4.4000000000000004</v>
      </c>
      <c r="M17">
        <f>IF(Table1[[#This Row],[rating_count]]&lt;1000,1,0)</f>
        <v>0</v>
      </c>
      <c r="N17" t="str">
        <f>IF(Table1[[#This Row],[actual_price]]&lt;200,"&lt;₹200",IF(Table1[[#This Row],[actual_price]]&lt;=500,"₹200–₹500","&gt;₹500"))</f>
        <v>₹200–₹500</v>
      </c>
      <c r="O17" s="9">
        <f>(Table1[[#This Row],[rating]]*Table1[[#This Row],[rating_count]])</f>
        <v>82530.8</v>
      </c>
      <c r="P17" s="9">
        <f>Table1[[#This Row],[actual_price]]*Table1[[#This Row],[rating_count]]</f>
        <v>7484043</v>
      </c>
      <c r="Q17" s="4">
        <v>18757</v>
      </c>
      <c r="R17" t="s">
        <v>69</v>
      </c>
      <c r="S17" t="s">
        <v>70</v>
      </c>
      <c r="V17" t="str">
        <f t="shared" si="1"/>
        <v>MI Braided USB</v>
      </c>
    </row>
    <row r="18" spans="1:22" x14ac:dyDescent="0.5">
      <c r="A18" t="s">
        <v>71</v>
      </c>
      <c r="B18" t="s">
        <v>72</v>
      </c>
      <c r="C18" t="str">
        <f t="shared" si="0"/>
        <v>Mi 80 Cm</v>
      </c>
      <c r="D18" t="s">
        <v>5178</v>
      </c>
      <c r="E18" t="s">
        <v>5179</v>
      </c>
      <c r="F18" t="s">
        <v>5181</v>
      </c>
      <c r="G18" t="s">
        <v>5182</v>
      </c>
      <c r="H18" s="2">
        <v>13999</v>
      </c>
      <c r="I18" s="2">
        <v>24999</v>
      </c>
      <c r="J18" s="1">
        <v>0.44</v>
      </c>
      <c r="K18" s="8">
        <f>IF(Table1[[#This Row],[discount_percentage]]&gt;=0.5,1,0)</f>
        <v>0</v>
      </c>
      <c r="L18">
        <v>4.2</v>
      </c>
      <c r="M18">
        <f>IF(Table1[[#This Row],[rating_count]]&lt;1000,1,0)</f>
        <v>0</v>
      </c>
      <c r="N18" t="str">
        <f>IF(Table1[[#This Row],[actual_price]]&lt;200,"&lt;₹200",IF(Table1[[#This Row],[actual_price]]&lt;=500,"₹200–₹500","&gt;₹500"))</f>
        <v>&gt;₹500</v>
      </c>
      <c r="O18" s="9">
        <f>(Table1[[#This Row],[rating]]*Table1[[#This Row],[rating_count]])</f>
        <v>137928</v>
      </c>
      <c r="P18" s="9">
        <f>Table1[[#This Row],[actual_price]]*Table1[[#This Row],[rating_count]]</f>
        <v>820967160</v>
      </c>
      <c r="Q18" s="4">
        <v>32840</v>
      </c>
      <c r="R18" t="s">
        <v>73</v>
      </c>
      <c r="S18" t="s">
        <v>74</v>
      </c>
      <c r="V18" t="str">
        <f t="shared" si="1"/>
        <v>MI 80 cm</v>
      </c>
    </row>
    <row r="19" spans="1:22" x14ac:dyDescent="0.5">
      <c r="A19" t="s">
        <v>75</v>
      </c>
      <c r="B19" t="s">
        <v>76</v>
      </c>
      <c r="C19" t="str">
        <f t="shared" si="0"/>
        <v>Ambrane Unbreakable 60W</v>
      </c>
      <c r="D19" t="s">
        <v>5171</v>
      </c>
      <c r="E19" t="s">
        <v>5172</v>
      </c>
      <c r="F19" t="s">
        <v>5173</v>
      </c>
      <c r="G19" t="s">
        <v>5174</v>
      </c>
      <c r="H19">
        <v>249</v>
      </c>
      <c r="I19">
        <v>399</v>
      </c>
      <c r="J19" s="1">
        <v>0.38</v>
      </c>
      <c r="K19" s="8">
        <f>IF(Table1[[#This Row],[discount_percentage]]&gt;=0.5,1,0)</f>
        <v>0</v>
      </c>
      <c r="L19">
        <v>4</v>
      </c>
      <c r="M19">
        <f>IF(Table1[[#This Row],[rating_count]]&lt;1000,1,0)</f>
        <v>0</v>
      </c>
      <c r="N19" t="str">
        <f>IF(Table1[[#This Row],[actual_price]]&lt;200,"&lt;₹200",IF(Table1[[#This Row],[actual_price]]&lt;=500,"₹200–₹500","&gt;₹500"))</f>
        <v>₹200–₹500</v>
      </c>
      <c r="O19" s="9">
        <f>(Table1[[#This Row],[rating]]*Table1[[#This Row],[rating_count]])</f>
        <v>175976</v>
      </c>
      <c r="P19" s="9">
        <f>Table1[[#This Row],[actual_price]]*Table1[[#This Row],[rating_count]]</f>
        <v>17553606</v>
      </c>
      <c r="Q19" s="4">
        <v>43994</v>
      </c>
      <c r="R19" t="s">
        <v>77</v>
      </c>
      <c r="S19" t="s">
        <v>17</v>
      </c>
      <c r="V19" t="str">
        <f t="shared" si="1"/>
        <v>Ambrane Unbreakable 60W</v>
      </c>
    </row>
    <row r="20" spans="1:22" x14ac:dyDescent="0.5">
      <c r="A20" t="s">
        <v>78</v>
      </c>
      <c r="B20" t="s">
        <v>79</v>
      </c>
      <c r="C20" t="str">
        <f t="shared" si="0"/>
        <v>Boat Type C</v>
      </c>
      <c r="D20" t="s">
        <v>5171</v>
      </c>
      <c r="E20" t="s">
        <v>5172</v>
      </c>
      <c r="F20" t="s">
        <v>5173</v>
      </c>
      <c r="G20" t="s">
        <v>5174</v>
      </c>
      <c r="H20">
        <v>199</v>
      </c>
      <c r="I20">
        <v>499</v>
      </c>
      <c r="J20" s="1">
        <v>0.6</v>
      </c>
      <c r="K20" s="8">
        <f>IF(Table1[[#This Row],[discount_percentage]]&gt;=0.5,1,0)</f>
        <v>1</v>
      </c>
      <c r="L20">
        <v>4.0999999999999996</v>
      </c>
      <c r="M20">
        <f>IF(Table1[[#This Row],[rating_count]]&lt;1000,1,0)</f>
        <v>0</v>
      </c>
      <c r="N20" t="str">
        <f>IF(Table1[[#This Row],[actual_price]]&lt;200,"&lt;₹200",IF(Table1[[#This Row],[actual_price]]&lt;=500,"₹200–₹500","&gt;₹500"))</f>
        <v>₹200–₹500</v>
      </c>
      <c r="O20" s="9">
        <f>(Table1[[#This Row],[rating]]*Table1[[#This Row],[rating_count]])</f>
        <v>53484.499999999993</v>
      </c>
      <c r="P20" s="9">
        <f>Table1[[#This Row],[actual_price]]*Table1[[#This Row],[rating_count]]</f>
        <v>6509455</v>
      </c>
      <c r="Q20" s="4">
        <v>13045</v>
      </c>
      <c r="R20" t="s">
        <v>80</v>
      </c>
      <c r="S20" t="s">
        <v>81</v>
      </c>
      <c r="V20" t="str">
        <f t="shared" si="1"/>
        <v>boAt Type C</v>
      </c>
    </row>
    <row r="21" spans="1:22" x14ac:dyDescent="0.5">
      <c r="A21" t="s">
        <v>82</v>
      </c>
      <c r="B21" t="s">
        <v>83</v>
      </c>
      <c r="C21" t="str">
        <f t="shared" si="0"/>
        <v>Lg 80 Cm</v>
      </c>
      <c r="D21" t="s">
        <v>5178</v>
      </c>
      <c r="E21" t="s">
        <v>5179</v>
      </c>
      <c r="F21" t="s">
        <v>5181</v>
      </c>
      <c r="G21" t="s">
        <v>5182</v>
      </c>
      <c r="H21" s="2">
        <v>13490</v>
      </c>
      <c r="I21" s="2">
        <v>21990</v>
      </c>
      <c r="J21" s="1">
        <v>0.39</v>
      </c>
      <c r="K21" s="8">
        <f>IF(Table1[[#This Row],[discount_percentage]]&gt;=0.5,1,0)</f>
        <v>0</v>
      </c>
      <c r="L21">
        <v>4.3</v>
      </c>
      <c r="M21">
        <f>IF(Table1[[#This Row],[rating_count]]&lt;1000,1,0)</f>
        <v>0</v>
      </c>
      <c r="N21" t="str">
        <f>IF(Table1[[#This Row],[actual_price]]&lt;200,"&lt;₹200",IF(Table1[[#This Row],[actual_price]]&lt;=500,"₹200–₹500","&gt;₹500"))</f>
        <v>&gt;₹500</v>
      </c>
      <c r="O21" s="9">
        <f>(Table1[[#This Row],[rating]]*Table1[[#This Row],[rating_count]])</f>
        <v>51496.799999999996</v>
      </c>
      <c r="P21" s="9">
        <f>Table1[[#This Row],[actual_price]]*Table1[[#This Row],[rating_count]]</f>
        <v>263352240</v>
      </c>
      <c r="Q21" s="4">
        <v>11976</v>
      </c>
      <c r="R21" t="s">
        <v>84</v>
      </c>
      <c r="S21" t="s">
        <v>85</v>
      </c>
      <c r="V21" t="str">
        <f t="shared" si="1"/>
        <v>LG 80 cm</v>
      </c>
    </row>
    <row r="22" spans="1:22" x14ac:dyDescent="0.5">
      <c r="A22" t="s">
        <v>86</v>
      </c>
      <c r="B22" t="s">
        <v>87</v>
      </c>
      <c r="C22" t="str">
        <f t="shared" si="0"/>
        <v>Duracell Usb Lightning</v>
      </c>
      <c r="D22" t="s">
        <v>5171</v>
      </c>
      <c r="E22" t="s">
        <v>5172</v>
      </c>
      <c r="F22" t="s">
        <v>5173</v>
      </c>
      <c r="G22" t="s">
        <v>5174</v>
      </c>
      <c r="H22">
        <v>970</v>
      </c>
      <c r="I22" s="2">
        <v>1799</v>
      </c>
      <c r="J22" s="1">
        <v>0.46</v>
      </c>
      <c r="K22" s="8">
        <f>IF(Table1[[#This Row],[discount_percentage]]&gt;=0.5,1,0)</f>
        <v>0</v>
      </c>
      <c r="L22">
        <v>4.5</v>
      </c>
      <c r="M22">
        <f>IF(Table1[[#This Row],[rating_count]]&lt;1000,1,0)</f>
        <v>1</v>
      </c>
      <c r="N22" t="str">
        <f>IF(Table1[[#This Row],[actual_price]]&lt;200,"&lt;₹200",IF(Table1[[#This Row],[actual_price]]&lt;=500,"₹200–₹500","&gt;₹500"))</f>
        <v>&gt;₹500</v>
      </c>
      <c r="O22" s="9">
        <f>(Table1[[#This Row],[rating]]*Table1[[#This Row],[rating_count]])</f>
        <v>3667.5</v>
      </c>
      <c r="P22" s="9">
        <f>Table1[[#This Row],[actual_price]]*Table1[[#This Row],[rating_count]]</f>
        <v>1466185</v>
      </c>
      <c r="Q22" s="4">
        <v>815</v>
      </c>
      <c r="R22" t="s">
        <v>88</v>
      </c>
      <c r="S22" t="s">
        <v>89</v>
      </c>
      <c r="V22" t="str">
        <f t="shared" si="1"/>
        <v>Duracell USB Lightning</v>
      </c>
    </row>
    <row r="23" spans="1:22" x14ac:dyDescent="0.5">
      <c r="A23" t="s">
        <v>90</v>
      </c>
      <c r="B23" t="s">
        <v>91</v>
      </c>
      <c r="C23" t="str">
        <f t="shared" si="0"/>
        <v>Tizum Hdmi To</v>
      </c>
      <c r="D23" t="s">
        <v>5178</v>
      </c>
      <c r="E23" t="s">
        <v>5179</v>
      </c>
      <c r="F23" t="s">
        <v>5180</v>
      </c>
      <c r="G23" t="s">
        <v>5174</v>
      </c>
      <c r="H23">
        <v>279</v>
      </c>
      <c r="I23">
        <v>499</v>
      </c>
      <c r="J23" s="1">
        <v>0.44</v>
      </c>
      <c r="K23" s="8">
        <f>IF(Table1[[#This Row],[discount_percentage]]&gt;=0.5,1,0)</f>
        <v>0</v>
      </c>
      <c r="L23">
        <v>3.7</v>
      </c>
      <c r="M23">
        <f>IF(Table1[[#This Row],[rating_count]]&lt;1000,1,0)</f>
        <v>0</v>
      </c>
      <c r="N23" t="str">
        <f>IF(Table1[[#This Row],[actual_price]]&lt;200,"&lt;₹200",IF(Table1[[#This Row],[actual_price]]&lt;=500,"₹200–₹500","&gt;₹500"))</f>
        <v>₹200–₹500</v>
      </c>
      <c r="O23" s="9">
        <f>(Table1[[#This Row],[rating]]*Table1[[#This Row],[rating_count]])</f>
        <v>40559.4</v>
      </c>
      <c r="P23" s="9">
        <f>Table1[[#This Row],[actual_price]]*Table1[[#This Row],[rating_count]]</f>
        <v>5470038</v>
      </c>
      <c r="Q23" s="4">
        <v>10962</v>
      </c>
      <c r="R23" t="s">
        <v>92</v>
      </c>
      <c r="S23" t="s">
        <v>93</v>
      </c>
      <c r="V23" t="str">
        <f t="shared" si="1"/>
        <v>tizum HDMI to</v>
      </c>
    </row>
    <row r="24" spans="1:22" x14ac:dyDescent="0.5">
      <c r="A24" t="s">
        <v>94</v>
      </c>
      <c r="B24" t="s">
        <v>95</v>
      </c>
      <c r="C24" t="str">
        <f t="shared" si="0"/>
        <v>Samsung 80 Cm</v>
      </c>
      <c r="D24" t="s">
        <v>5178</v>
      </c>
      <c r="E24" t="s">
        <v>5179</v>
      </c>
      <c r="F24" t="s">
        <v>5181</v>
      </c>
      <c r="G24" t="s">
        <v>5182</v>
      </c>
      <c r="H24" s="2">
        <v>13490</v>
      </c>
      <c r="I24" s="2">
        <v>22900</v>
      </c>
      <c r="J24" s="1">
        <v>0.41</v>
      </c>
      <c r="K24" s="8">
        <f>IF(Table1[[#This Row],[discount_percentage]]&gt;=0.5,1,0)</f>
        <v>0</v>
      </c>
      <c r="L24">
        <v>4.3</v>
      </c>
      <c r="M24">
        <f>IF(Table1[[#This Row],[rating_count]]&lt;1000,1,0)</f>
        <v>0</v>
      </c>
      <c r="N24" t="str">
        <f>IF(Table1[[#This Row],[actual_price]]&lt;200,"&lt;₹200",IF(Table1[[#This Row],[actual_price]]&lt;=500,"₹200–₹500","&gt;₹500"))</f>
        <v>&gt;₹500</v>
      </c>
      <c r="O24" s="9">
        <f>(Table1[[#This Row],[rating]]*Table1[[#This Row],[rating_count]])</f>
        <v>70085.7</v>
      </c>
      <c r="P24" s="9">
        <f>Table1[[#This Row],[actual_price]]*Table1[[#This Row],[rating_count]]</f>
        <v>373247100</v>
      </c>
      <c r="Q24" s="4">
        <v>16299</v>
      </c>
      <c r="R24" t="s">
        <v>96</v>
      </c>
      <c r="S24" t="s">
        <v>97</v>
      </c>
      <c r="V24" t="str">
        <f t="shared" si="1"/>
        <v>Samsung 80 cm</v>
      </c>
    </row>
    <row r="25" spans="1:22" x14ac:dyDescent="0.5">
      <c r="A25" t="s">
        <v>98</v>
      </c>
      <c r="B25" t="s">
        <v>99</v>
      </c>
      <c r="C25" t="str">
        <f t="shared" si="0"/>
        <v>Flix Micro Usb</v>
      </c>
      <c r="D25" t="s">
        <v>5171</v>
      </c>
      <c r="E25" t="s">
        <v>5172</v>
      </c>
      <c r="F25" t="s">
        <v>5173</v>
      </c>
      <c r="G25" t="s">
        <v>5174</v>
      </c>
      <c r="H25">
        <v>59</v>
      </c>
      <c r="I25">
        <v>199</v>
      </c>
      <c r="J25" s="1">
        <v>0.7</v>
      </c>
      <c r="K25" s="8">
        <f>IF(Table1[[#This Row],[discount_percentage]]&gt;=0.5,1,0)</f>
        <v>1</v>
      </c>
      <c r="L25">
        <v>4</v>
      </c>
      <c r="M25">
        <f>IF(Table1[[#This Row],[rating_count]]&lt;1000,1,0)</f>
        <v>0</v>
      </c>
      <c r="N25" t="str">
        <f>IF(Table1[[#This Row],[actual_price]]&lt;200,"&lt;₹200",IF(Table1[[#This Row],[actual_price]]&lt;=500,"₹200–₹500","&gt;₹500"))</f>
        <v>&lt;₹200</v>
      </c>
      <c r="O25" s="9">
        <f>(Table1[[#This Row],[rating]]*Table1[[#This Row],[rating_count]])</f>
        <v>37512</v>
      </c>
      <c r="P25" s="9">
        <f>Table1[[#This Row],[actual_price]]*Table1[[#This Row],[rating_count]]</f>
        <v>1866222</v>
      </c>
      <c r="Q25" s="4">
        <v>9378</v>
      </c>
      <c r="R25" t="s">
        <v>100</v>
      </c>
      <c r="S25" t="s">
        <v>101</v>
      </c>
      <c r="V25" t="str">
        <f t="shared" si="1"/>
        <v>Flix Micro Usb</v>
      </c>
    </row>
    <row r="26" spans="1:22" x14ac:dyDescent="0.5">
      <c r="A26" t="s">
        <v>102</v>
      </c>
      <c r="B26" t="s">
        <v>103</v>
      </c>
      <c r="C26" t="str">
        <f t="shared" si="0"/>
        <v>Acer 80 Cm</v>
      </c>
      <c r="D26" t="s">
        <v>5178</v>
      </c>
      <c r="E26" t="s">
        <v>5179</v>
      </c>
      <c r="F26" t="s">
        <v>5181</v>
      </c>
      <c r="G26" t="s">
        <v>5182</v>
      </c>
      <c r="H26" s="2">
        <v>11499</v>
      </c>
      <c r="I26" s="2">
        <v>19990</v>
      </c>
      <c r="J26" s="1">
        <v>0.42</v>
      </c>
      <c r="K26" s="8">
        <f>IF(Table1[[#This Row],[discount_percentage]]&gt;=0.5,1,0)</f>
        <v>0</v>
      </c>
      <c r="L26">
        <v>4.3</v>
      </c>
      <c r="M26">
        <f>IF(Table1[[#This Row],[rating_count]]&lt;1000,1,0)</f>
        <v>0</v>
      </c>
      <c r="N26" t="str">
        <f>IF(Table1[[#This Row],[actual_price]]&lt;200,"&lt;₹200",IF(Table1[[#This Row],[actual_price]]&lt;=500,"₹200–₹500","&gt;₹500"))</f>
        <v>&gt;₹500</v>
      </c>
      <c r="O26" s="9">
        <f>(Table1[[#This Row],[rating]]*Table1[[#This Row],[rating_count]])</f>
        <v>20222.899999999998</v>
      </c>
      <c r="P26" s="9">
        <f>Table1[[#This Row],[actual_price]]*Table1[[#This Row],[rating_count]]</f>
        <v>94012970</v>
      </c>
      <c r="Q26" s="4">
        <v>4703</v>
      </c>
      <c r="R26" t="s">
        <v>104</v>
      </c>
      <c r="S26" t="s">
        <v>105</v>
      </c>
      <c r="V26" t="str">
        <f t="shared" si="1"/>
        <v>Acer 80 cm</v>
      </c>
    </row>
    <row r="27" spans="1:22" x14ac:dyDescent="0.5">
      <c r="A27" t="s">
        <v>106</v>
      </c>
      <c r="B27" t="s">
        <v>107</v>
      </c>
      <c r="C27" t="str">
        <f t="shared" si="0"/>
        <v>Tizum High Speed</v>
      </c>
      <c r="D27" t="s">
        <v>5178</v>
      </c>
      <c r="E27" t="s">
        <v>5179</v>
      </c>
      <c r="F27" t="s">
        <v>5180</v>
      </c>
      <c r="G27" t="s">
        <v>5174</v>
      </c>
      <c r="H27">
        <v>199</v>
      </c>
      <c r="I27">
        <v>699</v>
      </c>
      <c r="J27" s="1">
        <v>0.72</v>
      </c>
      <c r="K27" s="8">
        <f>IF(Table1[[#This Row],[discount_percentage]]&gt;=0.5,1,0)</f>
        <v>1</v>
      </c>
      <c r="L27">
        <v>4.2</v>
      </c>
      <c r="M27">
        <f>IF(Table1[[#This Row],[rating_count]]&lt;1000,1,0)</f>
        <v>0</v>
      </c>
      <c r="N27" t="str">
        <f>IF(Table1[[#This Row],[actual_price]]&lt;200,"&lt;₹200",IF(Table1[[#This Row],[actual_price]]&lt;=500,"₹200–₹500","&gt;₹500"))</f>
        <v>&gt;₹500</v>
      </c>
      <c r="O27" s="9">
        <f>(Table1[[#This Row],[rating]]*Table1[[#This Row],[rating_count]])</f>
        <v>51042.6</v>
      </c>
      <c r="P27" s="9">
        <f>Table1[[#This Row],[actual_price]]*Table1[[#This Row],[rating_count]]</f>
        <v>8494947</v>
      </c>
      <c r="Q27" s="4">
        <v>12153</v>
      </c>
      <c r="R27" t="s">
        <v>108</v>
      </c>
      <c r="S27" t="s">
        <v>109</v>
      </c>
      <c r="V27" t="str">
        <f t="shared" si="1"/>
        <v>Tizum High Speed</v>
      </c>
    </row>
    <row r="28" spans="1:22" x14ac:dyDescent="0.5">
      <c r="A28" t="s">
        <v>110</v>
      </c>
      <c r="B28" t="s">
        <v>111</v>
      </c>
      <c r="C28" t="str">
        <f t="shared" si="0"/>
        <v>Oneplus 80 Cm</v>
      </c>
      <c r="D28" t="s">
        <v>5178</v>
      </c>
      <c r="E28" t="s">
        <v>5179</v>
      </c>
      <c r="F28" t="s">
        <v>5181</v>
      </c>
      <c r="G28" t="s">
        <v>5182</v>
      </c>
      <c r="H28" s="2">
        <v>14999</v>
      </c>
      <c r="I28" s="2">
        <v>19999</v>
      </c>
      <c r="J28" s="1">
        <v>0.25</v>
      </c>
      <c r="K28" s="8">
        <f>IF(Table1[[#This Row],[discount_percentage]]&gt;=0.5,1,0)</f>
        <v>0</v>
      </c>
      <c r="L28">
        <v>4.2</v>
      </c>
      <c r="M28">
        <f>IF(Table1[[#This Row],[rating_count]]&lt;1000,1,0)</f>
        <v>0</v>
      </c>
      <c r="N28" t="str">
        <f>IF(Table1[[#This Row],[actual_price]]&lt;200,"&lt;₹200",IF(Table1[[#This Row],[actual_price]]&lt;=500,"₹200–₹500","&gt;₹500"))</f>
        <v>&gt;₹500</v>
      </c>
      <c r="O28" s="9">
        <f>(Table1[[#This Row],[rating]]*Table1[[#This Row],[rating_count]])</f>
        <v>146575.80000000002</v>
      </c>
      <c r="P28" s="9">
        <f>Table1[[#This Row],[actual_price]]*Table1[[#This Row],[rating_count]]</f>
        <v>697945101</v>
      </c>
      <c r="Q28" s="4">
        <v>34899</v>
      </c>
      <c r="R28" t="s">
        <v>112</v>
      </c>
      <c r="S28" t="s">
        <v>113</v>
      </c>
      <c r="V28" t="str">
        <f t="shared" si="1"/>
        <v>OnePlus 80 cm</v>
      </c>
    </row>
    <row r="29" spans="1:22" x14ac:dyDescent="0.5">
      <c r="A29" t="s">
        <v>114</v>
      </c>
      <c r="B29" t="s">
        <v>115</v>
      </c>
      <c r="C29" t="str">
        <f t="shared" si="0"/>
        <v>Ambrane Unbreakable 3</v>
      </c>
      <c r="D29" t="s">
        <v>5171</v>
      </c>
      <c r="E29" t="s">
        <v>5172</v>
      </c>
      <c r="F29" t="s">
        <v>5173</v>
      </c>
      <c r="G29" t="s">
        <v>5174</v>
      </c>
      <c r="H29">
        <v>299</v>
      </c>
      <c r="I29">
        <v>399</v>
      </c>
      <c r="J29" s="1">
        <v>0.25</v>
      </c>
      <c r="K29" s="8">
        <f>IF(Table1[[#This Row],[discount_percentage]]&gt;=0.5,1,0)</f>
        <v>0</v>
      </c>
      <c r="L29">
        <v>4</v>
      </c>
      <c r="M29">
        <f>IF(Table1[[#This Row],[rating_count]]&lt;1000,1,0)</f>
        <v>0</v>
      </c>
      <c r="N29" t="str">
        <f>IF(Table1[[#This Row],[actual_price]]&lt;200,"&lt;₹200",IF(Table1[[#This Row],[actual_price]]&lt;=500,"₹200–₹500","&gt;₹500"))</f>
        <v>₹200–₹500</v>
      </c>
      <c r="O29" s="9">
        <f>(Table1[[#This Row],[rating]]*Table1[[#This Row],[rating_count]])</f>
        <v>11064</v>
      </c>
      <c r="P29" s="9">
        <f>Table1[[#This Row],[actual_price]]*Table1[[#This Row],[rating_count]]</f>
        <v>1103634</v>
      </c>
      <c r="Q29" s="4">
        <v>2766</v>
      </c>
      <c r="R29" t="s">
        <v>116</v>
      </c>
      <c r="S29" t="s">
        <v>117</v>
      </c>
      <c r="V29" t="str">
        <f t="shared" si="1"/>
        <v>Ambrane Unbreakable 3</v>
      </c>
    </row>
    <row r="30" spans="1:22" x14ac:dyDescent="0.5">
      <c r="A30" t="s">
        <v>118</v>
      </c>
      <c r="B30" t="s">
        <v>119</v>
      </c>
      <c r="C30" t="str">
        <f t="shared" si="0"/>
        <v>Duracell Usb C</v>
      </c>
      <c r="D30" t="s">
        <v>5171</v>
      </c>
      <c r="E30" t="s">
        <v>5172</v>
      </c>
      <c r="F30" t="s">
        <v>5173</v>
      </c>
      <c r="G30" t="s">
        <v>5174</v>
      </c>
      <c r="H30">
        <v>970</v>
      </c>
      <c r="I30" s="2">
        <v>1999</v>
      </c>
      <c r="J30" s="1">
        <v>0.51</v>
      </c>
      <c r="K30" s="8">
        <f>IF(Table1[[#This Row],[discount_percentage]]&gt;=0.5,1,0)</f>
        <v>1</v>
      </c>
      <c r="L30">
        <v>4.4000000000000004</v>
      </c>
      <c r="M30">
        <f>IF(Table1[[#This Row],[rating_count]]&lt;1000,1,0)</f>
        <v>1</v>
      </c>
      <c r="N30" t="str">
        <f>IF(Table1[[#This Row],[actual_price]]&lt;200,"&lt;₹200",IF(Table1[[#This Row],[actual_price]]&lt;=500,"₹200–₹500","&gt;₹500"))</f>
        <v>&gt;₹500</v>
      </c>
      <c r="O30" s="9">
        <f>(Table1[[#This Row],[rating]]*Table1[[#This Row],[rating_count]])</f>
        <v>809.6</v>
      </c>
      <c r="P30" s="9">
        <f>Table1[[#This Row],[actual_price]]*Table1[[#This Row],[rating_count]]</f>
        <v>367816</v>
      </c>
      <c r="Q30" s="4">
        <v>184</v>
      </c>
      <c r="R30" t="s">
        <v>120</v>
      </c>
      <c r="S30" t="s">
        <v>121</v>
      </c>
      <c r="V30" t="str">
        <f t="shared" si="1"/>
        <v>Duracell USB C</v>
      </c>
    </row>
    <row r="31" spans="1:22" x14ac:dyDescent="0.5">
      <c r="A31" t="s">
        <v>122</v>
      </c>
      <c r="B31" t="s">
        <v>123</v>
      </c>
      <c r="C31" t="str">
        <f t="shared" si="0"/>
        <v>Boat A400 Usb</v>
      </c>
      <c r="D31" t="s">
        <v>5171</v>
      </c>
      <c r="E31" t="s">
        <v>5172</v>
      </c>
      <c r="F31" t="s">
        <v>5173</v>
      </c>
      <c r="G31" t="s">
        <v>5174</v>
      </c>
      <c r="H31">
        <v>299</v>
      </c>
      <c r="I31">
        <v>999</v>
      </c>
      <c r="J31" s="1">
        <v>0.7</v>
      </c>
      <c r="K31" s="8">
        <f>IF(Table1[[#This Row],[discount_percentage]]&gt;=0.5,1,0)</f>
        <v>1</v>
      </c>
      <c r="L31">
        <v>4.3</v>
      </c>
      <c r="M31">
        <f>IF(Table1[[#This Row],[rating_count]]&lt;1000,1,0)</f>
        <v>0</v>
      </c>
      <c r="N31" t="str">
        <f>IF(Table1[[#This Row],[actual_price]]&lt;200,"&lt;₹200",IF(Table1[[#This Row],[actual_price]]&lt;=500,"₹200–₹500","&gt;₹500"))</f>
        <v>&gt;₹500</v>
      </c>
      <c r="O31" s="9">
        <f>(Table1[[#This Row],[rating]]*Table1[[#This Row],[rating_count]])</f>
        <v>89655</v>
      </c>
      <c r="P31" s="9">
        <f>Table1[[#This Row],[actual_price]]*Table1[[#This Row],[rating_count]]</f>
        <v>20829150</v>
      </c>
      <c r="Q31" s="4">
        <v>20850</v>
      </c>
      <c r="R31" t="s">
        <v>124</v>
      </c>
      <c r="S31" t="s">
        <v>125</v>
      </c>
      <c r="V31" t="str">
        <f t="shared" si="1"/>
        <v>boAt A400 USB</v>
      </c>
    </row>
    <row r="32" spans="1:22" x14ac:dyDescent="0.5">
      <c r="A32" t="s">
        <v>126</v>
      </c>
      <c r="B32" t="s">
        <v>127</v>
      </c>
      <c r="C32" t="str">
        <f t="shared" si="0"/>
        <v>Amazonbasics Usb 2.0</v>
      </c>
      <c r="D32" t="s">
        <v>5171</v>
      </c>
      <c r="E32" t="s">
        <v>5172</v>
      </c>
      <c r="F32" t="s">
        <v>5173</v>
      </c>
      <c r="G32" t="s">
        <v>5174</v>
      </c>
      <c r="H32">
        <v>199</v>
      </c>
      <c r="I32">
        <v>750</v>
      </c>
      <c r="J32" s="1">
        <v>0.73</v>
      </c>
      <c r="K32" s="8">
        <f>IF(Table1[[#This Row],[discount_percentage]]&gt;=0.5,1,0)</f>
        <v>1</v>
      </c>
      <c r="L32">
        <v>4.5</v>
      </c>
      <c r="M32">
        <f>IF(Table1[[#This Row],[rating_count]]&lt;1000,1,0)</f>
        <v>0</v>
      </c>
      <c r="N32" t="str">
        <f>IF(Table1[[#This Row],[actual_price]]&lt;200,"&lt;₹200",IF(Table1[[#This Row],[actual_price]]&lt;=500,"₹200–₹500","&gt;₹500"))</f>
        <v>&gt;₹500</v>
      </c>
      <c r="O32" s="9">
        <f>(Table1[[#This Row],[rating]]*Table1[[#This Row],[rating_count]])</f>
        <v>337392</v>
      </c>
      <c r="P32" s="9">
        <f>Table1[[#This Row],[actual_price]]*Table1[[#This Row],[rating_count]]</f>
        <v>56232000</v>
      </c>
      <c r="Q32" s="4">
        <v>74976</v>
      </c>
      <c r="R32" t="s">
        <v>128</v>
      </c>
      <c r="S32" t="s">
        <v>129</v>
      </c>
      <c r="V32" t="str">
        <f t="shared" si="1"/>
        <v>AmazonBasics USB 2.0</v>
      </c>
    </row>
    <row r="33" spans="1:22" x14ac:dyDescent="0.5">
      <c r="A33" t="s">
        <v>130</v>
      </c>
      <c r="B33" t="s">
        <v>131</v>
      </c>
      <c r="C33" t="str">
        <f t="shared" si="0"/>
        <v>Ambrane 60W /</v>
      </c>
      <c r="D33" t="s">
        <v>5171</v>
      </c>
      <c r="E33" t="s">
        <v>5172</v>
      </c>
      <c r="F33" t="s">
        <v>5173</v>
      </c>
      <c r="G33" t="s">
        <v>5174</v>
      </c>
      <c r="H33">
        <v>179</v>
      </c>
      <c r="I33">
        <v>499</v>
      </c>
      <c r="J33" s="1">
        <v>0.64</v>
      </c>
      <c r="K33" s="8">
        <f>IF(Table1[[#This Row],[discount_percentage]]&gt;=0.5,1,0)</f>
        <v>1</v>
      </c>
      <c r="L33">
        <v>4</v>
      </c>
      <c r="M33">
        <f>IF(Table1[[#This Row],[rating_count]]&lt;1000,1,0)</f>
        <v>0</v>
      </c>
      <c r="N33" t="str">
        <f>IF(Table1[[#This Row],[actual_price]]&lt;200,"&lt;₹200",IF(Table1[[#This Row],[actual_price]]&lt;=500,"₹200–₹500","&gt;₹500"))</f>
        <v>₹200–₹500</v>
      </c>
      <c r="O33" s="9">
        <f>(Table1[[#This Row],[rating]]*Table1[[#This Row],[rating_count]])</f>
        <v>7736</v>
      </c>
      <c r="P33" s="9">
        <f>Table1[[#This Row],[actual_price]]*Table1[[#This Row],[rating_count]]</f>
        <v>965066</v>
      </c>
      <c r="Q33" s="4">
        <v>1934</v>
      </c>
      <c r="R33" t="s">
        <v>132</v>
      </c>
      <c r="S33" t="s">
        <v>133</v>
      </c>
      <c r="V33" t="str">
        <f t="shared" si="1"/>
        <v>Ambrane 60W /</v>
      </c>
    </row>
    <row r="34" spans="1:22" x14ac:dyDescent="0.5">
      <c r="A34" t="s">
        <v>134</v>
      </c>
      <c r="B34" t="s">
        <v>135</v>
      </c>
      <c r="C34" t="str">
        <f t="shared" si="0"/>
        <v>Zoul Usb C</v>
      </c>
      <c r="D34" t="s">
        <v>5171</v>
      </c>
      <c r="E34" t="s">
        <v>5172</v>
      </c>
      <c r="F34" t="s">
        <v>5173</v>
      </c>
      <c r="G34" t="s">
        <v>5174</v>
      </c>
      <c r="H34">
        <v>389</v>
      </c>
      <c r="I34" s="2">
        <v>1099</v>
      </c>
      <c r="J34" s="1">
        <v>0.65</v>
      </c>
      <c r="K34" s="8">
        <f>IF(Table1[[#This Row],[discount_percentage]]&gt;=0.5,1,0)</f>
        <v>1</v>
      </c>
      <c r="L34">
        <v>4.3</v>
      </c>
      <c r="M34">
        <f>IF(Table1[[#This Row],[rating_count]]&lt;1000,1,0)</f>
        <v>1</v>
      </c>
      <c r="N34" t="str">
        <f>IF(Table1[[#This Row],[actual_price]]&lt;200,"&lt;₹200",IF(Table1[[#This Row],[actual_price]]&lt;=500,"₹200–₹500","&gt;₹500"))</f>
        <v>&gt;₹500</v>
      </c>
      <c r="O34" s="9">
        <f>(Table1[[#This Row],[rating]]*Table1[[#This Row],[rating_count]])</f>
        <v>4188.2</v>
      </c>
      <c r="P34" s="9">
        <f>Table1[[#This Row],[actual_price]]*Table1[[#This Row],[rating_count]]</f>
        <v>1070426</v>
      </c>
      <c r="Q34" s="4">
        <v>974</v>
      </c>
      <c r="R34" t="s">
        <v>136</v>
      </c>
      <c r="S34" t="s">
        <v>137</v>
      </c>
      <c r="V34" t="str">
        <f t="shared" si="1"/>
        <v>Zoul USB C</v>
      </c>
    </row>
    <row r="35" spans="1:22" x14ac:dyDescent="0.5">
      <c r="A35" t="s">
        <v>138</v>
      </c>
      <c r="B35" t="s">
        <v>139</v>
      </c>
      <c r="C35" t="str">
        <f t="shared" si="0"/>
        <v>Samsung Original Type</v>
      </c>
      <c r="D35" t="s">
        <v>5171</v>
      </c>
      <c r="E35" t="s">
        <v>5172</v>
      </c>
      <c r="F35" t="s">
        <v>5173</v>
      </c>
      <c r="G35" t="s">
        <v>5174</v>
      </c>
      <c r="H35">
        <v>599</v>
      </c>
      <c r="I35">
        <v>599</v>
      </c>
      <c r="J35" s="1">
        <v>0</v>
      </c>
      <c r="K35" s="8">
        <f>IF(Table1[[#This Row],[discount_percentage]]&gt;=0.5,1,0)</f>
        <v>0</v>
      </c>
      <c r="L35">
        <v>4.3</v>
      </c>
      <c r="M35">
        <f>IF(Table1[[#This Row],[rating_count]]&lt;1000,1,0)</f>
        <v>1</v>
      </c>
      <c r="N35" t="str">
        <f>IF(Table1[[#This Row],[actual_price]]&lt;200,"&lt;₹200",IF(Table1[[#This Row],[actual_price]]&lt;=500,"₹200–₹500","&gt;₹500"))</f>
        <v>&gt;₹500</v>
      </c>
      <c r="O35" s="9">
        <f>(Table1[[#This Row],[rating]]*Table1[[#This Row],[rating_count]])</f>
        <v>1526.5</v>
      </c>
      <c r="P35" s="9">
        <f>Table1[[#This Row],[actual_price]]*Table1[[#This Row],[rating_count]]</f>
        <v>212645</v>
      </c>
      <c r="Q35" s="4">
        <v>355</v>
      </c>
      <c r="R35" t="s">
        <v>140</v>
      </c>
      <c r="S35" t="s">
        <v>141</v>
      </c>
      <c r="V35" t="str">
        <f t="shared" si="1"/>
        <v>Samsung Original Type</v>
      </c>
    </row>
    <row r="36" spans="1:22" x14ac:dyDescent="0.5">
      <c r="A36" t="s">
        <v>142</v>
      </c>
      <c r="B36" t="s">
        <v>143</v>
      </c>
      <c r="C36" t="str">
        <f t="shared" si="0"/>
        <v>Ptron Solero T351</v>
      </c>
      <c r="D36" t="s">
        <v>5171</v>
      </c>
      <c r="E36" t="s">
        <v>5172</v>
      </c>
      <c r="F36" t="s">
        <v>5173</v>
      </c>
      <c r="G36" t="s">
        <v>5174</v>
      </c>
      <c r="H36">
        <v>199</v>
      </c>
      <c r="I36">
        <v>999</v>
      </c>
      <c r="J36" s="1">
        <v>0.8</v>
      </c>
      <c r="K36" s="8">
        <f>IF(Table1[[#This Row],[discount_percentage]]&gt;=0.5,1,0)</f>
        <v>1</v>
      </c>
      <c r="L36">
        <v>3.9</v>
      </c>
      <c r="M36">
        <f>IF(Table1[[#This Row],[rating_count]]&lt;1000,1,0)</f>
        <v>0</v>
      </c>
      <c r="N36" t="str">
        <f>IF(Table1[[#This Row],[actual_price]]&lt;200,"&lt;₹200",IF(Table1[[#This Row],[actual_price]]&lt;=500,"₹200–₹500","&gt;₹500"))</f>
        <v>&gt;₹500</v>
      </c>
      <c r="O36" s="9">
        <f>(Table1[[#This Row],[rating]]*Table1[[#This Row],[rating_count]])</f>
        <v>4192.5</v>
      </c>
      <c r="P36" s="9">
        <f>Table1[[#This Row],[actual_price]]*Table1[[#This Row],[rating_count]]</f>
        <v>1073925</v>
      </c>
      <c r="Q36" s="4">
        <v>1075</v>
      </c>
      <c r="R36" t="s">
        <v>144</v>
      </c>
      <c r="S36" t="s">
        <v>145</v>
      </c>
      <c r="V36" t="str">
        <f t="shared" si="1"/>
        <v>pTron Solero T351</v>
      </c>
    </row>
    <row r="37" spans="1:22" x14ac:dyDescent="0.5">
      <c r="A37" t="s">
        <v>146</v>
      </c>
      <c r="B37" t="s">
        <v>147</v>
      </c>
      <c r="C37" t="str">
        <f t="shared" si="0"/>
        <v>Ptron Solero Mb301</v>
      </c>
      <c r="D37" t="s">
        <v>5171</v>
      </c>
      <c r="E37" t="s">
        <v>5172</v>
      </c>
      <c r="F37" t="s">
        <v>5173</v>
      </c>
      <c r="G37" t="s">
        <v>5174</v>
      </c>
      <c r="H37">
        <v>99</v>
      </c>
      <c r="I37">
        <v>666.66</v>
      </c>
      <c r="J37" s="1">
        <v>0.85</v>
      </c>
      <c r="K37" s="8">
        <f>IF(Table1[[#This Row],[discount_percentage]]&gt;=0.5,1,0)</f>
        <v>1</v>
      </c>
      <c r="L37">
        <v>3.9</v>
      </c>
      <c r="M37">
        <f>IF(Table1[[#This Row],[rating_count]]&lt;1000,1,0)</f>
        <v>0</v>
      </c>
      <c r="N37" t="str">
        <f>IF(Table1[[#This Row],[actual_price]]&lt;200,"&lt;₹200",IF(Table1[[#This Row],[actual_price]]&lt;=500,"₹200–₹500","&gt;₹500"))</f>
        <v>&gt;₹500</v>
      </c>
      <c r="O37" s="9">
        <f>(Table1[[#This Row],[rating]]*Table1[[#This Row],[rating_count]])</f>
        <v>96996.9</v>
      </c>
      <c r="P37" s="9">
        <f>Table1[[#This Row],[actual_price]]*Table1[[#This Row],[rating_count]]</f>
        <v>16580500.859999999</v>
      </c>
      <c r="Q37" s="4">
        <v>24871</v>
      </c>
      <c r="R37" t="s">
        <v>148</v>
      </c>
      <c r="S37" t="s">
        <v>33</v>
      </c>
      <c r="V37" t="str">
        <f t="shared" si="1"/>
        <v>pTron Solero MB301</v>
      </c>
    </row>
    <row r="38" spans="1:22" x14ac:dyDescent="0.5">
      <c r="A38" t="s">
        <v>149</v>
      </c>
      <c r="B38" t="s">
        <v>150</v>
      </c>
      <c r="C38" t="str">
        <f t="shared" si="0"/>
        <v>Amazonbasics Nylon Braided</v>
      </c>
      <c r="D38" t="s">
        <v>5171</v>
      </c>
      <c r="E38" t="s">
        <v>5172</v>
      </c>
      <c r="F38" t="s">
        <v>5173</v>
      </c>
      <c r="G38" t="s">
        <v>5174</v>
      </c>
      <c r="H38">
        <v>899</v>
      </c>
      <c r="I38" s="2">
        <v>1900</v>
      </c>
      <c r="J38" s="1">
        <v>0.53</v>
      </c>
      <c r="K38" s="8">
        <f>IF(Table1[[#This Row],[discount_percentage]]&gt;=0.5,1,0)</f>
        <v>1</v>
      </c>
      <c r="L38">
        <v>4.4000000000000004</v>
      </c>
      <c r="M38">
        <f>IF(Table1[[#This Row],[rating_count]]&lt;1000,1,0)</f>
        <v>0</v>
      </c>
      <c r="N38" t="str">
        <f>IF(Table1[[#This Row],[actual_price]]&lt;200,"&lt;₹200",IF(Table1[[#This Row],[actual_price]]&lt;=500,"₹200–₹500","&gt;₹500"))</f>
        <v>&gt;₹500</v>
      </c>
      <c r="O38" s="9">
        <f>(Table1[[#This Row],[rating]]*Table1[[#This Row],[rating_count]])</f>
        <v>59628.800000000003</v>
      </c>
      <c r="P38" s="9">
        <f>Table1[[#This Row],[actual_price]]*Table1[[#This Row],[rating_count]]</f>
        <v>25748800</v>
      </c>
      <c r="Q38" s="4">
        <v>13552</v>
      </c>
      <c r="R38" t="s">
        <v>151</v>
      </c>
      <c r="S38" t="s">
        <v>152</v>
      </c>
      <c r="V38" t="str">
        <f t="shared" si="1"/>
        <v>Amazonbasics Nylon Braided</v>
      </c>
    </row>
    <row r="39" spans="1:22" x14ac:dyDescent="0.5">
      <c r="A39" t="s">
        <v>153</v>
      </c>
      <c r="B39" t="s">
        <v>154</v>
      </c>
      <c r="C39" t="str">
        <f t="shared" si="0"/>
        <v>Sounce 65W Oneplus</v>
      </c>
      <c r="D39" t="s">
        <v>5171</v>
      </c>
      <c r="E39" t="s">
        <v>5172</v>
      </c>
      <c r="F39" t="s">
        <v>5173</v>
      </c>
      <c r="G39" t="s">
        <v>5174</v>
      </c>
      <c r="H39">
        <v>199</v>
      </c>
      <c r="I39">
        <v>999</v>
      </c>
      <c r="J39" s="1">
        <v>0.8</v>
      </c>
      <c r="K39" s="8">
        <f>IF(Table1[[#This Row],[discount_percentage]]&gt;=0.5,1,0)</f>
        <v>1</v>
      </c>
      <c r="L39">
        <v>4</v>
      </c>
      <c r="M39">
        <f>IF(Table1[[#This Row],[rating_count]]&lt;1000,1,0)</f>
        <v>1</v>
      </c>
      <c r="N39" t="str">
        <f>IF(Table1[[#This Row],[actual_price]]&lt;200,"&lt;₹200",IF(Table1[[#This Row],[actual_price]]&lt;=500,"₹200–₹500","&gt;₹500"))</f>
        <v>&gt;₹500</v>
      </c>
      <c r="O39" s="9">
        <f>(Table1[[#This Row],[rating]]*Table1[[#This Row],[rating_count]])</f>
        <v>2304</v>
      </c>
      <c r="P39" s="9">
        <f>Table1[[#This Row],[actual_price]]*Table1[[#This Row],[rating_count]]</f>
        <v>575424</v>
      </c>
      <c r="Q39" s="4">
        <v>576</v>
      </c>
      <c r="R39" t="s">
        <v>155</v>
      </c>
      <c r="S39" t="s">
        <v>156</v>
      </c>
      <c r="V39" t="str">
        <f t="shared" si="1"/>
        <v>Sounce 65W OnePlus</v>
      </c>
    </row>
    <row r="40" spans="1:22" x14ac:dyDescent="0.5">
      <c r="A40" t="s">
        <v>157</v>
      </c>
      <c r="B40" t="s">
        <v>158</v>
      </c>
      <c r="C40" t="str">
        <f t="shared" si="0"/>
        <v>Oneplus 126 Cm</v>
      </c>
      <c r="D40" t="s">
        <v>5178</v>
      </c>
      <c r="E40" t="s">
        <v>5179</v>
      </c>
      <c r="F40" t="s">
        <v>5181</v>
      </c>
      <c r="G40" t="s">
        <v>5182</v>
      </c>
      <c r="H40" s="2">
        <v>32999</v>
      </c>
      <c r="I40" s="2">
        <v>45999</v>
      </c>
      <c r="J40" s="1">
        <v>0.28000000000000003</v>
      </c>
      <c r="K40" s="8">
        <f>IF(Table1[[#This Row],[discount_percentage]]&gt;=0.5,1,0)</f>
        <v>0</v>
      </c>
      <c r="L40">
        <v>4.2</v>
      </c>
      <c r="M40">
        <f>IF(Table1[[#This Row],[rating_count]]&lt;1000,1,0)</f>
        <v>0</v>
      </c>
      <c r="N40" t="str">
        <f>IF(Table1[[#This Row],[actual_price]]&lt;200,"&lt;₹200",IF(Table1[[#This Row],[actual_price]]&lt;=500,"₹200–₹500","&gt;₹500"))</f>
        <v>&gt;₹500</v>
      </c>
      <c r="O40" s="9">
        <f>(Table1[[#This Row],[rating]]*Table1[[#This Row],[rating_count]])</f>
        <v>30651.600000000002</v>
      </c>
      <c r="P40" s="9">
        <f>Table1[[#This Row],[actual_price]]*Table1[[#This Row],[rating_count]]</f>
        <v>335700702</v>
      </c>
      <c r="Q40" s="4">
        <v>7298</v>
      </c>
      <c r="R40" t="s">
        <v>159</v>
      </c>
      <c r="S40" t="s">
        <v>160</v>
      </c>
      <c r="V40" t="str">
        <f t="shared" si="1"/>
        <v>OnePlus 126 cm</v>
      </c>
    </row>
    <row r="41" spans="1:22" x14ac:dyDescent="0.5">
      <c r="A41" t="s">
        <v>161</v>
      </c>
      <c r="B41" t="s">
        <v>162</v>
      </c>
      <c r="C41" t="str">
        <f t="shared" si="0"/>
        <v>Duracell Type C</v>
      </c>
      <c r="D41" t="s">
        <v>5171</v>
      </c>
      <c r="E41" t="s">
        <v>5172</v>
      </c>
      <c r="F41" t="s">
        <v>5173</v>
      </c>
      <c r="G41" t="s">
        <v>5174</v>
      </c>
      <c r="H41">
        <v>970</v>
      </c>
      <c r="I41" s="2">
        <v>1999</v>
      </c>
      <c r="J41" s="1">
        <v>0.51</v>
      </c>
      <c r="K41" s="8">
        <f>IF(Table1[[#This Row],[discount_percentage]]&gt;=0.5,1,0)</f>
        <v>1</v>
      </c>
      <c r="L41">
        <v>4.2</v>
      </c>
      <c r="M41">
        <f>IF(Table1[[#This Row],[rating_count]]&lt;1000,1,0)</f>
        <v>1</v>
      </c>
      <c r="N41" t="str">
        <f>IF(Table1[[#This Row],[actual_price]]&lt;200,"&lt;₹200",IF(Table1[[#This Row],[actual_price]]&lt;=500,"₹200–₹500","&gt;₹500"))</f>
        <v>&gt;₹500</v>
      </c>
      <c r="O41" s="9">
        <f>(Table1[[#This Row],[rating]]*Table1[[#This Row],[rating_count]])</f>
        <v>1940.4</v>
      </c>
      <c r="P41" s="9">
        <f>Table1[[#This Row],[actual_price]]*Table1[[#This Row],[rating_count]]</f>
        <v>923538</v>
      </c>
      <c r="Q41" s="4">
        <v>462</v>
      </c>
      <c r="R41" t="s">
        <v>163</v>
      </c>
      <c r="S41" t="s">
        <v>164</v>
      </c>
      <c r="V41" t="str">
        <f t="shared" si="1"/>
        <v>Duracell Type C</v>
      </c>
    </row>
    <row r="42" spans="1:22" x14ac:dyDescent="0.5">
      <c r="A42" t="s">
        <v>165</v>
      </c>
      <c r="B42" t="s">
        <v>166</v>
      </c>
      <c r="C42" t="str">
        <f t="shared" si="0"/>
        <v>Amazonbasics Usb 2.0</v>
      </c>
      <c r="D42" t="s">
        <v>5171</v>
      </c>
      <c r="E42" t="s">
        <v>5172</v>
      </c>
      <c r="F42" t="s">
        <v>5173</v>
      </c>
      <c r="G42" t="s">
        <v>5174</v>
      </c>
      <c r="H42">
        <v>209</v>
      </c>
      <c r="I42">
        <v>695</v>
      </c>
      <c r="J42" s="1">
        <v>0.7</v>
      </c>
      <c r="K42" s="8">
        <f>IF(Table1[[#This Row],[discount_percentage]]&gt;=0.5,1,0)</f>
        <v>1</v>
      </c>
      <c r="L42">
        <v>4.5</v>
      </c>
      <c r="M42">
        <f>IF(Table1[[#This Row],[rating_count]]&lt;1000,1,0)</f>
        <v>0</v>
      </c>
      <c r="N42" t="str">
        <f>IF(Table1[[#This Row],[actual_price]]&lt;200,"&lt;₹200",IF(Table1[[#This Row],[actual_price]]&lt;=500,"₹200–₹500","&gt;₹500"))</f>
        <v>&gt;₹500</v>
      </c>
      <c r="O42" s="9">
        <f>(Table1[[#This Row],[rating]]*Table1[[#This Row],[rating_count]])</f>
        <v>484591.5</v>
      </c>
      <c r="P42" s="9">
        <f>Table1[[#This Row],[actual_price]]*Table1[[#This Row],[rating_count]]</f>
        <v>74842465</v>
      </c>
      <c r="Q42" s="4">
        <v>107687</v>
      </c>
      <c r="R42" t="s">
        <v>167</v>
      </c>
      <c r="S42" t="s">
        <v>168</v>
      </c>
      <c r="V42" t="str">
        <f t="shared" si="1"/>
        <v>AmazonBasics USB 2.0</v>
      </c>
    </row>
    <row r="43" spans="1:22" x14ac:dyDescent="0.5">
      <c r="A43" t="s">
        <v>169</v>
      </c>
      <c r="B43" t="s">
        <v>170</v>
      </c>
      <c r="C43" t="str">
        <f t="shared" si="0"/>
        <v>Mi 108 Cm</v>
      </c>
      <c r="D43" t="s">
        <v>5178</v>
      </c>
      <c r="E43" t="s">
        <v>5179</v>
      </c>
      <c r="F43" t="s">
        <v>5181</v>
      </c>
      <c r="G43" t="s">
        <v>5182</v>
      </c>
      <c r="H43" s="2">
        <v>19999</v>
      </c>
      <c r="I43" s="2">
        <v>34999</v>
      </c>
      <c r="J43" s="1">
        <v>0.43</v>
      </c>
      <c r="K43" s="8">
        <f>IF(Table1[[#This Row],[discount_percentage]]&gt;=0.5,1,0)</f>
        <v>0</v>
      </c>
      <c r="L43">
        <v>4.3</v>
      </c>
      <c r="M43">
        <f>IF(Table1[[#This Row],[rating_count]]&lt;1000,1,0)</f>
        <v>0</v>
      </c>
      <c r="N43" t="str">
        <f>IF(Table1[[#This Row],[actual_price]]&lt;200,"&lt;₹200",IF(Table1[[#This Row],[actual_price]]&lt;=500,"₹200–₹500","&gt;₹500"))</f>
        <v>&gt;₹500</v>
      </c>
      <c r="O43" s="9">
        <f>(Table1[[#This Row],[rating]]*Table1[[#This Row],[rating_count]])</f>
        <v>116749.29999999999</v>
      </c>
      <c r="P43" s="9">
        <f>Table1[[#This Row],[actual_price]]*Table1[[#This Row],[rating_count]]</f>
        <v>950257849</v>
      </c>
      <c r="Q43" s="4">
        <v>27151</v>
      </c>
      <c r="R43" t="s">
        <v>171</v>
      </c>
      <c r="S43" t="s">
        <v>172</v>
      </c>
      <c r="V43" t="str">
        <f t="shared" si="1"/>
        <v>Mi 108 cm</v>
      </c>
    </row>
    <row r="44" spans="1:22" x14ac:dyDescent="0.5">
      <c r="A44" t="s">
        <v>173</v>
      </c>
      <c r="B44" t="s">
        <v>174</v>
      </c>
      <c r="C44" t="str">
        <f t="shared" si="0"/>
        <v>Wayona Nylon Braided</v>
      </c>
      <c r="D44" t="s">
        <v>5171</v>
      </c>
      <c r="E44" t="s">
        <v>5172</v>
      </c>
      <c r="F44" t="s">
        <v>5173</v>
      </c>
      <c r="G44" t="s">
        <v>5174</v>
      </c>
      <c r="H44">
        <v>399</v>
      </c>
      <c r="I44" s="2">
        <v>1099</v>
      </c>
      <c r="J44" s="1">
        <v>0.64</v>
      </c>
      <c r="K44" s="8">
        <f>IF(Table1[[#This Row],[discount_percentage]]&gt;=0.5,1,0)</f>
        <v>1</v>
      </c>
      <c r="L44">
        <v>4.2</v>
      </c>
      <c r="M44">
        <f>IF(Table1[[#This Row],[rating_count]]&lt;1000,1,0)</f>
        <v>0</v>
      </c>
      <c r="N44" t="str">
        <f>IF(Table1[[#This Row],[actual_price]]&lt;200,"&lt;₹200",IF(Table1[[#This Row],[actual_price]]&lt;=500,"₹200–₹500","&gt;₹500"))</f>
        <v>&gt;₹500</v>
      </c>
      <c r="O44" s="9">
        <f>(Table1[[#This Row],[rating]]*Table1[[#This Row],[rating_count]])</f>
        <v>101929.8</v>
      </c>
      <c r="P44" s="9">
        <f>Table1[[#This Row],[actual_price]]*Table1[[#This Row],[rating_count]]</f>
        <v>26671631</v>
      </c>
      <c r="Q44" s="4">
        <v>24269</v>
      </c>
      <c r="R44" t="s">
        <v>175</v>
      </c>
      <c r="S44" t="s">
        <v>13</v>
      </c>
      <c r="V44" t="str">
        <f t="shared" si="1"/>
        <v>Wayona Nylon Braided</v>
      </c>
    </row>
    <row r="45" spans="1:22" x14ac:dyDescent="0.5">
      <c r="A45" t="s">
        <v>176</v>
      </c>
      <c r="B45" t="s">
        <v>177</v>
      </c>
      <c r="C45" t="str">
        <f t="shared" si="0"/>
        <v>Tp-Link Nano Ac600</v>
      </c>
      <c r="D45" t="s">
        <v>5171</v>
      </c>
      <c r="E45" t="s">
        <v>5175</v>
      </c>
      <c r="F45" t="s">
        <v>5176</v>
      </c>
      <c r="G45" t="s">
        <v>5177</v>
      </c>
      <c r="H45">
        <v>999</v>
      </c>
      <c r="I45" s="2">
        <v>1599</v>
      </c>
      <c r="J45" s="1">
        <v>0.38</v>
      </c>
      <c r="K45" s="8">
        <f>IF(Table1[[#This Row],[discount_percentage]]&gt;=0.5,1,0)</f>
        <v>0</v>
      </c>
      <c r="L45">
        <v>4.3</v>
      </c>
      <c r="M45">
        <f>IF(Table1[[#This Row],[rating_count]]&lt;1000,1,0)</f>
        <v>0</v>
      </c>
      <c r="N45" t="str">
        <f>IF(Table1[[#This Row],[actual_price]]&lt;200,"&lt;₹200",IF(Table1[[#This Row],[actual_price]]&lt;=500,"₹200–₹500","&gt;₹500"))</f>
        <v>&gt;₹500</v>
      </c>
      <c r="O45" s="9">
        <f>(Table1[[#This Row],[rating]]*Table1[[#This Row],[rating_count]])</f>
        <v>51999.9</v>
      </c>
      <c r="P45" s="9">
        <f>Table1[[#This Row],[actual_price]]*Table1[[#This Row],[rating_count]]</f>
        <v>19336707</v>
      </c>
      <c r="Q45" s="4">
        <v>12093</v>
      </c>
      <c r="R45" t="s">
        <v>178</v>
      </c>
      <c r="S45" t="s">
        <v>179</v>
      </c>
      <c r="V45" t="str">
        <f t="shared" si="1"/>
        <v>TP-Link Nano AC600</v>
      </c>
    </row>
    <row r="46" spans="1:22" x14ac:dyDescent="0.5">
      <c r="A46" t="s">
        <v>180</v>
      </c>
      <c r="B46" t="s">
        <v>181</v>
      </c>
      <c r="C46" t="str">
        <f t="shared" si="0"/>
        <v>Flix (Beetel Usb</v>
      </c>
      <c r="D46" t="s">
        <v>5171</v>
      </c>
      <c r="E46" t="s">
        <v>5172</v>
      </c>
      <c r="F46" t="s">
        <v>5173</v>
      </c>
      <c r="G46" t="s">
        <v>5174</v>
      </c>
      <c r="H46">
        <v>59</v>
      </c>
      <c r="I46">
        <v>199</v>
      </c>
      <c r="J46" s="1">
        <v>0.7</v>
      </c>
      <c r="K46" s="8">
        <f>IF(Table1[[#This Row],[discount_percentage]]&gt;=0.5,1,0)</f>
        <v>1</v>
      </c>
      <c r="L46">
        <v>4</v>
      </c>
      <c r="M46">
        <f>IF(Table1[[#This Row],[rating_count]]&lt;1000,1,0)</f>
        <v>0</v>
      </c>
      <c r="N46" t="str">
        <f>IF(Table1[[#This Row],[actual_price]]&lt;200,"&lt;₹200",IF(Table1[[#This Row],[actual_price]]&lt;=500,"₹200–₹500","&gt;₹500"))</f>
        <v>&lt;₹200</v>
      </c>
      <c r="O46" s="9">
        <f>(Table1[[#This Row],[rating]]*Table1[[#This Row],[rating_count]])</f>
        <v>37512</v>
      </c>
      <c r="P46" s="9">
        <f>Table1[[#This Row],[actual_price]]*Table1[[#This Row],[rating_count]]</f>
        <v>1866222</v>
      </c>
      <c r="Q46" s="4">
        <v>9378</v>
      </c>
      <c r="R46" t="s">
        <v>182</v>
      </c>
      <c r="S46" t="s">
        <v>101</v>
      </c>
      <c r="V46" t="str">
        <f t="shared" si="1"/>
        <v>FLiX (Beetel USB</v>
      </c>
    </row>
    <row r="47" spans="1:22" x14ac:dyDescent="0.5">
      <c r="A47" t="s">
        <v>183</v>
      </c>
      <c r="B47" t="s">
        <v>184</v>
      </c>
      <c r="C47" t="str">
        <f t="shared" si="0"/>
        <v>Wecool Nylon Braided</v>
      </c>
      <c r="D47" t="s">
        <v>5171</v>
      </c>
      <c r="E47" t="s">
        <v>5172</v>
      </c>
      <c r="F47" t="s">
        <v>5173</v>
      </c>
      <c r="G47" t="s">
        <v>5174</v>
      </c>
      <c r="H47">
        <v>333</v>
      </c>
      <c r="I47">
        <v>999</v>
      </c>
      <c r="J47" s="1">
        <v>0.67</v>
      </c>
      <c r="K47" s="8">
        <f>IF(Table1[[#This Row],[discount_percentage]]&gt;=0.5,1,0)</f>
        <v>1</v>
      </c>
      <c r="L47">
        <v>3.3</v>
      </c>
      <c r="M47">
        <f>IF(Table1[[#This Row],[rating_count]]&lt;1000,1,0)</f>
        <v>0</v>
      </c>
      <c r="N47" t="str">
        <f>IF(Table1[[#This Row],[actual_price]]&lt;200,"&lt;₹200",IF(Table1[[#This Row],[actual_price]]&lt;=500,"₹200–₹500","&gt;₹500"))</f>
        <v>&gt;₹500</v>
      </c>
      <c r="O47" s="9">
        <f>(Table1[[#This Row],[rating]]*Table1[[#This Row],[rating_count]])</f>
        <v>32313.599999999999</v>
      </c>
      <c r="P47" s="9">
        <f>Table1[[#This Row],[actual_price]]*Table1[[#This Row],[rating_count]]</f>
        <v>9782208</v>
      </c>
      <c r="Q47" s="4">
        <v>9792</v>
      </c>
      <c r="R47" t="s">
        <v>185</v>
      </c>
      <c r="S47" t="s">
        <v>186</v>
      </c>
      <c r="V47" t="str">
        <f t="shared" si="1"/>
        <v>Wecool Nylon Braided</v>
      </c>
    </row>
    <row r="48" spans="1:22" x14ac:dyDescent="0.5">
      <c r="A48" t="s">
        <v>187</v>
      </c>
      <c r="B48" t="s">
        <v>188</v>
      </c>
      <c r="C48" t="str">
        <f t="shared" si="0"/>
        <v>D-Link Dwa-131 300</v>
      </c>
      <c r="D48" t="s">
        <v>5171</v>
      </c>
      <c r="E48" t="s">
        <v>5175</v>
      </c>
      <c r="F48" t="s">
        <v>5176</v>
      </c>
      <c r="G48" t="s">
        <v>5177</v>
      </c>
      <c r="H48">
        <v>507</v>
      </c>
      <c r="I48" s="2">
        <v>1208</v>
      </c>
      <c r="J48" s="1">
        <v>0.57999999999999996</v>
      </c>
      <c r="K48" s="8">
        <f>IF(Table1[[#This Row],[discount_percentage]]&gt;=0.5,1,0)</f>
        <v>1</v>
      </c>
      <c r="L48">
        <v>4.0999999999999996</v>
      </c>
      <c r="M48">
        <f>IF(Table1[[#This Row],[rating_count]]&lt;1000,1,0)</f>
        <v>0</v>
      </c>
      <c r="N48" t="str">
        <f>IF(Table1[[#This Row],[actual_price]]&lt;200,"&lt;₹200",IF(Table1[[#This Row],[actual_price]]&lt;=500,"₹200–₹500","&gt;₹500"))</f>
        <v>&gt;₹500</v>
      </c>
      <c r="O48" s="9">
        <f>(Table1[[#This Row],[rating]]*Table1[[#This Row],[rating_count]])</f>
        <v>33337.1</v>
      </c>
      <c r="P48" s="9">
        <f>Table1[[#This Row],[actual_price]]*Table1[[#This Row],[rating_count]]</f>
        <v>9822248</v>
      </c>
      <c r="Q48" s="4">
        <v>8131</v>
      </c>
      <c r="R48" t="s">
        <v>189</v>
      </c>
      <c r="S48" t="s">
        <v>190</v>
      </c>
      <c r="V48" t="str">
        <f t="shared" si="1"/>
        <v>D-Link DWA-131 300</v>
      </c>
    </row>
    <row r="49" spans="1:22" x14ac:dyDescent="0.5">
      <c r="A49" t="s">
        <v>191</v>
      </c>
      <c r="B49" t="s">
        <v>192</v>
      </c>
      <c r="C49" t="str">
        <f t="shared" si="0"/>
        <v>Amazon Basics High-Speed</v>
      </c>
      <c r="D49" t="s">
        <v>5178</v>
      </c>
      <c r="E49" t="s">
        <v>5179</v>
      </c>
      <c r="F49" t="s">
        <v>5180</v>
      </c>
      <c r="G49" t="s">
        <v>5174</v>
      </c>
      <c r="H49">
        <v>309</v>
      </c>
      <c r="I49">
        <v>475</v>
      </c>
      <c r="J49" s="1">
        <v>0.35</v>
      </c>
      <c r="K49" s="8">
        <f>IF(Table1[[#This Row],[discount_percentage]]&gt;=0.5,1,0)</f>
        <v>0</v>
      </c>
      <c r="L49">
        <v>4.4000000000000004</v>
      </c>
      <c r="M49">
        <f>IF(Table1[[#This Row],[rating_count]]&lt;1000,1,0)</f>
        <v>0</v>
      </c>
      <c r="N49" t="str">
        <f>IF(Table1[[#This Row],[actual_price]]&lt;200,"&lt;₹200",IF(Table1[[#This Row],[actual_price]]&lt;=500,"₹200–₹500","&gt;₹500"))</f>
        <v>₹200–₹500</v>
      </c>
      <c r="O49" s="9">
        <f>(Table1[[#This Row],[rating]]*Table1[[#This Row],[rating_count]])</f>
        <v>1878681.2000000002</v>
      </c>
      <c r="P49" s="9">
        <f>Table1[[#This Row],[actual_price]]*Table1[[#This Row],[rating_count]]</f>
        <v>202812175</v>
      </c>
      <c r="Q49" s="4">
        <v>426973</v>
      </c>
      <c r="R49" t="s">
        <v>193</v>
      </c>
      <c r="S49" t="s">
        <v>59</v>
      </c>
      <c r="V49" t="str">
        <f t="shared" si="1"/>
        <v>Amazon Basics High-Speed</v>
      </c>
    </row>
    <row r="50" spans="1:22" x14ac:dyDescent="0.5">
      <c r="A50" t="s">
        <v>194</v>
      </c>
      <c r="B50" t="s">
        <v>195</v>
      </c>
      <c r="C50" t="str">
        <f t="shared" si="0"/>
        <v>7Seven¬Æ Compatible For</v>
      </c>
      <c r="D50" t="s">
        <v>5178</v>
      </c>
      <c r="E50" t="s">
        <v>5179</v>
      </c>
      <c r="F50" t="s">
        <v>5180</v>
      </c>
      <c r="G50" t="s">
        <v>5183</v>
      </c>
      <c r="H50">
        <v>399</v>
      </c>
      <c r="I50">
        <v>999</v>
      </c>
      <c r="J50" s="1">
        <v>0.6</v>
      </c>
      <c r="K50" s="8">
        <f>IF(Table1[[#This Row],[discount_percentage]]&gt;=0.5,1,0)</f>
        <v>1</v>
      </c>
      <c r="L50">
        <v>3.6</v>
      </c>
      <c r="M50">
        <f>IF(Table1[[#This Row],[rating_count]]&lt;1000,1,0)</f>
        <v>1</v>
      </c>
      <c r="N50" t="str">
        <f>IF(Table1[[#This Row],[actual_price]]&lt;200,"&lt;₹200",IF(Table1[[#This Row],[actual_price]]&lt;=500,"₹200–₹500","&gt;₹500"))</f>
        <v>&gt;₹500</v>
      </c>
      <c r="O50" s="9">
        <f>(Table1[[#This Row],[rating]]*Table1[[#This Row],[rating_count]])</f>
        <v>1774.8</v>
      </c>
      <c r="P50" s="9">
        <f>Table1[[#This Row],[actual_price]]*Table1[[#This Row],[rating_count]]</f>
        <v>492507</v>
      </c>
      <c r="Q50" s="4">
        <v>493</v>
      </c>
      <c r="R50" t="s">
        <v>196</v>
      </c>
      <c r="S50" t="s">
        <v>197</v>
      </c>
      <c r="V50" t="str">
        <f t="shared" si="1"/>
        <v>7SEVEN¬Æ Compatible for</v>
      </c>
    </row>
    <row r="51" spans="1:22" x14ac:dyDescent="0.5">
      <c r="A51" t="s">
        <v>198</v>
      </c>
      <c r="B51" t="s">
        <v>199</v>
      </c>
      <c r="C51" t="str">
        <f t="shared" si="0"/>
        <v>Amazonbasics Micro Usb</v>
      </c>
      <c r="D51" t="s">
        <v>5171</v>
      </c>
      <c r="E51" t="s">
        <v>5172</v>
      </c>
      <c r="F51" t="s">
        <v>5173</v>
      </c>
      <c r="G51" t="s">
        <v>5174</v>
      </c>
      <c r="H51">
        <v>199</v>
      </c>
      <c r="I51">
        <v>395</v>
      </c>
      <c r="J51" s="1">
        <v>0.5</v>
      </c>
      <c r="K51" s="8">
        <f>IF(Table1[[#This Row],[discount_percentage]]&gt;=0.5,1,0)</f>
        <v>1</v>
      </c>
      <c r="L51">
        <v>4.2</v>
      </c>
      <c r="M51">
        <f>IF(Table1[[#This Row],[rating_count]]&lt;1000,1,0)</f>
        <v>0</v>
      </c>
      <c r="N51" t="str">
        <f>IF(Table1[[#This Row],[actual_price]]&lt;200,"&lt;₹200",IF(Table1[[#This Row],[actual_price]]&lt;=500,"₹200–₹500","&gt;₹500"))</f>
        <v>₹200–₹500</v>
      </c>
      <c r="O51" s="9">
        <f>(Table1[[#This Row],[rating]]*Table1[[#This Row],[rating_count]])</f>
        <v>388899</v>
      </c>
      <c r="P51" s="9">
        <f>Table1[[#This Row],[actual_price]]*Table1[[#This Row],[rating_count]]</f>
        <v>36575025</v>
      </c>
      <c r="Q51" s="4">
        <v>92595</v>
      </c>
      <c r="R51" t="s">
        <v>200</v>
      </c>
      <c r="S51" t="s">
        <v>201</v>
      </c>
      <c r="V51" t="str">
        <f t="shared" si="1"/>
        <v>Amazonbasics Micro Usb</v>
      </c>
    </row>
    <row r="52" spans="1:22" x14ac:dyDescent="0.5">
      <c r="A52" t="s">
        <v>202</v>
      </c>
      <c r="B52" t="s">
        <v>203</v>
      </c>
      <c r="C52" t="str">
        <f t="shared" si="0"/>
        <v>Tp-Link Ac600 600</v>
      </c>
      <c r="D52" t="s">
        <v>5171</v>
      </c>
      <c r="E52" t="s">
        <v>5175</v>
      </c>
      <c r="F52" t="s">
        <v>5176</v>
      </c>
      <c r="G52" t="s">
        <v>5177</v>
      </c>
      <c r="H52" s="2">
        <v>1199</v>
      </c>
      <c r="I52" s="2">
        <v>2199</v>
      </c>
      <c r="J52" s="1">
        <v>0.45</v>
      </c>
      <c r="K52" s="8">
        <f>IF(Table1[[#This Row],[discount_percentage]]&gt;=0.5,1,0)</f>
        <v>0</v>
      </c>
      <c r="L52">
        <v>4.4000000000000004</v>
      </c>
      <c r="M52">
        <f>IF(Table1[[#This Row],[rating_count]]&lt;1000,1,0)</f>
        <v>0</v>
      </c>
      <c r="N52" t="str">
        <f>IF(Table1[[#This Row],[actual_price]]&lt;200,"&lt;₹200",IF(Table1[[#This Row],[actual_price]]&lt;=500,"₹200–₹500","&gt;₹500"))</f>
        <v>&gt;₹500</v>
      </c>
      <c r="O52" s="9">
        <f>(Table1[[#This Row],[rating]]*Table1[[#This Row],[rating_count]])</f>
        <v>109032.00000000001</v>
      </c>
      <c r="P52" s="9">
        <f>Table1[[#This Row],[actual_price]]*Table1[[#This Row],[rating_count]]</f>
        <v>54491220</v>
      </c>
      <c r="Q52" s="4">
        <v>24780</v>
      </c>
      <c r="R52" t="s">
        <v>204</v>
      </c>
      <c r="S52" t="s">
        <v>205</v>
      </c>
      <c r="V52" t="str">
        <f t="shared" si="1"/>
        <v>TP-Link AC600 600</v>
      </c>
    </row>
    <row r="53" spans="1:22" x14ac:dyDescent="0.5">
      <c r="A53" t="s">
        <v>206</v>
      </c>
      <c r="B53" t="s">
        <v>207</v>
      </c>
      <c r="C53" t="str">
        <f t="shared" si="0"/>
        <v>Amazonbasics Micro Usb</v>
      </c>
      <c r="D53" t="s">
        <v>5171</v>
      </c>
      <c r="E53" t="s">
        <v>5172</v>
      </c>
      <c r="F53" t="s">
        <v>5173</v>
      </c>
      <c r="G53" t="s">
        <v>5174</v>
      </c>
      <c r="H53">
        <v>179</v>
      </c>
      <c r="I53">
        <v>500</v>
      </c>
      <c r="J53" s="1">
        <v>0.64</v>
      </c>
      <c r="K53" s="8">
        <f>IF(Table1[[#This Row],[discount_percentage]]&gt;=0.5,1,0)</f>
        <v>1</v>
      </c>
      <c r="L53">
        <v>4.2</v>
      </c>
      <c r="M53">
        <f>IF(Table1[[#This Row],[rating_count]]&lt;1000,1,0)</f>
        <v>0</v>
      </c>
      <c r="N53" t="str">
        <f>IF(Table1[[#This Row],[actual_price]]&lt;200,"&lt;₹200",IF(Table1[[#This Row],[actual_price]]&lt;=500,"₹200–₹500","&gt;₹500"))</f>
        <v>₹200–₹500</v>
      </c>
      <c r="O53" s="9">
        <f>(Table1[[#This Row],[rating]]*Table1[[#This Row],[rating_count]])</f>
        <v>388899</v>
      </c>
      <c r="P53" s="9">
        <f>Table1[[#This Row],[actual_price]]*Table1[[#This Row],[rating_count]]</f>
        <v>46297500</v>
      </c>
      <c r="Q53" s="4">
        <v>92595</v>
      </c>
      <c r="R53" t="s">
        <v>208</v>
      </c>
      <c r="S53" t="s">
        <v>201</v>
      </c>
      <c r="V53" t="str">
        <f t="shared" si="1"/>
        <v>AmazonBasics Micro USB</v>
      </c>
    </row>
    <row r="54" spans="1:22" x14ac:dyDescent="0.5">
      <c r="A54" t="s">
        <v>209</v>
      </c>
      <c r="B54" t="s">
        <v>210</v>
      </c>
      <c r="C54" t="str">
        <f t="shared" si="0"/>
        <v>Amazonbasics New Release</v>
      </c>
      <c r="D54" t="s">
        <v>5171</v>
      </c>
      <c r="E54" t="s">
        <v>5172</v>
      </c>
      <c r="F54" t="s">
        <v>5173</v>
      </c>
      <c r="G54" t="s">
        <v>5174</v>
      </c>
      <c r="H54">
        <v>799</v>
      </c>
      <c r="I54" s="2">
        <v>2100</v>
      </c>
      <c r="J54" s="1">
        <v>0.62</v>
      </c>
      <c r="K54" s="8">
        <f>IF(Table1[[#This Row],[discount_percentage]]&gt;=0.5,1,0)</f>
        <v>1</v>
      </c>
      <c r="L54">
        <v>4.3</v>
      </c>
      <c r="M54">
        <f>IF(Table1[[#This Row],[rating_count]]&lt;1000,1,0)</f>
        <v>0</v>
      </c>
      <c r="N54" t="str">
        <f>IF(Table1[[#This Row],[actual_price]]&lt;200,"&lt;₹200",IF(Table1[[#This Row],[actual_price]]&lt;=500,"₹200–₹500","&gt;₹500"))</f>
        <v>&gt;₹500</v>
      </c>
      <c r="O54" s="9">
        <f>(Table1[[#This Row],[rating]]*Table1[[#This Row],[rating_count]])</f>
        <v>35208.400000000001</v>
      </c>
      <c r="P54" s="9">
        <f>Table1[[#This Row],[actual_price]]*Table1[[#This Row],[rating_count]]</f>
        <v>17194800</v>
      </c>
      <c r="Q54" s="4">
        <v>8188</v>
      </c>
      <c r="R54" t="s">
        <v>211</v>
      </c>
      <c r="S54" t="s">
        <v>212</v>
      </c>
      <c r="V54" t="str">
        <f t="shared" si="1"/>
        <v>AmazonBasics New Release</v>
      </c>
    </row>
    <row r="55" spans="1:22" x14ac:dyDescent="0.5">
      <c r="A55" t="s">
        <v>213</v>
      </c>
      <c r="B55" t="s">
        <v>214</v>
      </c>
      <c r="C55" t="str">
        <f t="shared" si="0"/>
        <v>Vw 80 Cm</v>
      </c>
      <c r="D55" t="s">
        <v>5178</v>
      </c>
      <c r="E55" t="s">
        <v>5179</v>
      </c>
      <c r="F55" t="s">
        <v>5181</v>
      </c>
      <c r="G55" t="s">
        <v>5184</v>
      </c>
      <c r="H55" s="2">
        <v>6999</v>
      </c>
      <c r="I55" s="2">
        <v>12999</v>
      </c>
      <c r="J55" s="1">
        <v>0.46</v>
      </c>
      <c r="K55" s="8">
        <f>IF(Table1[[#This Row],[discount_percentage]]&gt;=0.5,1,0)</f>
        <v>0</v>
      </c>
      <c r="L55">
        <v>4.2</v>
      </c>
      <c r="M55">
        <f>IF(Table1[[#This Row],[rating_count]]&lt;1000,1,0)</f>
        <v>0</v>
      </c>
      <c r="N55" t="str">
        <f>IF(Table1[[#This Row],[actual_price]]&lt;200,"&lt;₹200",IF(Table1[[#This Row],[actual_price]]&lt;=500,"₹200–₹500","&gt;₹500"))</f>
        <v>&gt;₹500</v>
      </c>
      <c r="O55" s="9">
        <f>(Table1[[#This Row],[rating]]*Table1[[#This Row],[rating_count]])</f>
        <v>16812.600000000002</v>
      </c>
      <c r="P55" s="9">
        <f>Table1[[#This Row],[actual_price]]*Table1[[#This Row],[rating_count]]</f>
        <v>52034997</v>
      </c>
      <c r="Q55" s="4">
        <v>4003</v>
      </c>
      <c r="R55" t="s">
        <v>215</v>
      </c>
      <c r="S55" t="s">
        <v>216</v>
      </c>
      <c r="V55" t="str">
        <f t="shared" si="1"/>
        <v>VW 80 cm</v>
      </c>
    </row>
    <row r="56" spans="1:22" x14ac:dyDescent="0.5">
      <c r="A56" t="s">
        <v>217</v>
      </c>
      <c r="B56" t="s">
        <v>218</v>
      </c>
      <c r="C56" t="str">
        <f t="shared" si="0"/>
        <v>Ambrane Unbreakable 3A</v>
      </c>
      <c r="D56" t="s">
        <v>5171</v>
      </c>
      <c r="E56" t="s">
        <v>5172</v>
      </c>
      <c r="F56" t="s">
        <v>5173</v>
      </c>
      <c r="G56" t="s">
        <v>5174</v>
      </c>
      <c r="H56">
        <v>199</v>
      </c>
      <c r="I56">
        <v>349</v>
      </c>
      <c r="J56" s="1">
        <v>0.43</v>
      </c>
      <c r="K56" s="8">
        <f>IF(Table1[[#This Row],[discount_percentage]]&gt;=0.5,1,0)</f>
        <v>0</v>
      </c>
      <c r="L56">
        <v>4.0999999999999996</v>
      </c>
      <c r="M56">
        <f>IF(Table1[[#This Row],[rating_count]]&lt;1000,1,0)</f>
        <v>1</v>
      </c>
      <c r="N56" t="str">
        <f>IF(Table1[[#This Row],[actual_price]]&lt;200,"&lt;₹200",IF(Table1[[#This Row],[actual_price]]&lt;=500,"₹200–₹500","&gt;₹500"))</f>
        <v>₹200–₹500</v>
      </c>
      <c r="O56" s="9">
        <f>(Table1[[#This Row],[rating]]*Table1[[#This Row],[rating_count]])</f>
        <v>1287.3999999999999</v>
      </c>
      <c r="P56" s="9">
        <f>Table1[[#This Row],[actual_price]]*Table1[[#This Row],[rating_count]]</f>
        <v>109586</v>
      </c>
      <c r="Q56" s="4">
        <v>314</v>
      </c>
      <c r="R56" t="s">
        <v>219</v>
      </c>
      <c r="S56" t="s">
        <v>220</v>
      </c>
      <c r="V56" t="str">
        <f t="shared" si="1"/>
        <v>Ambrane Unbreakable 3A</v>
      </c>
    </row>
    <row r="57" spans="1:22" x14ac:dyDescent="0.5">
      <c r="A57" t="s">
        <v>221</v>
      </c>
      <c r="B57" t="s">
        <v>222</v>
      </c>
      <c r="C57" t="str">
        <f t="shared" si="0"/>
        <v>Tata Sky Universal</v>
      </c>
      <c r="D57" t="s">
        <v>5178</v>
      </c>
      <c r="E57" t="s">
        <v>5179</v>
      </c>
      <c r="F57" t="s">
        <v>5180</v>
      </c>
      <c r="G57" t="s">
        <v>5183</v>
      </c>
      <c r="H57">
        <v>230</v>
      </c>
      <c r="I57">
        <v>499</v>
      </c>
      <c r="J57" s="1">
        <v>0.54</v>
      </c>
      <c r="K57" s="8">
        <f>IF(Table1[[#This Row],[discount_percentage]]&gt;=0.5,1,0)</f>
        <v>1</v>
      </c>
      <c r="L57">
        <v>3.7</v>
      </c>
      <c r="M57">
        <f>IF(Table1[[#This Row],[rating_count]]&lt;1000,1,0)</f>
        <v>0</v>
      </c>
      <c r="N57" t="str">
        <f>IF(Table1[[#This Row],[actual_price]]&lt;200,"&lt;₹200",IF(Table1[[#This Row],[actual_price]]&lt;=500,"₹200–₹500","&gt;₹500"))</f>
        <v>₹200–₹500</v>
      </c>
      <c r="O57" s="9">
        <f>(Table1[[#This Row],[rating]]*Table1[[#This Row],[rating_count]])</f>
        <v>10952</v>
      </c>
      <c r="P57" s="9">
        <f>Table1[[#This Row],[actual_price]]*Table1[[#This Row],[rating_count]]</f>
        <v>1477040</v>
      </c>
      <c r="Q57" s="4">
        <v>2960</v>
      </c>
      <c r="R57" t="s">
        <v>223</v>
      </c>
      <c r="S57" t="s">
        <v>224</v>
      </c>
      <c r="V57" t="str">
        <f t="shared" si="1"/>
        <v>Tata Sky Universal</v>
      </c>
    </row>
    <row r="58" spans="1:22" x14ac:dyDescent="0.5">
      <c r="A58" t="s">
        <v>225</v>
      </c>
      <c r="B58" t="s">
        <v>226</v>
      </c>
      <c r="C58" t="str">
        <f t="shared" si="0"/>
        <v>Tp-Link Wifi Dongle</v>
      </c>
      <c r="D58" t="s">
        <v>5171</v>
      </c>
      <c r="E58" t="s">
        <v>5175</v>
      </c>
      <c r="F58" t="s">
        <v>5176</v>
      </c>
      <c r="G58" t="s">
        <v>5177</v>
      </c>
      <c r="H58">
        <v>649</v>
      </c>
      <c r="I58" s="2">
        <v>1399</v>
      </c>
      <c r="J58" s="1">
        <v>0.54</v>
      </c>
      <c r="K58" s="8">
        <f>IF(Table1[[#This Row],[discount_percentage]]&gt;=0.5,1,0)</f>
        <v>1</v>
      </c>
      <c r="L58">
        <v>4.2</v>
      </c>
      <c r="M58">
        <f>IF(Table1[[#This Row],[rating_count]]&lt;1000,1,0)</f>
        <v>0</v>
      </c>
      <c r="N58" t="str">
        <f>IF(Table1[[#This Row],[actual_price]]&lt;200,"&lt;₹200",IF(Table1[[#This Row],[actual_price]]&lt;=500,"₹200–₹500","&gt;₹500"))</f>
        <v>&gt;₹500</v>
      </c>
      <c r="O58" s="9">
        <f>(Table1[[#This Row],[rating]]*Table1[[#This Row],[rating_count]])</f>
        <v>754702.20000000007</v>
      </c>
      <c r="P58" s="9">
        <f>Table1[[#This Row],[actual_price]]*Table1[[#This Row],[rating_count]]</f>
        <v>251387709</v>
      </c>
      <c r="Q58" s="4">
        <v>179691</v>
      </c>
      <c r="R58" t="s">
        <v>227</v>
      </c>
      <c r="S58" t="s">
        <v>45</v>
      </c>
      <c r="V58" t="str">
        <f t="shared" si="1"/>
        <v>TP-LINK WiFi Dongle</v>
      </c>
    </row>
    <row r="59" spans="1:22" x14ac:dyDescent="0.5">
      <c r="A59" t="s">
        <v>228</v>
      </c>
      <c r="B59" t="s">
        <v>229</v>
      </c>
      <c r="C59" t="str">
        <f t="shared" si="0"/>
        <v>Oneplus 80 Cm</v>
      </c>
      <c r="D59" t="s">
        <v>5178</v>
      </c>
      <c r="E59" t="s">
        <v>5179</v>
      </c>
      <c r="F59" t="s">
        <v>5181</v>
      </c>
      <c r="G59" t="s">
        <v>5182</v>
      </c>
      <c r="H59" s="2">
        <v>15999</v>
      </c>
      <c r="I59" s="2">
        <v>21999</v>
      </c>
      <c r="J59" s="1">
        <v>0.27</v>
      </c>
      <c r="K59" s="8">
        <f>IF(Table1[[#This Row],[discount_percentage]]&gt;=0.5,1,0)</f>
        <v>0</v>
      </c>
      <c r="L59">
        <v>4.2</v>
      </c>
      <c r="M59">
        <f>IF(Table1[[#This Row],[rating_count]]&lt;1000,1,0)</f>
        <v>0</v>
      </c>
      <c r="N59" t="str">
        <f>IF(Table1[[#This Row],[actual_price]]&lt;200,"&lt;₹200",IF(Table1[[#This Row],[actual_price]]&lt;=500,"₹200–₹500","&gt;₹500"))</f>
        <v>&gt;₹500</v>
      </c>
      <c r="O59" s="9">
        <f>(Table1[[#This Row],[rating]]*Table1[[#This Row],[rating_count]])</f>
        <v>146575.80000000002</v>
      </c>
      <c r="P59" s="9">
        <f>Table1[[#This Row],[actual_price]]*Table1[[#This Row],[rating_count]]</f>
        <v>767743101</v>
      </c>
      <c r="Q59" s="4">
        <v>34899</v>
      </c>
      <c r="R59" t="s">
        <v>230</v>
      </c>
      <c r="S59" t="s">
        <v>113</v>
      </c>
      <c r="V59" t="str">
        <f t="shared" si="1"/>
        <v>OnePlus 80 cm</v>
      </c>
    </row>
    <row r="60" spans="1:22" x14ac:dyDescent="0.5">
      <c r="A60" t="s">
        <v>231</v>
      </c>
      <c r="B60" t="s">
        <v>232</v>
      </c>
      <c r="C60" t="str">
        <f t="shared" si="0"/>
        <v>Wecool Unbreakable 3</v>
      </c>
      <c r="D60" t="s">
        <v>5171</v>
      </c>
      <c r="E60" t="s">
        <v>5172</v>
      </c>
      <c r="F60" t="s">
        <v>5173</v>
      </c>
      <c r="G60" t="s">
        <v>5174</v>
      </c>
      <c r="H60">
        <v>348</v>
      </c>
      <c r="I60" s="2">
        <v>1499</v>
      </c>
      <c r="J60" s="1">
        <v>0.77</v>
      </c>
      <c r="K60" s="8">
        <f>IF(Table1[[#This Row],[discount_percentage]]&gt;=0.5,1,0)</f>
        <v>1</v>
      </c>
      <c r="L60">
        <v>4.2</v>
      </c>
      <c r="M60">
        <f>IF(Table1[[#This Row],[rating_count]]&lt;1000,1,0)</f>
        <v>1</v>
      </c>
      <c r="N60" t="str">
        <f>IF(Table1[[#This Row],[actual_price]]&lt;200,"&lt;₹200",IF(Table1[[#This Row],[actual_price]]&lt;=500,"₹200–₹500","&gt;₹500"))</f>
        <v>&gt;₹500</v>
      </c>
      <c r="O60" s="9">
        <f>(Table1[[#This Row],[rating]]*Table1[[#This Row],[rating_count]])</f>
        <v>2755.2000000000003</v>
      </c>
      <c r="P60" s="9">
        <f>Table1[[#This Row],[actual_price]]*Table1[[#This Row],[rating_count]]</f>
        <v>983344</v>
      </c>
      <c r="Q60" s="4">
        <v>656</v>
      </c>
      <c r="R60" t="s">
        <v>233</v>
      </c>
      <c r="S60" t="s">
        <v>234</v>
      </c>
      <c r="V60" t="str">
        <f t="shared" si="1"/>
        <v>Wecool Unbreakable 3</v>
      </c>
    </row>
    <row r="61" spans="1:22" x14ac:dyDescent="0.5">
      <c r="A61" t="s">
        <v>235</v>
      </c>
      <c r="B61" t="s">
        <v>236</v>
      </c>
      <c r="C61" t="str">
        <f t="shared" si="0"/>
        <v>Portronics Konnect L</v>
      </c>
      <c r="D61" t="s">
        <v>5171</v>
      </c>
      <c r="E61" t="s">
        <v>5172</v>
      </c>
      <c r="F61" t="s">
        <v>5173</v>
      </c>
      <c r="G61" t="s">
        <v>5174</v>
      </c>
      <c r="H61">
        <v>154</v>
      </c>
      <c r="I61">
        <v>349</v>
      </c>
      <c r="J61" s="1">
        <v>0.56000000000000005</v>
      </c>
      <c r="K61" s="8">
        <f>IF(Table1[[#This Row],[discount_percentage]]&gt;=0.5,1,0)</f>
        <v>1</v>
      </c>
      <c r="L61">
        <v>4.3</v>
      </c>
      <c r="M61">
        <f>IF(Table1[[#This Row],[rating_count]]&lt;1000,1,0)</f>
        <v>0</v>
      </c>
      <c r="N61" t="str">
        <f>IF(Table1[[#This Row],[actual_price]]&lt;200,"&lt;₹200",IF(Table1[[#This Row],[actual_price]]&lt;=500,"₹200–₹500","&gt;₹500"))</f>
        <v>₹200–₹500</v>
      </c>
      <c r="O61" s="9">
        <f>(Table1[[#This Row],[rating]]*Table1[[#This Row],[rating_count]])</f>
        <v>30375.199999999997</v>
      </c>
      <c r="P61" s="9">
        <f>Table1[[#This Row],[actual_price]]*Table1[[#This Row],[rating_count]]</f>
        <v>2465336</v>
      </c>
      <c r="Q61" s="4">
        <v>7064</v>
      </c>
      <c r="R61" t="s">
        <v>237</v>
      </c>
      <c r="S61" t="s">
        <v>238</v>
      </c>
      <c r="V61" t="str">
        <f t="shared" si="1"/>
        <v>Portronics Konnect L</v>
      </c>
    </row>
    <row r="62" spans="1:22" x14ac:dyDescent="0.5">
      <c r="A62" t="s">
        <v>239</v>
      </c>
      <c r="B62" t="s">
        <v>240</v>
      </c>
      <c r="C62" t="str">
        <f t="shared" si="0"/>
        <v>Airtel Digitaltv Dth</v>
      </c>
      <c r="D62" t="s">
        <v>5178</v>
      </c>
      <c r="E62" t="s">
        <v>5179</v>
      </c>
      <c r="F62" t="s">
        <v>5180</v>
      </c>
      <c r="G62" t="s">
        <v>5183</v>
      </c>
      <c r="H62">
        <v>179</v>
      </c>
      <c r="I62">
        <v>799</v>
      </c>
      <c r="J62" s="1">
        <v>0.78</v>
      </c>
      <c r="K62" s="8">
        <f>IF(Table1[[#This Row],[discount_percentage]]&gt;=0.5,1,0)</f>
        <v>1</v>
      </c>
      <c r="L62">
        <v>3.7</v>
      </c>
      <c r="M62">
        <f>IF(Table1[[#This Row],[rating_count]]&lt;1000,1,0)</f>
        <v>0</v>
      </c>
      <c r="N62" t="str">
        <f>IF(Table1[[#This Row],[actual_price]]&lt;200,"&lt;₹200",IF(Table1[[#This Row],[actual_price]]&lt;=500,"₹200–₹500","&gt;₹500"))</f>
        <v>&gt;₹500</v>
      </c>
      <c r="O62" s="9">
        <f>(Table1[[#This Row],[rating]]*Table1[[#This Row],[rating_count]])</f>
        <v>8143.7000000000007</v>
      </c>
      <c r="P62" s="9">
        <f>Table1[[#This Row],[actual_price]]*Table1[[#This Row],[rating_count]]</f>
        <v>1758599</v>
      </c>
      <c r="Q62" s="4">
        <v>2201</v>
      </c>
      <c r="R62" t="s">
        <v>241</v>
      </c>
      <c r="S62" t="s">
        <v>242</v>
      </c>
      <c r="V62" t="str">
        <f t="shared" si="1"/>
        <v>Airtel DigitalTV DTH</v>
      </c>
    </row>
    <row r="63" spans="1:22" x14ac:dyDescent="0.5">
      <c r="A63" t="s">
        <v>243</v>
      </c>
      <c r="B63" t="s">
        <v>244</v>
      </c>
      <c r="C63" t="str">
        <f t="shared" si="0"/>
        <v>Samsung 108 Cm</v>
      </c>
      <c r="D63" t="s">
        <v>5178</v>
      </c>
      <c r="E63" t="s">
        <v>5179</v>
      </c>
      <c r="F63" t="s">
        <v>5181</v>
      </c>
      <c r="G63" t="s">
        <v>5182</v>
      </c>
      <c r="H63" s="2">
        <v>32990</v>
      </c>
      <c r="I63" s="2">
        <v>47900</v>
      </c>
      <c r="J63" s="1">
        <v>0.31</v>
      </c>
      <c r="K63" s="8">
        <f>IF(Table1[[#This Row],[discount_percentage]]&gt;=0.5,1,0)</f>
        <v>0</v>
      </c>
      <c r="L63">
        <v>4.3</v>
      </c>
      <c r="M63">
        <f>IF(Table1[[#This Row],[rating_count]]&lt;1000,1,0)</f>
        <v>0</v>
      </c>
      <c r="N63" t="str">
        <f>IF(Table1[[#This Row],[actual_price]]&lt;200,"&lt;₹200",IF(Table1[[#This Row],[actual_price]]&lt;=500,"₹200–₹500","&gt;₹500"))</f>
        <v>&gt;₹500</v>
      </c>
      <c r="O63" s="9">
        <f>(Table1[[#This Row],[rating]]*Table1[[#This Row],[rating_count]])</f>
        <v>30568.699999999997</v>
      </c>
      <c r="P63" s="9">
        <f>Table1[[#This Row],[actual_price]]*Table1[[#This Row],[rating_count]]</f>
        <v>340521100</v>
      </c>
      <c r="Q63" s="4">
        <v>7109</v>
      </c>
      <c r="R63" t="s">
        <v>245</v>
      </c>
      <c r="S63" t="s">
        <v>246</v>
      </c>
      <c r="V63" t="str">
        <f t="shared" si="1"/>
        <v>Samsung 108 cm</v>
      </c>
    </row>
    <row r="64" spans="1:22" x14ac:dyDescent="0.5">
      <c r="A64" t="s">
        <v>247</v>
      </c>
      <c r="B64" t="s">
        <v>248</v>
      </c>
      <c r="C64" t="str">
        <f t="shared" si="0"/>
        <v>Lapster 1.5 Mtr</v>
      </c>
      <c r="D64" t="s">
        <v>5171</v>
      </c>
      <c r="E64" t="s">
        <v>5172</v>
      </c>
      <c r="F64" t="s">
        <v>5173</v>
      </c>
      <c r="G64" t="s">
        <v>5174</v>
      </c>
      <c r="H64">
        <v>139</v>
      </c>
      <c r="I64">
        <v>999</v>
      </c>
      <c r="J64" s="1">
        <v>0.86</v>
      </c>
      <c r="K64" s="8">
        <f>IF(Table1[[#This Row],[discount_percentage]]&gt;=0.5,1,0)</f>
        <v>1</v>
      </c>
      <c r="L64">
        <v>4</v>
      </c>
      <c r="M64">
        <f>IF(Table1[[#This Row],[rating_count]]&lt;1000,1,0)</f>
        <v>0</v>
      </c>
      <c r="N64" t="str">
        <f>IF(Table1[[#This Row],[actual_price]]&lt;200,"&lt;₹200",IF(Table1[[#This Row],[actual_price]]&lt;=500,"₹200–₹500","&gt;₹500"))</f>
        <v>&gt;₹500</v>
      </c>
      <c r="O64" s="9">
        <f>(Table1[[#This Row],[rating]]*Table1[[#This Row],[rating_count]])</f>
        <v>5252</v>
      </c>
      <c r="P64" s="9">
        <f>Table1[[#This Row],[actual_price]]*Table1[[#This Row],[rating_count]]</f>
        <v>1311687</v>
      </c>
      <c r="Q64" s="4">
        <v>1313</v>
      </c>
      <c r="R64" t="s">
        <v>249</v>
      </c>
      <c r="S64" t="s">
        <v>250</v>
      </c>
      <c r="V64" t="str">
        <f t="shared" si="1"/>
        <v>Lapster 1.5 mtr</v>
      </c>
    </row>
    <row r="65" spans="1:22" x14ac:dyDescent="0.5">
      <c r="A65" t="s">
        <v>251</v>
      </c>
      <c r="B65" t="s">
        <v>252</v>
      </c>
      <c r="C65" t="str">
        <f t="shared" si="0"/>
        <v>Amazonbasics Usb Type-C</v>
      </c>
      <c r="D65" t="s">
        <v>5171</v>
      </c>
      <c r="E65" t="s">
        <v>5172</v>
      </c>
      <c r="F65" t="s">
        <v>5173</v>
      </c>
      <c r="G65" t="s">
        <v>5174</v>
      </c>
      <c r="H65">
        <v>329</v>
      </c>
      <c r="I65">
        <v>845</v>
      </c>
      <c r="J65" s="1">
        <v>0.61</v>
      </c>
      <c r="K65" s="8">
        <f>IF(Table1[[#This Row],[discount_percentage]]&gt;=0.5,1,0)</f>
        <v>1</v>
      </c>
      <c r="L65">
        <v>4.2</v>
      </c>
      <c r="M65">
        <f>IF(Table1[[#This Row],[rating_count]]&lt;1000,1,0)</f>
        <v>0</v>
      </c>
      <c r="N65" t="str">
        <f>IF(Table1[[#This Row],[actual_price]]&lt;200,"&lt;₹200",IF(Table1[[#This Row],[actual_price]]&lt;=500,"₹200–₹500","&gt;₹500"))</f>
        <v>&gt;₹500</v>
      </c>
      <c r="O65" s="9">
        <f>(Table1[[#This Row],[rating]]*Table1[[#This Row],[rating_count]])</f>
        <v>124933.20000000001</v>
      </c>
      <c r="P65" s="9">
        <f>Table1[[#This Row],[actual_price]]*Table1[[#This Row],[rating_count]]</f>
        <v>25135370</v>
      </c>
      <c r="Q65" s="4">
        <v>29746</v>
      </c>
      <c r="R65" t="s">
        <v>253</v>
      </c>
      <c r="S65" t="s">
        <v>254</v>
      </c>
      <c r="V65" t="str">
        <f t="shared" si="1"/>
        <v>AmazonBasics USB Type-C</v>
      </c>
    </row>
    <row r="66" spans="1:22" x14ac:dyDescent="0.5">
      <c r="A66" t="s">
        <v>255</v>
      </c>
      <c r="B66" t="s">
        <v>256</v>
      </c>
      <c r="C66" t="str">
        <f t="shared" ref="C66:C129" si="2">PROPER(V66)</f>
        <v>Redmi 80 Cm</v>
      </c>
      <c r="D66" t="s">
        <v>5178</v>
      </c>
      <c r="E66" t="s">
        <v>5179</v>
      </c>
      <c r="F66" t="s">
        <v>5181</v>
      </c>
      <c r="G66" t="s">
        <v>5182</v>
      </c>
      <c r="H66" s="2">
        <v>13999</v>
      </c>
      <c r="I66" s="2">
        <v>24999</v>
      </c>
      <c r="J66" s="1">
        <v>0.44</v>
      </c>
      <c r="K66" s="8">
        <f>IF(Table1[[#This Row],[discount_percentage]]&gt;=0.5,1,0)</f>
        <v>0</v>
      </c>
      <c r="L66">
        <v>4.2</v>
      </c>
      <c r="M66">
        <f>IF(Table1[[#This Row],[rating_count]]&lt;1000,1,0)</f>
        <v>0</v>
      </c>
      <c r="N66" t="str">
        <f>IF(Table1[[#This Row],[actual_price]]&lt;200,"&lt;₹200",IF(Table1[[#This Row],[actual_price]]&lt;=500,"₹200–₹500","&gt;₹500"))</f>
        <v>&gt;₹500</v>
      </c>
      <c r="O66" s="9">
        <f>(Table1[[#This Row],[rating]]*Table1[[#This Row],[rating_count]])</f>
        <v>189999.6</v>
      </c>
      <c r="P66" s="9">
        <f>Table1[[#This Row],[actual_price]]*Table1[[#This Row],[rating_count]]</f>
        <v>1130904762</v>
      </c>
      <c r="Q66" s="4">
        <v>45238</v>
      </c>
      <c r="R66" t="s">
        <v>257</v>
      </c>
      <c r="S66" t="s">
        <v>258</v>
      </c>
      <c r="V66" t="str">
        <f t="shared" ref="V66:V129" si="3">TRIM(LEFT(B66,FIND(" ",B66,FIND(" ",B66,FIND(" ",B66)+1)+1)))</f>
        <v>Redmi 80 cm</v>
      </c>
    </row>
    <row r="67" spans="1:22" x14ac:dyDescent="0.5">
      <c r="A67" t="s">
        <v>259</v>
      </c>
      <c r="B67" t="s">
        <v>260</v>
      </c>
      <c r="C67" t="str">
        <f t="shared" si="2"/>
        <v>Amazon Basics High-Speed</v>
      </c>
      <c r="D67" t="s">
        <v>5178</v>
      </c>
      <c r="E67" t="s">
        <v>5179</v>
      </c>
      <c r="F67" t="s">
        <v>5180</v>
      </c>
      <c r="G67" t="s">
        <v>5174</v>
      </c>
      <c r="H67">
        <v>309</v>
      </c>
      <c r="I67" s="2">
        <v>1400</v>
      </c>
      <c r="J67" s="1">
        <v>0.78</v>
      </c>
      <c r="K67" s="8">
        <f>IF(Table1[[#This Row],[discount_percentage]]&gt;=0.5,1,0)</f>
        <v>1</v>
      </c>
      <c r="L67">
        <v>4.4000000000000004</v>
      </c>
      <c r="M67">
        <f>IF(Table1[[#This Row],[rating_count]]&lt;1000,1,0)</f>
        <v>0</v>
      </c>
      <c r="N67" t="str">
        <f>IF(Table1[[#This Row],[actual_price]]&lt;200,"&lt;₹200",IF(Table1[[#This Row],[actual_price]]&lt;=500,"₹200–₹500","&gt;₹500"))</f>
        <v>&gt;₹500</v>
      </c>
      <c r="O67" s="9">
        <f>(Table1[[#This Row],[rating]]*Table1[[#This Row],[rating_count]])</f>
        <v>1878681.2000000002</v>
      </c>
      <c r="P67" s="9">
        <f>Table1[[#This Row],[actual_price]]*Table1[[#This Row],[rating_count]]</f>
        <v>597762200</v>
      </c>
      <c r="Q67" s="4">
        <v>426973</v>
      </c>
      <c r="R67" t="s">
        <v>261</v>
      </c>
      <c r="S67" t="s">
        <v>59</v>
      </c>
      <c r="V67" t="str">
        <f t="shared" si="3"/>
        <v>Amazon Basics High-Speed</v>
      </c>
    </row>
    <row r="68" spans="1:22" x14ac:dyDescent="0.5">
      <c r="A68" t="s">
        <v>262</v>
      </c>
      <c r="B68" t="s">
        <v>263</v>
      </c>
      <c r="C68" t="str">
        <f t="shared" si="2"/>
        <v>Portronics Konnect L</v>
      </c>
      <c r="D68" t="s">
        <v>5171</v>
      </c>
      <c r="E68" t="s">
        <v>5172</v>
      </c>
      <c r="F68" t="s">
        <v>5173</v>
      </c>
      <c r="G68" t="s">
        <v>5174</v>
      </c>
      <c r="H68">
        <v>263</v>
      </c>
      <c r="I68">
        <v>699</v>
      </c>
      <c r="J68" s="1">
        <v>0.62</v>
      </c>
      <c r="K68" s="8">
        <f>IF(Table1[[#This Row],[discount_percentage]]&gt;=0.5,1,0)</f>
        <v>1</v>
      </c>
      <c r="L68">
        <v>4.0999999999999996</v>
      </c>
      <c r="M68">
        <f>IF(Table1[[#This Row],[rating_count]]&lt;1000,1,0)</f>
        <v>1</v>
      </c>
      <c r="N68" t="str">
        <f>IF(Table1[[#This Row],[actual_price]]&lt;200,"&lt;₹200",IF(Table1[[#This Row],[actual_price]]&lt;=500,"₹200–₹500","&gt;₹500"))</f>
        <v>&gt;₹500</v>
      </c>
      <c r="O68" s="9">
        <f>(Table1[[#This Row],[rating]]*Table1[[#This Row],[rating_count]])</f>
        <v>1844.9999999999998</v>
      </c>
      <c r="P68" s="9">
        <f>Table1[[#This Row],[actual_price]]*Table1[[#This Row],[rating_count]]</f>
        <v>314550</v>
      </c>
      <c r="Q68" s="4">
        <v>450</v>
      </c>
      <c r="R68" t="s">
        <v>264</v>
      </c>
      <c r="S68" t="s">
        <v>265</v>
      </c>
      <c r="V68" t="str">
        <f t="shared" si="3"/>
        <v>Portronics Konnect L</v>
      </c>
    </row>
    <row r="69" spans="1:22" x14ac:dyDescent="0.5">
      <c r="A69" t="s">
        <v>266</v>
      </c>
      <c r="B69" t="s">
        <v>267</v>
      </c>
      <c r="C69" t="str">
        <f t="shared" si="2"/>
        <v>Acer 80 Cm</v>
      </c>
      <c r="D69" t="s">
        <v>5178</v>
      </c>
      <c r="E69" t="s">
        <v>5179</v>
      </c>
      <c r="F69" t="s">
        <v>5181</v>
      </c>
      <c r="G69" t="s">
        <v>5184</v>
      </c>
      <c r="H69" s="2">
        <v>7999</v>
      </c>
      <c r="I69" s="2">
        <v>14990</v>
      </c>
      <c r="J69" s="1">
        <v>0.47</v>
      </c>
      <c r="K69" s="8">
        <f>IF(Table1[[#This Row],[discount_percentage]]&gt;=0.5,1,0)</f>
        <v>0</v>
      </c>
      <c r="L69">
        <v>4.3</v>
      </c>
      <c r="M69">
        <f>IF(Table1[[#This Row],[rating_count]]&lt;1000,1,0)</f>
        <v>1</v>
      </c>
      <c r="N69" t="str">
        <f>IF(Table1[[#This Row],[actual_price]]&lt;200,"&lt;₹200",IF(Table1[[#This Row],[actual_price]]&lt;=500,"₹200–₹500","&gt;₹500"))</f>
        <v>&gt;₹500</v>
      </c>
      <c r="O69" s="9">
        <f>(Table1[[#This Row],[rating]]*Table1[[#This Row],[rating_count]])</f>
        <v>1965.1</v>
      </c>
      <c r="P69" s="9">
        <f>Table1[[#This Row],[actual_price]]*Table1[[#This Row],[rating_count]]</f>
        <v>6850430</v>
      </c>
      <c r="Q69" s="4">
        <v>457</v>
      </c>
      <c r="R69" t="s">
        <v>268</v>
      </c>
      <c r="S69" t="s">
        <v>269</v>
      </c>
      <c r="V69" t="str">
        <f t="shared" si="3"/>
        <v>Acer 80 cm</v>
      </c>
    </row>
    <row r="70" spans="1:22" x14ac:dyDescent="0.5">
      <c r="A70" t="s">
        <v>270</v>
      </c>
      <c r="B70" t="s">
        <v>271</v>
      </c>
      <c r="C70" t="str">
        <f t="shared" si="2"/>
        <v>Model-P4 6 Way</v>
      </c>
      <c r="D70" t="s">
        <v>5178</v>
      </c>
      <c r="E70" t="s">
        <v>5179</v>
      </c>
      <c r="F70" t="s">
        <v>5180</v>
      </c>
      <c r="G70" t="s">
        <v>5185</v>
      </c>
      <c r="H70" s="2">
        <v>1599</v>
      </c>
      <c r="I70" s="2">
        <v>2999</v>
      </c>
      <c r="J70" s="1">
        <v>0.47</v>
      </c>
      <c r="K70" s="8">
        <f>IF(Table1[[#This Row],[discount_percentage]]&gt;=0.5,1,0)</f>
        <v>0</v>
      </c>
      <c r="L70">
        <v>4.2</v>
      </c>
      <c r="M70">
        <f>IF(Table1[[#This Row],[rating_count]]&lt;1000,1,0)</f>
        <v>0</v>
      </c>
      <c r="N70" t="str">
        <f>IF(Table1[[#This Row],[actual_price]]&lt;200,"&lt;₹200",IF(Table1[[#This Row],[actual_price]]&lt;=500,"₹200–₹500","&gt;₹500"))</f>
        <v>&gt;₹500</v>
      </c>
      <c r="O70" s="9">
        <f>(Table1[[#This Row],[rating]]*Table1[[#This Row],[rating_count]])</f>
        <v>11453.4</v>
      </c>
      <c r="P70" s="9">
        <f>Table1[[#This Row],[actual_price]]*Table1[[#This Row],[rating_count]]</f>
        <v>8178273</v>
      </c>
      <c r="Q70" s="4">
        <v>2727</v>
      </c>
      <c r="R70" t="s">
        <v>272</v>
      </c>
      <c r="S70" t="s">
        <v>273</v>
      </c>
      <c r="V70" t="str">
        <f t="shared" si="3"/>
        <v>Model-P4 6 Way</v>
      </c>
    </row>
    <row r="71" spans="1:22" x14ac:dyDescent="0.5">
      <c r="A71" t="s">
        <v>274</v>
      </c>
      <c r="B71" t="s">
        <v>275</v>
      </c>
      <c r="C71" t="str">
        <f t="shared" si="2"/>
        <v>Amazon Basics Usb</v>
      </c>
      <c r="D71" t="s">
        <v>5171</v>
      </c>
      <c r="E71" t="s">
        <v>5172</v>
      </c>
      <c r="F71" t="s">
        <v>5173</v>
      </c>
      <c r="G71" t="s">
        <v>5174</v>
      </c>
      <c r="H71">
        <v>219</v>
      </c>
      <c r="I71">
        <v>700</v>
      </c>
      <c r="J71" s="1">
        <v>0.69</v>
      </c>
      <c r="K71" s="8">
        <f>IF(Table1[[#This Row],[discount_percentage]]&gt;=0.5,1,0)</f>
        <v>1</v>
      </c>
      <c r="L71">
        <v>4.3</v>
      </c>
      <c r="M71">
        <f>IF(Table1[[#This Row],[rating_count]]&lt;1000,1,0)</f>
        <v>0</v>
      </c>
      <c r="N71" t="str">
        <f>IF(Table1[[#This Row],[actual_price]]&lt;200,"&lt;₹200",IF(Table1[[#This Row],[actual_price]]&lt;=500,"₹200–₹500","&gt;₹500"))</f>
        <v>&gt;₹500</v>
      </c>
      <c r="O71" s="9">
        <f>(Table1[[#This Row],[rating]]*Table1[[#This Row],[rating_count]])</f>
        <v>86227.9</v>
      </c>
      <c r="P71" s="9">
        <f>Table1[[#This Row],[actual_price]]*Table1[[#This Row],[rating_count]]</f>
        <v>14037100</v>
      </c>
      <c r="Q71" s="4">
        <v>20053</v>
      </c>
      <c r="R71" t="s">
        <v>276</v>
      </c>
      <c r="S71" t="s">
        <v>277</v>
      </c>
      <c r="V71" t="str">
        <f t="shared" si="3"/>
        <v>Amazon Basics USB</v>
      </c>
    </row>
    <row r="72" spans="1:22" x14ac:dyDescent="0.5">
      <c r="A72" t="s">
        <v>278</v>
      </c>
      <c r="B72" t="s">
        <v>279</v>
      </c>
      <c r="C72" t="str">
        <f t="shared" si="2"/>
        <v>Oraimo 65W Type</v>
      </c>
      <c r="D72" t="s">
        <v>5171</v>
      </c>
      <c r="E72" t="s">
        <v>5172</v>
      </c>
      <c r="F72" t="s">
        <v>5173</v>
      </c>
      <c r="G72" t="s">
        <v>5174</v>
      </c>
      <c r="H72">
        <v>349</v>
      </c>
      <c r="I72">
        <v>899</v>
      </c>
      <c r="J72" s="1">
        <v>0.61</v>
      </c>
      <c r="K72" s="8">
        <f>IF(Table1[[#This Row],[discount_percentage]]&gt;=0.5,1,0)</f>
        <v>1</v>
      </c>
      <c r="L72">
        <v>4.5</v>
      </c>
      <c r="M72">
        <f>IF(Table1[[#This Row],[rating_count]]&lt;1000,1,0)</f>
        <v>1</v>
      </c>
      <c r="N72" t="str">
        <f>IF(Table1[[#This Row],[actual_price]]&lt;200,"&lt;₹200",IF(Table1[[#This Row],[actual_price]]&lt;=500,"₹200–₹500","&gt;₹500"))</f>
        <v>&gt;₹500</v>
      </c>
      <c r="O72" s="9">
        <f>(Table1[[#This Row],[rating]]*Table1[[#This Row],[rating_count]])</f>
        <v>670.5</v>
      </c>
      <c r="P72" s="9">
        <f>Table1[[#This Row],[actual_price]]*Table1[[#This Row],[rating_count]]</f>
        <v>133951</v>
      </c>
      <c r="Q72" s="4">
        <v>149</v>
      </c>
      <c r="R72" t="s">
        <v>280</v>
      </c>
      <c r="S72" t="s">
        <v>281</v>
      </c>
      <c r="V72" t="str">
        <f t="shared" si="3"/>
        <v>oraimo 65W Type</v>
      </c>
    </row>
    <row r="73" spans="1:22" x14ac:dyDescent="0.5">
      <c r="A73" t="s">
        <v>282</v>
      </c>
      <c r="B73" t="s">
        <v>283</v>
      </c>
      <c r="C73" t="str">
        <f t="shared" si="2"/>
        <v>Cedo 65W Oneplus</v>
      </c>
      <c r="D73" t="s">
        <v>5171</v>
      </c>
      <c r="E73" t="s">
        <v>5172</v>
      </c>
      <c r="F73" t="s">
        <v>5173</v>
      </c>
      <c r="G73" t="s">
        <v>5174</v>
      </c>
      <c r="H73">
        <v>349</v>
      </c>
      <c r="I73">
        <v>599</v>
      </c>
      <c r="J73" s="1">
        <v>0.42</v>
      </c>
      <c r="K73" s="8">
        <f>IF(Table1[[#This Row],[discount_percentage]]&gt;=0.5,1,0)</f>
        <v>0</v>
      </c>
      <c r="L73">
        <v>4.0999999999999996</v>
      </c>
      <c r="M73">
        <f>IF(Table1[[#This Row],[rating_count]]&lt;1000,1,0)</f>
        <v>1</v>
      </c>
      <c r="N73" t="str">
        <f>IF(Table1[[#This Row],[actual_price]]&lt;200,"&lt;₹200",IF(Table1[[#This Row],[actual_price]]&lt;=500,"₹200–₹500","&gt;₹500"))</f>
        <v>&gt;₹500</v>
      </c>
      <c r="O73" s="9">
        <f>(Table1[[#This Row],[rating]]*Table1[[#This Row],[rating_count]])</f>
        <v>860.99999999999989</v>
      </c>
      <c r="P73" s="9">
        <f>Table1[[#This Row],[actual_price]]*Table1[[#This Row],[rating_count]]</f>
        <v>125790</v>
      </c>
      <c r="Q73" s="4">
        <v>210</v>
      </c>
      <c r="R73" t="s">
        <v>284</v>
      </c>
      <c r="S73" t="s">
        <v>285</v>
      </c>
      <c r="V73" t="str">
        <f t="shared" si="3"/>
        <v>CEDO 65W OnePlus</v>
      </c>
    </row>
    <row r="74" spans="1:22" x14ac:dyDescent="0.5">
      <c r="A74" t="s">
        <v>286</v>
      </c>
      <c r="B74" t="s">
        <v>287</v>
      </c>
      <c r="C74" t="str">
        <f t="shared" si="2"/>
        <v>Redmi 108 Cm</v>
      </c>
      <c r="D74" t="s">
        <v>5178</v>
      </c>
      <c r="E74" t="s">
        <v>5179</v>
      </c>
      <c r="F74" t="s">
        <v>5181</v>
      </c>
      <c r="G74" t="s">
        <v>5182</v>
      </c>
      <c r="H74" s="2">
        <v>26999</v>
      </c>
      <c r="I74" s="2">
        <v>42999</v>
      </c>
      <c r="J74" s="1">
        <v>0.37</v>
      </c>
      <c r="K74" s="8">
        <f>IF(Table1[[#This Row],[discount_percentage]]&gt;=0.5,1,0)</f>
        <v>0</v>
      </c>
      <c r="L74">
        <v>4.2</v>
      </c>
      <c r="M74">
        <f>IF(Table1[[#This Row],[rating_count]]&lt;1000,1,0)</f>
        <v>0</v>
      </c>
      <c r="N74" t="str">
        <f>IF(Table1[[#This Row],[actual_price]]&lt;200,"&lt;₹200",IF(Table1[[#This Row],[actual_price]]&lt;=500,"₹200–₹500","&gt;₹500"))</f>
        <v>&gt;₹500</v>
      </c>
      <c r="O74" s="9">
        <f>(Table1[[#This Row],[rating]]*Table1[[#This Row],[rating_count]])</f>
        <v>189999.6</v>
      </c>
      <c r="P74" s="9">
        <f>Table1[[#This Row],[actual_price]]*Table1[[#This Row],[rating_count]]</f>
        <v>1945188762</v>
      </c>
      <c r="Q74" s="4">
        <v>45238</v>
      </c>
      <c r="R74" t="s">
        <v>288</v>
      </c>
      <c r="S74" t="s">
        <v>258</v>
      </c>
      <c r="V74" t="str">
        <f t="shared" si="3"/>
        <v>Redmi 108 cm</v>
      </c>
    </row>
    <row r="75" spans="1:22" x14ac:dyDescent="0.5">
      <c r="A75" t="s">
        <v>289</v>
      </c>
      <c r="B75" t="s">
        <v>290</v>
      </c>
      <c r="C75" t="str">
        <f t="shared" si="2"/>
        <v>Pinnaclz Original Combo</v>
      </c>
      <c r="D75" t="s">
        <v>5171</v>
      </c>
      <c r="E75" t="s">
        <v>5172</v>
      </c>
      <c r="F75" t="s">
        <v>5173</v>
      </c>
      <c r="G75" t="s">
        <v>5174</v>
      </c>
      <c r="H75">
        <v>115</v>
      </c>
      <c r="I75">
        <v>499</v>
      </c>
      <c r="J75" s="1">
        <v>0.77</v>
      </c>
      <c r="K75" s="8">
        <f>IF(Table1[[#This Row],[discount_percentage]]&gt;=0.5,1,0)</f>
        <v>1</v>
      </c>
      <c r="L75">
        <v>4</v>
      </c>
      <c r="M75">
        <f>IF(Table1[[#This Row],[rating_count]]&lt;1000,1,0)</f>
        <v>0</v>
      </c>
      <c r="N75" t="str">
        <f>IF(Table1[[#This Row],[actual_price]]&lt;200,"&lt;₹200",IF(Table1[[#This Row],[actual_price]]&lt;=500,"₹200–₹500","&gt;₹500"))</f>
        <v>₹200–₹500</v>
      </c>
      <c r="O75" s="9">
        <f>(Table1[[#This Row],[rating]]*Table1[[#This Row],[rating_count]])</f>
        <v>30928</v>
      </c>
      <c r="P75" s="9">
        <f>Table1[[#This Row],[actual_price]]*Table1[[#This Row],[rating_count]]</f>
        <v>3858268</v>
      </c>
      <c r="Q75" s="4">
        <v>7732</v>
      </c>
      <c r="R75" t="s">
        <v>291</v>
      </c>
      <c r="S75" t="s">
        <v>292</v>
      </c>
      <c r="V75" t="str">
        <f t="shared" si="3"/>
        <v>Pinnaclz Original Combo</v>
      </c>
    </row>
    <row r="76" spans="1:22" x14ac:dyDescent="0.5">
      <c r="A76" t="s">
        <v>293</v>
      </c>
      <c r="B76" t="s">
        <v>294</v>
      </c>
      <c r="C76" t="str">
        <f t="shared" si="2"/>
        <v>Boat Type C</v>
      </c>
      <c r="D76" t="s">
        <v>5171</v>
      </c>
      <c r="E76" t="s">
        <v>5172</v>
      </c>
      <c r="F76" t="s">
        <v>5173</v>
      </c>
      <c r="G76" t="s">
        <v>5174</v>
      </c>
      <c r="H76">
        <v>399</v>
      </c>
      <c r="I76">
        <v>999</v>
      </c>
      <c r="J76" s="1">
        <v>0.6</v>
      </c>
      <c r="K76" s="8">
        <f>IF(Table1[[#This Row],[discount_percentage]]&gt;=0.5,1,0)</f>
        <v>1</v>
      </c>
      <c r="L76">
        <v>4.0999999999999996</v>
      </c>
      <c r="M76">
        <f>IF(Table1[[#This Row],[rating_count]]&lt;1000,1,0)</f>
        <v>0</v>
      </c>
      <c r="N76" t="str">
        <f>IF(Table1[[#This Row],[actual_price]]&lt;200,"&lt;₹200",IF(Table1[[#This Row],[actual_price]]&lt;=500,"₹200–₹500","&gt;₹500"))</f>
        <v>&gt;₹500</v>
      </c>
      <c r="O76" s="9">
        <f>(Table1[[#This Row],[rating]]*Table1[[#This Row],[rating_count]])</f>
        <v>7297.9999999999991</v>
      </c>
      <c r="P76" s="9">
        <f>Table1[[#This Row],[actual_price]]*Table1[[#This Row],[rating_count]]</f>
        <v>1778220</v>
      </c>
      <c r="Q76" s="4">
        <v>1780</v>
      </c>
      <c r="R76" t="s">
        <v>295</v>
      </c>
      <c r="S76" t="s">
        <v>296</v>
      </c>
      <c r="V76" t="str">
        <f t="shared" si="3"/>
        <v>boAt Type C</v>
      </c>
    </row>
    <row r="77" spans="1:22" x14ac:dyDescent="0.5">
      <c r="A77" t="s">
        <v>297</v>
      </c>
      <c r="B77" t="s">
        <v>298</v>
      </c>
      <c r="C77" t="str">
        <f t="shared" si="2"/>
        <v>Ambrane 2 In</v>
      </c>
      <c r="D77" t="s">
        <v>5171</v>
      </c>
      <c r="E77" t="s">
        <v>5172</v>
      </c>
      <c r="F77" t="s">
        <v>5173</v>
      </c>
      <c r="G77" t="s">
        <v>5174</v>
      </c>
      <c r="H77">
        <v>199</v>
      </c>
      <c r="I77">
        <v>499</v>
      </c>
      <c r="J77" s="1">
        <v>0.6</v>
      </c>
      <c r="K77" s="8">
        <f>IF(Table1[[#This Row],[discount_percentage]]&gt;=0.5,1,0)</f>
        <v>1</v>
      </c>
      <c r="L77">
        <v>4.0999999999999996</v>
      </c>
      <c r="M77">
        <f>IF(Table1[[#This Row],[rating_count]]&lt;1000,1,0)</f>
        <v>1</v>
      </c>
      <c r="N77" t="str">
        <f>IF(Table1[[#This Row],[actual_price]]&lt;200,"&lt;₹200",IF(Table1[[#This Row],[actual_price]]&lt;=500,"₹200–₹500","&gt;₹500"))</f>
        <v>₹200–₹500</v>
      </c>
      <c r="O77" s="9">
        <f>(Table1[[#This Row],[rating]]*Table1[[#This Row],[rating_count]])</f>
        <v>2468.1999999999998</v>
      </c>
      <c r="P77" s="9">
        <f>Table1[[#This Row],[actual_price]]*Table1[[#This Row],[rating_count]]</f>
        <v>300398</v>
      </c>
      <c r="Q77" s="4">
        <v>602</v>
      </c>
      <c r="R77" t="s">
        <v>299</v>
      </c>
      <c r="S77" t="s">
        <v>300</v>
      </c>
      <c r="V77" t="str">
        <f t="shared" si="3"/>
        <v>Ambrane 2 in</v>
      </c>
    </row>
    <row r="78" spans="1:22" x14ac:dyDescent="0.5">
      <c r="A78" t="s">
        <v>301</v>
      </c>
      <c r="B78" t="s">
        <v>302</v>
      </c>
      <c r="C78" t="str">
        <f t="shared" si="2"/>
        <v>Ambrane 60W /</v>
      </c>
      <c r="D78" t="s">
        <v>5171</v>
      </c>
      <c r="E78" t="s">
        <v>5172</v>
      </c>
      <c r="F78" t="s">
        <v>5173</v>
      </c>
      <c r="G78" t="s">
        <v>5174</v>
      </c>
      <c r="H78">
        <v>179</v>
      </c>
      <c r="I78">
        <v>399</v>
      </c>
      <c r="J78" s="1">
        <v>0.55000000000000004</v>
      </c>
      <c r="K78" s="8">
        <f>IF(Table1[[#This Row],[discount_percentage]]&gt;=0.5,1,0)</f>
        <v>1</v>
      </c>
      <c r="L78">
        <v>4</v>
      </c>
      <c r="M78">
        <f>IF(Table1[[#This Row],[rating_count]]&lt;1000,1,0)</f>
        <v>0</v>
      </c>
      <c r="N78" t="str">
        <f>IF(Table1[[#This Row],[actual_price]]&lt;200,"&lt;₹200",IF(Table1[[#This Row],[actual_price]]&lt;=500,"₹200–₹500","&gt;₹500"))</f>
        <v>₹200–₹500</v>
      </c>
      <c r="O78" s="9">
        <f>(Table1[[#This Row],[rating]]*Table1[[#This Row],[rating_count]])</f>
        <v>5692</v>
      </c>
      <c r="P78" s="9">
        <f>Table1[[#This Row],[actual_price]]*Table1[[#This Row],[rating_count]]</f>
        <v>567777</v>
      </c>
      <c r="Q78" s="4">
        <v>1423</v>
      </c>
      <c r="R78" t="s">
        <v>303</v>
      </c>
      <c r="S78" t="s">
        <v>304</v>
      </c>
      <c r="V78" t="str">
        <f t="shared" si="3"/>
        <v>Ambrane 60W /</v>
      </c>
    </row>
    <row r="79" spans="1:22" x14ac:dyDescent="0.5">
      <c r="A79" t="s">
        <v>305</v>
      </c>
      <c r="B79" t="s">
        <v>306</v>
      </c>
      <c r="C79" t="str">
        <f t="shared" si="2"/>
        <v>Tcl 80 Cm</v>
      </c>
      <c r="D79" t="s">
        <v>5178</v>
      </c>
      <c r="E79" t="s">
        <v>5179</v>
      </c>
      <c r="F79" t="s">
        <v>5181</v>
      </c>
      <c r="G79" t="s">
        <v>5182</v>
      </c>
      <c r="H79" s="2">
        <v>10901</v>
      </c>
      <c r="I79" s="2">
        <v>30990</v>
      </c>
      <c r="J79" s="1">
        <v>0.65</v>
      </c>
      <c r="K79" s="8">
        <f>IF(Table1[[#This Row],[discount_percentage]]&gt;=0.5,1,0)</f>
        <v>1</v>
      </c>
      <c r="L79">
        <v>4.0999999999999996</v>
      </c>
      <c r="M79">
        <f>IF(Table1[[#This Row],[rating_count]]&lt;1000,1,0)</f>
        <v>1</v>
      </c>
      <c r="N79" t="str">
        <f>IF(Table1[[#This Row],[actual_price]]&lt;200,"&lt;₹200",IF(Table1[[#This Row],[actual_price]]&lt;=500,"₹200–₹500","&gt;₹500"))</f>
        <v>&gt;₹500</v>
      </c>
      <c r="O79" s="9">
        <f>(Table1[[#This Row],[rating]]*Table1[[#This Row],[rating_count]])</f>
        <v>1631.8</v>
      </c>
      <c r="P79" s="9">
        <f>Table1[[#This Row],[actual_price]]*Table1[[#This Row],[rating_count]]</f>
        <v>12334020</v>
      </c>
      <c r="Q79" s="4">
        <v>398</v>
      </c>
      <c r="R79" t="s">
        <v>307</v>
      </c>
      <c r="S79" t="s">
        <v>308</v>
      </c>
      <c r="V79" t="str">
        <f t="shared" si="3"/>
        <v>TCL 80 cm</v>
      </c>
    </row>
    <row r="80" spans="1:22" x14ac:dyDescent="0.5">
      <c r="A80" t="s">
        <v>309</v>
      </c>
      <c r="B80" t="s">
        <v>310</v>
      </c>
      <c r="C80" t="str">
        <f t="shared" si="2"/>
        <v>Swapkart Fast Charging</v>
      </c>
      <c r="D80" t="s">
        <v>5171</v>
      </c>
      <c r="E80" t="s">
        <v>5172</v>
      </c>
      <c r="F80" t="s">
        <v>5173</v>
      </c>
      <c r="G80" t="s">
        <v>5174</v>
      </c>
      <c r="H80">
        <v>209</v>
      </c>
      <c r="I80">
        <v>499</v>
      </c>
      <c r="J80" s="1">
        <v>0.57999999999999996</v>
      </c>
      <c r="K80" s="8">
        <f>IF(Table1[[#This Row],[discount_percentage]]&gt;=0.5,1,0)</f>
        <v>1</v>
      </c>
      <c r="L80">
        <v>3.9</v>
      </c>
      <c r="M80">
        <f>IF(Table1[[#This Row],[rating_count]]&lt;1000,1,0)</f>
        <v>1</v>
      </c>
      <c r="N80" t="str">
        <f>IF(Table1[[#This Row],[actual_price]]&lt;200,"&lt;₹200",IF(Table1[[#This Row],[actual_price]]&lt;=500,"₹200–₹500","&gt;₹500"))</f>
        <v>₹200–₹500</v>
      </c>
      <c r="O80" s="9">
        <f>(Table1[[#This Row],[rating]]*Table1[[#This Row],[rating_count]])</f>
        <v>2090.4</v>
      </c>
      <c r="P80" s="9">
        <f>Table1[[#This Row],[actual_price]]*Table1[[#This Row],[rating_count]]</f>
        <v>267464</v>
      </c>
      <c r="Q80" s="4">
        <v>536</v>
      </c>
      <c r="R80" t="s">
        <v>311</v>
      </c>
      <c r="S80" t="s">
        <v>312</v>
      </c>
      <c r="V80" t="str">
        <f t="shared" si="3"/>
        <v>SWAPKART Fast Charging</v>
      </c>
    </row>
    <row r="81" spans="1:22" x14ac:dyDescent="0.5">
      <c r="A81" t="s">
        <v>313</v>
      </c>
      <c r="B81" t="s">
        <v>314</v>
      </c>
      <c r="C81" t="e">
        <f t="shared" si="2"/>
        <v>#VALUE!</v>
      </c>
      <c r="D81" t="s">
        <v>5178</v>
      </c>
      <c r="E81" t="s">
        <v>5179</v>
      </c>
      <c r="F81" t="s">
        <v>5180</v>
      </c>
      <c r="G81" t="s">
        <v>5183</v>
      </c>
      <c r="H81" s="2">
        <v>1434</v>
      </c>
      <c r="I81" s="2">
        <v>3999</v>
      </c>
      <c r="J81" s="1">
        <v>0.64</v>
      </c>
      <c r="K81" s="8">
        <f>IF(Table1[[#This Row],[discount_percentage]]&gt;=0.5,1,0)</f>
        <v>1</v>
      </c>
      <c r="L81">
        <v>4</v>
      </c>
      <c r="M81">
        <f>IF(Table1[[#This Row],[rating_count]]&lt;1000,1,0)</f>
        <v>1</v>
      </c>
      <c r="N81" t="str">
        <f>IF(Table1[[#This Row],[actual_price]]&lt;200,"&lt;₹200",IF(Table1[[#This Row],[actual_price]]&lt;=500,"₹200–₹500","&gt;₹500"))</f>
        <v>&gt;₹500</v>
      </c>
      <c r="O81" s="9">
        <f>(Table1[[#This Row],[rating]]*Table1[[#This Row],[rating_count]])</f>
        <v>128</v>
      </c>
      <c r="P81" s="9">
        <f>Table1[[#This Row],[actual_price]]*Table1[[#This Row],[rating_count]]</f>
        <v>127968</v>
      </c>
      <c r="Q81" s="4">
        <v>32</v>
      </c>
      <c r="R81" t="s">
        <v>315</v>
      </c>
      <c r="S81" t="s">
        <v>316</v>
      </c>
      <c r="V81" t="e">
        <f t="shared" si="3"/>
        <v>#VALUE!</v>
      </c>
    </row>
    <row r="82" spans="1:22" x14ac:dyDescent="0.5">
      <c r="A82" t="s">
        <v>317</v>
      </c>
      <c r="B82" t="s">
        <v>318</v>
      </c>
      <c r="C82" t="str">
        <f t="shared" si="2"/>
        <v>Wayona Usb Nylon</v>
      </c>
      <c r="D82" t="s">
        <v>5171</v>
      </c>
      <c r="E82" t="s">
        <v>5172</v>
      </c>
      <c r="F82" t="s">
        <v>5173</v>
      </c>
      <c r="G82" t="s">
        <v>5174</v>
      </c>
      <c r="H82">
        <v>399</v>
      </c>
      <c r="I82" s="2">
        <v>1099</v>
      </c>
      <c r="J82" s="1">
        <v>0.64</v>
      </c>
      <c r="K82" s="8">
        <f>IF(Table1[[#This Row],[discount_percentage]]&gt;=0.5,1,0)</f>
        <v>1</v>
      </c>
      <c r="L82">
        <v>4.2</v>
      </c>
      <c r="M82">
        <f>IF(Table1[[#This Row],[rating_count]]&lt;1000,1,0)</f>
        <v>0</v>
      </c>
      <c r="N82" t="str">
        <f>IF(Table1[[#This Row],[actual_price]]&lt;200,"&lt;₹200",IF(Table1[[#This Row],[actual_price]]&lt;=500,"₹200–₹500","&gt;₹500"))</f>
        <v>&gt;₹500</v>
      </c>
      <c r="O82" s="9">
        <f>(Table1[[#This Row],[rating]]*Table1[[#This Row],[rating_count]])</f>
        <v>101929.8</v>
      </c>
      <c r="P82" s="9">
        <f>Table1[[#This Row],[actual_price]]*Table1[[#This Row],[rating_count]]</f>
        <v>26671631</v>
      </c>
      <c r="Q82" s="4">
        <v>24269</v>
      </c>
      <c r="R82" t="s">
        <v>319</v>
      </c>
      <c r="S82" t="s">
        <v>13</v>
      </c>
      <c r="V82" t="str">
        <f t="shared" si="3"/>
        <v>Wayona Usb Nylon</v>
      </c>
    </row>
    <row r="83" spans="1:22" x14ac:dyDescent="0.5">
      <c r="A83" t="s">
        <v>320</v>
      </c>
      <c r="B83" t="s">
        <v>321</v>
      </c>
      <c r="C83" t="str">
        <f t="shared" si="2"/>
        <v>Flix (Beetel) Usb</v>
      </c>
      <c r="D83" t="s">
        <v>5171</v>
      </c>
      <c r="E83" t="s">
        <v>5172</v>
      </c>
      <c r="F83" t="s">
        <v>5173</v>
      </c>
      <c r="G83" t="s">
        <v>5174</v>
      </c>
      <c r="H83">
        <v>139</v>
      </c>
      <c r="I83">
        <v>249</v>
      </c>
      <c r="J83" s="1">
        <v>0.44</v>
      </c>
      <c r="K83" s="8">
        <f>IF(Table1[[#This Row],[discount_percentage]]&gt;=0.5,1,0)</f>
        <v>0</v>
      </c>
      <c r="L83">
        <v>4</v>
      </c>
      <c r="M83">
        <f>IF(Table1[[#This Row],[rating_count]]&lt;1000,1,0)</f>
        <v>0</v>
      </c>
      <c r="N83" t="str">
        <f>IF(Table1[[#This Row],[actual_price]]&lt;200,"&lt;₹200",IF(Table1[[#This Row],[actual_price]]&lt;=500,"₹200–₹500","&gt;₹500"))</f>
        <v>₹200–₹500</v>
      </c>
      <c r="O83" s="9">
        <f>(Table1[[#This Row],[rating]]*Table1[[#This Row],[rating_count]])</f>
        <v>37512</v>
      </c>
      <c r="P83" s="9">
        <f>Table1[[#This Row],[actual_price]]*Table1[[#This Row],[rating_count]]</f>
        <v>2335122</v>
      </c>
      <c r="Q83" s="4">
        <v>9378</v>
      </c>
      <c r="R83" t="s">
        <v>322</v>
      </c>
      <c r="S83" t="s">
        <v>101</v>
      </c>
      <c r="V83" t="str">
        <f t="shared" si="3"/>
        <v>Flix (Beetel) Usb</v>
      </c>
    </row>
    <row r="84" spans="1:22" x14ac:dyDescent="0.5">
      <c r="A84" t="s">
        <v>323</v>
      </c>
      <c r="B84" t="s">
        <v>324</v>
      </c>
      <c r="C84" t="str">
        <f t="shared" si="2"/>
        <v>Skywall 81.28 Cm</v>
      </c>
      <c r="D84" t="s">
        <v>5178</v>
      </c>
      <c r="E84" t="s">
        <v>5179</v>
      </c>
      <c r="F84" t="s">
        <v>5181</v>
      </c>
      <c r="G84" t="s">
        <v>5182</v>
      </c>
      <c r="H84" s="2">
        <v>7299</v>
      </c>
      <c r="I84" s="2">
        <v>19125</v>
      </c>
      <c r="J84" s="1">
        <v>0.62</v>
      </c>
      <c r="K84" s="8">
        <f>IF(Table1[[#This Row],[discount_percentage]]&gt;=0.5,1,0)</f>
        <v>1</v>
      </c>
      <c r="L84">
        <v>3.4</v>
      </c>
      <c r="M84">
        <f>IF(Table1[[#This Row],[rating_count]]&lt;1000,1,0)</f>
        <v>1</v>
      </c>
      <c r="N84" t="str">
        <f>IF(Table1[[#This Row],[actual_price]]&lt;200,"&lt;₹200",IF(Table1[[#This Row],[actual_price]]&lt;=500,"₹200–₹500","&gt;₹500"))</f>
        <v>&gt;₹500</v>
      </c>
      <c r="O84" s="9">
        <f>(Table1[[#This Row],[rating]]*Table1[[#This Row],[rating_count]])</f>
        <v>3066.7999999999997</v>
      </c>
      <c r="P84" s="9">
        <f>Table1[[#This Row],[actual_price]]*Table1[[#This Row],[rating_count]]</f>
        <v>17250750</v>
      </c>
      <c r="Q84" s="4">
        <v>902</v>
      </c>
      <c r="R84" t="s">
        <v>325</v>
      </c>
      <c r="S84" t="s">
        <v>326</v>
      </c>
      <c r="V84" t="str">
        <f t="shared" si="3"/>
        <v>SKYWALL 81.28 cm</v>
      </c>
    </row>
    <row r="85" spans="1:22" x14ac:dyDescent="0.5">
      <c r="A85" t="s">
        <v>327</v>
      </c>
      <c r="B85" t="s">
        <v>328</v>
      </c>
      <c r="C85" t="str">
        <f t="shared" si="2"/>
        <v>Boat A 350</v>
      </c>
      <c r="D85" t="s">
        <v>5171</v>
      </c>
      <c r="E85" t="s">
        <v>5172</v>
      </c>
      <c r="F85" t="s">
        <v>5173</v>
      </c>
      <c r="G85" t="s">
        <v>5174</v>
      </c>
      <c r="H85">
        <v>299</v>
      </c>
      <c r="I85">
        <v>799</v>
      </c>
      <c r="J85" s="1">
        <v>0.63</v>
      </c>
      <c r="K85" s="8">
        <f>IF(Table1[[#This Row],[discount_percentage]]&gt;=0.5,1,0)</f>
        <v>1</v>
      </c>
      <c r="L85">
        <v>4.4000000000000004</v>
      </c>
      <c r="M85">
        <f>IF(Table1[[#This Row],[rating_count]]&lt;1000,1,0)</f>
        <v>0</v>
      </c>
      <c r="N85" t="str">
        <f>IF(Table1[[#This Row],[actual_price]]&lt;200,"&lt;₹200",IF(Table1[[#This Row],[actual_price]]&lt;=500,"₹200–₹500","&gt;₹500"))</f>
        <v>&gt;₹500</v>
      </c>
      <c r="O85" s="9">
        <f>(Table1[[#This Row],[rating]]*Table1[[#This Row],[rating_count]])</f>
        <v>126680.40000000001</v>
      </c>
      <c r="P85" s="9">
        <f>Table1[[#This Row],[actual_price]]*Table1[[#This Row],[rating_count]]</f>
        <v>23004009</v>
      </c>
      <c r="Q85" s="4">
        <v>28791</v>
      </c>
      <c r="R85" t="s">
        <v>329</v>
      </c>
      <c r="S85" t="s">
        <v>330</v>
      </c>
      <c r="V85" t="str">
        <f t="shared" si="3"/>
        <v>boAt A 350</v>
      </c>
    </row>
    <row r="86" spans="1:22" x14ac:dyDescent="0.5">
      <c r="A86" t="s">
        <v>331</v>
      </c>
      <c r="B86" t="s">
        <v>332</v>
      </c>
      <c r="C86" t="str">
        <f t="shared" si="2"/>
        <v>Wayona Usb Type</v>
      </c>
      <c r="D86" t="s">
        <v>5171</v>
      </c>
      <c r="E86" t="s">
        <v>5172</v>
      </c>
      <c r="F86" t="s">
        <v>5173</v>
      </c>
      <c r="G86" t="s">
        <v>5174</v>
      </c>
      <c r="H86">
        <v>325</v>
      </c>
      <c r="I86" s="2">
        <v>1299</v>
      </c>
      <c r="J86" s="1">
        <v>0.75</v>
      </c>
      <c r="K86" s="8">
        <f>IF(Table1[[#This Row],[discount_percentage]]&gt;=0.5,1,0)</f>
        <v>1</v>
      </c>
      <c r="L86">
        <v>4.2</v>
      </c>
      <c r="M86">
        <f>IF(Table1[[#This Row],[rating_count]]&lt;1000,1,0)</f>
        <v>0</v>
      </c>
      <c r="N86" t="str">
        <f>IF(Table1[[#This Row],[actual_price]]&lt;200,"&lt;₹200",IF(Table1[[#This Row],[actual_price]]&lt;=500,"₹200–₹500","&gt;₹500"))</f>
        <v>&gt;₹500</v>
      </c>
      <c r="O86" s="9">
        <f>(Table1[[#This Row],[rating]]*Table1[[#This Row],[rating_count]])</f>
        <v>44419.200000000004</v>
      </c>
      <c r="P86" s="9">
        <f>Table1[[#This Row],[actual_price]]*Table1[[#This Row],[rating_count]]</f>
        <v>13738224</v>
      </c>
      <c r="Q86" s="4">
        <v>10576</v>
      </c>
      <c r="R86" t="s">
        <v>333</v>
      </c>
      <c r="S86" t="s">
        <v>334</v>
      </c>
      <c r="V86" t="str">
        <f t="shared" si="3"/>
        <v>Wayona Usb Type</v>
      </c>
    </row>
    <row r="87" spans="1:22" x14ac:dyDescent="0.5">
      <c r="A87" t="s">
        <v>335</v>
      </c>
      <c r="B87" t="s">
        <v>336</v>
      </c>
      <c r="C87" t="str">
        <f t="shared" si="2"/>
        <v>Oneplus 108 Cm</v>
      </c>
      <c r="D87" t="s">
        <v>5178</v>
      </c>
      <c r="E87" t="s">
        <v>5179</v>
      </c>
      <c r="F87" t="s">
        <v>5181</v>
      </c>
      <c r="G87" t="s">
        <v>5182</v>
      </c>
      <c r="H87" s="2">
        <v>29999</v>
      </c>
      <c r="I87" s="2">
        <v>39999</v>
      </c>
      <c r="J87" s="1">
        <v>0.25</v>
      </c>
      <c r="K87" s="8">
        <f>IF(Table1[[#This Row],[discount_percentage]]&gt;=0.5,1,0)</f>
        <v>0</v>
      </c>
      <c r="L87">
        <v>4.2</v>
      </c>
      <c r="M87">
        <f>IF(Table1[[#This Row],[rating_count]]&lt;1000,1,0)</f>
        <v>0</v>
      </c>
      <c r="N87" t="str">
        <f>IF(Table1[[#This Row],[actual_price]]&lt;200,"&lt;₹200",IF(Table1[[#This Row],[actual_price]]&lt;=500,"₹200–₹500","&gt;₹500"))</f>
        <v>&gt;₹500</v>
      </c>
      <c r="O87" s="9">
        <f>(Table1[[#This Row],[rating]]*Table1[[#This Row],[rating_count]])</f>
        <v>30651.600000000002</v>
      </c>
      <c r="P87" s="9">
        <f>Table1[[#This Row],[actual_price]]*Table1[[#This Row],[rating_count]]</f>
        <v>291912702</v>
      </c>
      <c r="Q87" s="4">
        <v>7298</v>
      </c>
      <c r="R87" t="s">
        <v>337</v>
      </c>
      <c r="S87" t="s">
        <v>160</v>
      </c>
      <c r="V87" t="str">
        <f t="shared" si="3"/>
        <v>OnePlus 108 cm</v>
      </c>
    </row>
    <row r="88" spans="1:22" x14ac:dyDescent="0.5">
      <c r="A88" t="s">
        <v>338</v>
      </c>
      <c r="B88" t="s">
        <v>339</v>
      </c>
      <c r="C88" t="str">
        <f t="shared" si="2"/>
        <v>Acer 127 Cm</v>
      </c>
      <c r="D88" t="s">
        <v>5178</v>
      </c>
      <c r="E88" t="s">
        <v>5179</v>
      </c>
      <c r="F88" t="s">
        <v>5181</v>
      </c>
      <c r="G88" t="s">
        <v>5182</v>
      </c>
      <c r="H88" s="2">
        <v>27999</v>
      </c>
      <c r="I88" s="2">
        <v>40990</v>
      </c>
      <c r="J88" s="1">
        <v>0.32</v>
      </c>
      <c r="K88" s="8">
        <f>IF(Table1[[#This Row],[discount_percentage]]&gt;=0.5,1,0)</f>
        <v>0</v>
      </c>
      <c r="L88">
        <v>4.3</v>
      </c>
      <c r="M88">
        <f>IF(Table1[[#This Row],[rating_count]]&lt;1000,1,0)</f>
        <v>0</v>
      </c>
      <c r="N88" t="str">
        <f>IF(Table1[[#This Row],[actual_price]]&lt;200,"&lt;₹200",IF(Table1[[#This Row],[actual_price]]&lt;=500,"₹200–₹500","&gt;₹500"))</f>
        <v>&gt;₹500</v>
      </c>
      <c r="O88" s="9">
        <f>(Table1[[#This Row],[rating]]*Table1[[#This Row],[rating_count]])</f>
        <v>20222.899999999998</v>
      </c>
      <c r="P88" s="9">
        <f>Table1[[#This Row],[actual_price]]*Table1[[#This Row],[rating_count]]</f>
        <v>192775970</v>
      </c>
      <c r="Q88" s="4">
        <v>4703</v>
      </c>
      <c r="R88" t="s">
        <v>340</v>
      </c>
      <c r="S88" t="s">
        <v>105</v>
      </c>
      <c r="V88" t="str">
        <f t="shared" si="3"/>
        <v>Acer 127 cm</v>
      </c>
    </row>
    <row r="89" spans="1:22" x14ac:dyDescent="0.5">
      <c r="A89" t="s">
        <v>341</v>
      </c>
      <c r="B89" t="s">
        <v>342</v>
      </c>
      <c r="C89" t="str">
        <f t="shared" si="2"/>
        <v>Samsung 108 Cm</v>
      </c>
      <c r="D89" t="s">
        <v>5178</v>
      </c>
      <c r="E89" t="s">
        <v>5179</v>
      </c>
      <c r="F89" t="s">
        <v>5181</v>
      </c>
      <c r="G89" t="s">
        <v>5182</v>
      </c>
      <c r="H89" s="2">
        <v>30990</v>
      </c>
      <c r="I89" s="2">
        <v>52900</v>
      </c>
      <c r="J89" s="1">
        <v>0.41</v>
      </c>
      <c r="K89" s="8">
        <f>IF(Table1[[#This Row],[discount_percentage]]&gt;=0.5,1,0)</f>
        <v>0</v>
      </c>
      <c r="L89">
        <v>4.3</v>
      </c>
      <c r="M89">
        <f>IF(Table1[[#This Row],[rating_count]]&lt;1000,1,0)</f>
        <v>0</v>
      </c>
      <c r="N89" t="str">
        <f>IF(Table1[[#This Row],[actual_price]]&lt;200,"&lt;₹200",IF(Table1[[#This Row],[actual_price]]&lt;=500,"₹200–₹500","&gt;₹500"))</f>
        <v>&gt;₹500</v>
      </c>
      <c r="O89" s="9">
        <f>(Table1[[#This Row],[rating]]*Table1[[#This Row],[rating_count]])</f>
        <v>30568.699999999997</v>
      </c>
      <c r="P89" s="9">
        <f>Table1[[#This Row],[actual_price]]*Table1[[#This Row],[rating_count]]</f>
        <v>376066100</v>
      </c>
      <c r="Q89" s="4">
        <v>7109</v>
      </c>
      <c r="R89" t="s">
        <v>343</v>
      </c>
      <c r="S89" t="s">
        <v>246</v>
      </c>
      <c r="V89" t="str">
        <f t="shared" si="3"/>
        <v>Samsung 108 cm</v>
      </c>
    </row>
    <row r="90" spans="1:22" x14ac:dyDescent="0.5">
      <c r="A90" t="s">
        <v>344</v>
      </c>
      <c r="B90" t="s">
        <v>345</v>
      </c>
      <c r="C90" t="str">
        <f t="shared" si="2"/>
        <v>Lapster 65W Compatible</v>
      </c>
      <c r="D90" t="s">
        <v>5171</v>
      </c>
      <c r="E90" t="s">
        <v>5172</v>
      </c>
      <c r="F90" t="s">
        <v>5173</v>
      </c>
      <c r="G90" t="s">
        <v>5174</v>
      </c>
      <c r="H90">
        <v>199</v>
      </c>
      <c r="I90">
        <v>999</v>
      </c>
      <c r="J90" s="1">
        <v>0.8</v>
      </c>
      <c r="K90" s="8">
        <f>IF(Table1[[#This Row],[discount_percentage]]&gt;=0.5,1,0)</f>
        <v>1</v>
      </c>
      <c r="L90">
        <v>4.5</v>
      </c>
      <c r="M90">
        <f>IF(Table1[[#This Row],[rating_count]]&lt;1000,1,0)</f>
        <v>1</v>
      </c>
      <c r="N90" t="str">
        <f>IF(Table1[[#This Row],[actual_price]]&lt;200,"&lt;₹200",IF(Table1[[#This Row],[actual_price]]&lt;=500,"₹200–₹500","&gt;₹500"))</f>
        <v>&gt;₹500</v>
      </c>
      <c r="O90" s="9">
        <f>(Table1[[#This Row],[rating]]*Table1[[#This Row],[rating_count]])</f>
        <v>571.5</v>
      </c>
      <c r="P90" s="9">
        <f>Table1[[#This Row],[actual_price]]*Table1[[#This Row],[rating_count]]</f>
        <v>126873</v>
      </c>
      <c r="Q90" s="4">
        <v>127</v>
      </c>
      <c r="R90" t="s">
        <v>346</v>
      </c>
      <c r="S90" t="s">
        <v>347</v>
      </c>
      <c r="V90" t="str">
        <f t="shared" si="3"/>
        <v>Lapster 65W compatible</v>
      </c>
    </row>
    <row r="91" spans="1:22" x14ac:dyDescent="0.5">
      <c r="A91" t="s">
        <v>348</v>
      </c>
      <c r="B91" t="s">
        <v>349</v>
      </c>
      <c r="C91" t="str">
        <f t="shared" si="2"/>
        <v>Wayona Nylon Braided</v>
      </c>
      <c r="D91" t="s">
        <v>5171</v>
      </c>
      <c r="E91" t="s">
        <v>5172</v>
      </c>
      <c r="F91" t="s">
        <v>5173</v>
      </c>
      <c r="G91" t="s">
        <v>5174</v>
      </c>
      <c r="H91">
        <v>649</v>
      </c>
      <c r="I91" s="2">
        <v>1999</v>
      </c>
      <c r="J91" s="1">
        <v>0.68</v>
      </c>
      <c r="K91" s="8">
        <f>IF(Table1[[#This Row],[discount_percentage]]&gt;=0.5,1,0)</f>
        <v>1</v>
      </c>
      <c r="L91">
        <v>4.2</v>
      </c>
      <c r="M91">
        <f>IF(Table1[[#This Row],[rating_count]]&lt;1000,1,0)</f>
        <v>0</v>
      </c>
      <c r="N91" t="str">
        <f>IF(Table1[[#This Row],[actual_price]]&lt;200,"&lt;₹200",IF(Table1[[#This Row],[actual_price]]&lt;=500,"₹200–₹500","&gt;₹500"))</f>
        <v>&gt;₹500</v>
      </c>
      <c r="O91" s="9">
        <f>(Table1[[#This Row],[rating]]*Table1[[#This Row],[rating_count]])</f>
        <v>101929.8</v>
      </c>
      <c r="P91" s="9">
        <f>Table1[[#This Row],[actual_price]]*Table1[[#This Row],[rating_count]]</f>
        <v>48513731</v>
      </c>
      <c r="Q91" s="4">
        <v>24269</v>
      </c>
      <c r="R91" t="s">
        <v>175</v>
      </c>
      <c r="S91" t="s">
        <v>13</v>
      </c>
      <c r="V91" t="str">
        <f t="shared" si="3"/>
        <v>Wayona Nylon Braided</v>
      </c>
    </row>
    <row r="92" spans="1:22" x14ac:dyDescent="0.5">
      <c r="A92" t="s">
        <v>350</v>
      </c>
      <c r="B92" t="s">
        <v>351</v>
      </c>
      <c r="C92" t="str">
        <f t="shared" si="2"/>
        <v>Gizga Essentials Usb</v>
      </c>
      <c r="D92" t="s">
        <v>5171</v>
      </c>
      <c r="E92" t="s">
        <v>5175</v>
      </c>
      <c r="F92" t="s">
        <v>5176</v>
      </c>
      <c r="G92" t="s">
        <v>5177</v>
      </c>
      <c r="H92">
        <v>269</v>
      </c>
      <c r="I92">
        <v>800</v>
      </c>
      <c r="J92" s="1">
        <v>0.66</v>
      </c>
      <c r="K92" s="8">
        <f>IF(Table1[[#This Row],[discount_percentage]]&gt;=0.5,1,0)</f>
        <v>1</v>
      </c>
      <c r="L92">
        <v>3.6</v>
      </c>
      <c r="M92">
        <f>IF(Table1[[#This Row],[rating_count]]&lt;1000,1,0)</f>
        <v>0</v>
      </c>
      <c r="N92" t="str">
        <f>IF(Table1[[#This Row],[actual_price]]&lt;200,"&lt;₹200",IF(Table1[[#This Row],[actual_price]]&lt;=500,"₹200–₹500","&gt;₹500"))</f>
        <v>&gt;₹500</v>
      </c>
      <c r="O92" s="9">
        <f>(Table1[[#This Row],[rating]]*Table1[[#This Row],[rating_count]])</f>
        <v>36482.400000000001</v>
      </c>
      <c r="P92" s="9">
        <f>Table1[[#This Row],[actual_price]]*Table1[[#This Row],[rating_count]]</f>
        <v>8107200</v>
      </c>
      <c r="Q92" s="4">
        <v>10134</v>
      </c>
      <c r="R92" t="s">
        <v>352</v>
      </c>
      <c r="S92" t="s">
        <v>353</v>
      </c>
      <c r="V92" t="str">
        <f t="shared" si="3"/>
        <v>Gizga Essentials USB</v>
      </c>
    </row>
    <row r="93" spans="1:22" x14ac:dyDescent="0.5">
      <c r="A93" t="s">
        <v>354</v>
      </c>
      <c r="B93" t="s">
        <v>355</v>
      </c>
      <c r="C93" t="str">
        <f t="shared" si="2"/>
        <v>Oneplus 108 Cm</v>
      </c>
      <c r="D93" t="s">
        <v>5178</v>
      </c>
      <c r="E93" t="s">
        <v>5179</v>
      </c>
      <c r="F93" t="s">
        <v>5181</v>
      </c>
      <c r="G93" t="s">
        <v>5182</v>
      </c>
      <c r="H93" s="2">
        <v>24999</v>
      </c>
      <c r="I93" s="2">
        <v>31999</v>
      </c>
      <c r="J93" s="1">
        <v>0.22</v>
      </c>
      <c r="K93" s="8">
        <f>IF(Table1[[#This Row],[discount_percentage]]&gt;=0.5,1,0)</f>
        <v>0</v>
      </c>
      <c r="L93">
        <v>4.2</v>
      </c>
      <c r="M93">
        <f>IF(Table1[[#This Row],[rating_count]]&lt;1000,1,0)</f>
        <v>0</v>
      </c>
      <c r="N93" t="str">
        <f>IF(Table1[[#This Row],[actual_price]]&lt;200,"&lt;₹200",IF(Table1[[#This Row],[actual_price]]&lt;=500,"₹200–₹500","&gt;₹500"))</f>
        <v>&gt;₹500</v>
      </c>
      <c r="O93" s="9">
        <f>(Table1[[#This Row],[rating]]*Table1[[#This Row],[rating_count]])</f>
        <v>146575.80000000002</v>
      </c>
      <c r="P93" s="9">
        <f>Table1[[#This Row],[actual_price]]*Table1[[#This Row],[rating_count]]</f>
        <v>1116733101</v>
      </c>
      <c r="Q93" s="4">
        <v>34899</v>
      </c>
      <c r="R93" t="s">
        <v>356</v>
      </c>
      <c r="S93" t="s">
        <v>113</v>
      </c>
      <c r="V93" t="str">
        <f t="shared" si="3"/>
        <v>OnePlus 108 cm</v>
      </c>
    </row>
    <row r="94" spans="1:22" x14ac:dyDescent="0.5">
      <c r="A94" t="s">
        <v>357</v>
      </c>
      <c r="B94" t="s">
        <v>358</v>
      </c>
      <c r="C94" t="str">
        <f t="shared" si="2"/>
        <v>Boat Deuce Usb</v>
      </c>
      <c r="D94" t="s">
        <v>5171</v>
      </c>
      <c r="E94" t="s">
        <v>5172</v>
      </c>
      <c r="F94" t="s">
        <v>5173</v>
      </c>
      <c r="G94" t="s">
        <v>5174</v>
      </c>
      <c r="H94">
        <v>299</v>
      </c>
      <c r="I94">
        <v>699</v>
      </c>
      <c r="J94" s="1">
        <v>0.56999999999999995</v>
      </c>
      <c r="K94" s="8">
        <f>IF(Table1[[#This Row],[discount_percentage]]&gt;=0.5,1,0)</f>
        <v>1</v>
      </c>
      <c r="L94">
        <v>4.2</v>
      </c>
      <c r="M94">
        <f>IF(Table1[[#This Row],[rating_count]]&lt;1000,1,0)</f>
        <v>0</v>
      </c>
      <c r="N94" t="str">
        <f>IF(Table1[[#This Row],[actual_price]]&lt;200,"&lt;₹200",IF(Table1[[#This Row],[actual_price]]&lt;=500,"₹200–₹500","&gt;₹500"))</f>
        <v>&gt;₹500</v>
      </c>
      <c r="O94" s="9">
        <f>(Table1[[#This Row],[rating]]*Table1[[#This Row],[rating_count]])</f>
        <v>396324.60000000003</v>
      </c>
      <c r="P94" s="9">
        <f>Table1[[#This Row],[actual_price]]*Table1[[#This Row],[rating_count]]</f>
        <v>65959737</v>
      </c>
      <c r="Q94" s="4">
        <v>94363</v>
      </c>
      <c r="R94" t="s">
        <v>24</v>
      </c>
      <c r="S94" t="s">
        <v>25</v>
      </c>
      <c r="V94" t="str">
        <f t="shared" si="3"/>
        <v>boAt Deuce USB</v>
      </c>
    </row>
    <row r="95" spans="1:22" x14ac:dyDescent="0.5">
      <c r="A95" t="s">
        <v>359</v>
      </c>
      <c r="B95" t="s">
        <v>360</v>
      </c>
      <c r="C95" t="str">
        <f t="shared" si="2"/>
        <v>Lapster Usb 3.0</v>
      </c>
      <c r="D95" t="s">
        <v>5171</v>
      </c>
      <c r="E95" t="s">
        <v>5172</v>
      </c>
      <c r="F95" t="s">
        <v>5173</v>
      </c>
      <c r="G95" t="s">
        <v>5174</v>
      </c>
      <c r="H95">
        <v>199</v>
      </c>
      <c r="I95">
        <v>999</v>
      </c>
      <c r="J95" s="1">
        <v>0.8</v>
      </c>
      <c r="K95" s="8">
        <f>IF(Table1[[#This Row],[discount_percentage]]&gt;=0.5,1,0)</f>
        <v>1</v>
      </c>
      <c r="L95">
        <v>4.0999999999999996</v>
      </c>
      <c r="M95">
        <f>IF(Table1[[#This Row],[rating_count]]&lt;1000,1,0)</f>
        <v>1</v>
      </c>
      <c r="N95" t="str">
        <f>IF(Table1[[#This Row],[actual_price]]&lt;200,"&lt;₹200",IF(Table1[[#This Row],[actual_price]]&lt;=500,"₹200–₹500","&gt;₹500"))</f>
        <v>&gt;₹500</v>
      </c>
      <c r="O95" s="9">
        <f>(Table1[[#This Row],[rating]]*Table1[[#This Row],[rating_count]])</f>
        <v>1742.4999999999998</v>
      </c>
      <c r="P95" s="9">
        <f>Table1[[#This Row],[actual_price]]*Table1[[#This Row],[rating_count]]</f>
        <v>424575</v>
      </c>
      <c r="Q95" s="4">
        <v>425</v>
      </c>
      <c r="R95" t="s">
        <v>361</v>
      </c>
      <c r="S95" t="s">
        <v>362</v>
      </c>
      <c r="V95" t="str">
        <f t="shared" si="3"/>
        <v>Lapster USB 3.0</v>
      </c>
    </row>
    <row r="96" spans="1:22" x14ac:dyDescent="0.5">
      <c r="A96" t="s">
        <v>363</v>
      </c>
      <c r="B96" t="s">
        <v>364</v>
      </c>
      <c r="C96" t="str">
        <f t="shared" si="2"/>
        <v>Tcl 100 Cm</v>
      </c>
      <c r="D96" t="s">
        <v>5178</v>
      </c>
      <c r="E96" t="s">
        <v>5179</v>
      </c>
      <c r="F96" t="s">
        <v>5181</v>
      </c>
      <c r="G96" t="s">
        <v>5182</v>
      </c>
      <c r="H96" s="2">
        <v>18990</v>
      </c>
      <c r="I96" s="2">
        <v>40990</v>
      </c>
      <c r="J96" s="1">
        <v>0.54</v>
      </c>
      <c r="K96" s="8">
        <f>IF(Table1[[#This Row],[discount_percentage]]&gt;=0.5,1,0)</f>
        <v>1</v>
      </c>
      <c r="L96">
        <v>4.2</v>
      </c>
      <c r="M96">
        <f>IF(Table1[[#This Row],[rating_count]]&lt;1000,1,0)</f>
        <v>0</v>
      </c>
      <c r="N96" t="str">
        <f>IF(Table1[[#This Row],[actual_price]]&lt;200,"&lt;₹200",IF(Table1[[#This Row],[actual_price]]&lt;=500,"₹200–₹500","&gt;₹500"))</f>
        <v>&gt;₹500</v>
      </c>
      <c r="O96" s="9">
        <f>(Table1[[#This Row],[rating]]*Table1[[#This Row],[rating_count]])</f>
        <v>27967.800000000003</v>
      </c>
      <c r="P96" s="9">
        <f>Table1[[#This Row],[actual_price]]*Table1[[#This Row],[rating_count]]</f>
        <v>272952410</v>
      </c>
      <c r="Q96" s="4">
        <v>6659</v>
      </c>
      <c r="R96" t="s">
        <v>365</v>
      </c>
      <c r="S96" t="s">
        <v>366</v>
      </c>
      <c r="V96" t="str">
        <f t="shared" si="3"/>
        <v>TCL 100 cm</v>
      </c>
    </row>
    <row r="97" spans="1:22" x14ac:dyDescent="0.5">
      <c r="A97" t="s">
        <v>367</v>
      </c>
      <c r="B97" t="s">
        <v>368</v>
      </c>
      <c r="C97" t="str">
        <f t="shared" si="2"/>
        <v>Zebronics Zeb-Usb150Wf1 Wifi</v>
      </c>
      <c r="D97" t="s">
        <v>5171</v>
      </c>
      <c r="E97" t="s">
        <v>5175</v>
      </c>
      <c r="F97" t="s">
        <v>5176</v>
      </c>
      <c r="G97" t="s">
        <v>5177</v>
      </c>
      <c r="H97">
        <v>290</v>
      </c>
      <c r="I97">
        <v>349</v>
      </c>
      <c r="J97" s="1">
        <v>0.17</v>
      </c>
      <c r="K97" s="8">
        <f>IF(Table1[[#This Row],[discount_percentage]]&gt;=0.5,1,0)</f>
        <v>0</v>
      </c>
      <c r="L97">
        <v>3.7</v>
      </c>
      <c r="M97">
        <f>IF(Table1[[#This Row],[rating_count]]&lt;1000,1,0)</f>
        <v>0</v>
      </c>
      <c r="N97" t="str">
        <f>IF(Table1[[#This Row],[actual_price]]&lt;200,"&lt;₹200",IF(Table1[[#This Row],[actual_price]]&lt;=500,"₹200–₹500","&gt;₹500"))</f>
        <v>₹200–₹500</v>
      </c>
      <c r="O97" s="9">
        <f>(Table1[[#This Row],[rating]]*Table1[[#This Row],[rating_count]])</f>
        <v>7314.9000000000005</v>
      </c>
      <c r="P97" s="9">
        <f>Table1[[#This Row],[actual_price]]*Table1[[#This Row],[rating_count]]</f>
        <v>689973</v>
      </c>
      <c r="Q97" s="4">
        <v>1977</v>
      </c>
      <c r="R97" t="s">
        <v>369</v>
      </c>
      <c r="S97" t="s">
        <v>370</v>
      </c>
      <c r="V97" t="str">
        <f t="shared" si="3"/>
        <v>ZEBRONICS ZEB-USB150WF1 WiFi</v>
      </c>
    </row>
    <row r="98" spans="1:22" x14ac:dyDescent="0.5">
      <c r="A98" t="s">
        <v>371</v>
      </c>
      <c r="B98" t="s">
        <v>372</v>
      </c>
      <c r="C98" t="str">
        <f t="shared" si="2"/>
        <v>Lohaya Remote Compatible</v>
      </c>
      <c r="D98" t="s">
        <v>5178</v>
      </c>
      <c r="E98" t="s">
        <v>5179</v>
      </c>
      <c r="F98" t="s">
        <v>5180</v>
      </c>
      <c r="G98" t="s">
        <v>5183</v>
      </c>
      <c r="H98">
        <v>249</v>
      </c>
      <c r="I98">
        <v>799</v>
      </c>
      <c r="J98" s="1">
        <v>0.69</v>
      </c>
      <c r="K98" s="8">
        <f>IF(Table1[[#This Row],[discount_percentage]]&gt;=0.5,1,0)</f>
        <v>1</v>
      </c>
      <c r="L98">
        <v>3.8</v>
      </c>
      <c r="M98">
        <f>IF(Table1[[#This Row],[rating_count]]&lt;1000,1,0)</f>
        <v>0</v>
      </c>
      <c r="N98" t="str">
        <f>IF(Table1[[#This Row],[actual_price]]&lt;200,"&lt;₹200",IF(Table1[[#This Row],[actual_price]]&lt;=500,"₹200–₹500","&gt;₹500"))</f>
        <v>&gt;₹500</v>
      </c>
      <c r="O98" s="9">
        <f>(Table1[[#This Row],[rating]]*Table1[[#This Row],[rating_count]])</f>
        <v>4100.2</v>
      </c>
      <c r="P98" s="9">
        <f>Table1[[#This Row],[actual_price]]*Table1[[#This Row],[rating_count]]</f>
        <v>862121</v>
      </c>
      <c r="Q98" s="4">
        <v>1079</v>
      </c>
      <c r="R98" t="s">
        <v>373</v>
      </c>
      <c r="S98" t="s">
        <v>374</v>
      </c>
      <c r="V98" t="str">
        <f t="shared" si="3"/>
        <v>LOHAYA Remote Compatible</v>
      </c>
    </row>
    <row r="99" spans="1:22" x14ac:dyDescent="0.5">
      <c r="A99" t="s">
        <v>375</v>
      </c>
      <c r="B99" t="s">
        <v>376</v>
      </c>
      <c r="C99" t="str">
        <f t="shared" si="2"/>
        <v>Gilary Multi Charging</v>
      </c>
      <c r="D99" t="s">
        <v>5171</v>
      </c>
      <c r="E99" t="s">
        <v>5172</v>
      </c>
      <c r="F99" t="s">
        <v>5173</v>
      </c>
      <c r="G99" t="s">
        <v>5174</v>
      </c>
      <c r="H99">
        <v>345</v>
      </c>
      <c r="I99">
        <v>999</v>
      </c>
      <c r="J99" s="1">
        <v>0.65</v>
      </c>
      <c r="K99" s="8">
        <f>IF(Table1[[#This Row],[discount_percentage]]&gt;=0.5,1,0)</f>
        <v>1</v>
      </c>
      <c r="L99">
        <v>3.7</v>
      </c>
      <c r="M99">
        <f>IF(Table1[[#This Row],[rating_count]]&lt;1000,1,0)</f>
        <v>0</v>
      </c>
      <c r="N99" t="str">
        <f>IF(Table1[[#This Row],[actual_price]]&lt;200,"&lt;₹200",IF(Table1[[#This Row],[actual_price]]&lt;=500,"₹200–₹500","&gt;₹500"))</f>
        <v>&gt;₹500</v>
      </c>
      <c r="O99" s="9">
        <f>(Table1[[#This Row],[rating]]*Table1[[#This Row],[rating_count]])</f>
        <v>4058.9</v>
      </c>
      <c r="P99" s="9">
        <f>Table1[[#This Row],[actual_price]]*Table1[[#This Row],[rating_count]]</f>
        <v>1095903</v>
      </c>
      <c r="Q99" s="4">
        <v>1097</v>
      </c>
      <c r="R99" t="s">
        <v>377</v>
      </c>
      <c r="S99" t="s">
        <v>378</v>
      </c>
      <c r="V99" t="str">
        <f t="shared" si="3"/>
        <v>Gilary Multi Charging</v>
      </c>
    </row>
    <row r="100" spans="1:22" x14ac:dyDescent="0.5">
      <c r="A100" t="s">
        <v>379</v>
      </c>
      <c r="B100" t="s">
        <v>380</v>
      </c>
      <c r="C100" t="str">
        <f t="shared" si="2"/>
        <v>Tp-Link Ue300 Usb</v>
      </c>
      <c r="D100" t="s">
        <v>5171</v>
      </c>
      <c r="E100" t="s">
        <v>5175</v>
      </c>
      <c r="F100" t="s">
        <v>5176</v>
      </c>
      <c r="G100" t="s">
        <v>5177</v>
      </c>
      <c r="H100" s="2">
        <v>1099</v>
      </c>
      <c r="I100" s="2">
        <v>1899</v>
      </c>
      <c r="J100" s="1">
        <v>0.42</v>
      </c>
      <c r="K100" s="8">
        <f>IF(Table1[[#This Row],[discount_percentage]]&gt;=0.5,1,0)</f>
        <v>0</v>
      </c>
      <c r="L100">
        <v>4.5</v>
      </c>
      <c r="M100">
        <f>IF(Table1[[#This Row],[rating_count]]&lt;1000,1,0)</f>
        <v>0</v>
      </c>
      <c r="N100" t="str">
        <f>IF(Table1[[#This Row],[actual_price]]&lt;200,"&lt;₹200",IF(Table1[[#This Row],[actual_price]]&lt;=500,"₹200–₹500","&gt;₹500"))</f>
        <v>&gt;₹500</v>
      </c>
      <c r="O100" s="9">
        <f>(Table1[[#This Row],[rating]]*Table1[[#This Row],[rating_count]])</f>
        <v>100890</v>
      </c>
      <c r="P100" s="9">
        <f>Table1[[#This Row],[actual_price]]*Table1[[#This Row],[rating_count]]</f>
        <v>42575580</v>
      </c>
      <c r="Q100" s="4">
        <v>22420</v>
      </c>
      <c r="R100" t="s">
        <v>381</v>
      </c>
      <c r="S100" t="s">
        <v>382</v>
      </c>
      <c r="V100" t="str">
        <f t="shared" si="3"/>
        <v>TP-Link UE300 USB</v>
      </c>
    </row>
    <row r="101" spans="1:22" x14ac:dyDescent="0.5">
      <c r="A101" t="s">
        <v>383</v>
      </c>
      <c r="B101" t="s">
        <v>384</v>
      </c>
      <c r="C101" t="str">
        <f t="shared" si="2"/>
        <v>Wayona Type C</v>
      </c>
      <c r="D101" t="s">
        <v>5171</v>
      </c>
      <c r="E101" t="s">
        <v>5172</v>
      </c>
      <c r="F101" t="s">
        <v>5173</v>
      </c>
      <c r="G101" t="s">
        <v>5174</v>
      </c>
      <c r="H101">
        <v>719</v>
      </c>
      <c r="I101" s="2">
        <v>1499</v>
      </c>
      <c r="J101" s="1">
        <v>0.52</v>
      </c>
      <c r="K101" s="8">
        <f>IF(Table1[[#This Row],[discount_percentage]]&gt;=0.5,1,0)</f>
        <v>1</v>
      </c>
      <c r="L101">
        <v>4.0999999999999996</v>
      </c>
      <c r="M101">
        <f>IF(Table1[[#This Row],[rating_count]]&lt;1000,1,0)</f>
        <v>0</v>
      </c>
      <c r="N101" t="str">
        <f>IF(Table1[[#This Row],[actual_price]]&lt;200,"&lt;₹200",IF(Table1[[#This Row],[actual_price]]&lt;=500,"₹200–₹500","&gt;₹500"))</f>
        <v>&gt;₹500</v>
      </c>
      <c r="O101" s="9">
        <f>(Table1[[#This Row],[rating]]*Table1[[#This Row],[rating_count]])</f>
        <v>4284.5</v>
      </c>
      <c r="P101" s="9">
        <f>Table1[[#This Row],[actual_price]]*Table1[[#This Row],[rating_count]]</f>
        <v>1566455</v>
      </c>
      <c r="Q101" s="4">
        <v>1045</v>
      </c>
      <c r="R101" t="s">
        <v>385</v>
      </c>
      <c r="S101" t="s">
        <v>386</v>
      </c>
      <c r="V101" t="str">
        <f t="shared" si="3"/>
        <v>Wayona Type C</v>
      </c>
    </row>
    <row r="102" spans="1:22" x14ac:dyDescent="0.5">
      <c r="A102" t="s">
        <v>387</v>
      </c>
      <c r="B102" t="s">
        <v>388</v>
      </c>
      <c r="C102" t="str">
        <f t="shared" si="2"/>
        <v>Dealfreez Case Compatible</v>
      </c>
      <c r="D102" t="s">
        <v>5178</v>
      </c>
      <c r="E102" t="s">
        <v>5179</v>
      </c>
      <c r="F102" t="s">
        <v>5180</v>
      </c>
      <c r="G102" t="s">
        <v>5183</v>
      </c>
      <c r="H102">
        <v>349</v>
      </c>
      <c r="I102" s="2">
        <v>1499</v>
      </c>
      <c r="J102" s="1">
        <v>0.77</v>
      </c>
      <c r="K102" s="8">
        <f>IF(Table1[[#This Row],[discount_percentage]]&gt;=0.5,1,0)</f>
        <v>1</v>
      </c>
      <c r="L102">
        <v>4.3</v>
      </c>
      <c r="M102">
        <f>IF(Table1[[#This Row],[rating_count]]&lt;1000,1,0)</f>
        <v>0</v>
      </c>
      <c r="N102" t="str">
        <f>IF(Table1[[#This Row],[actual_price]]&lt;200,"&lt;₹200",IF(Table1[[#This Row],[actual_price]]&lt;=500,"₹200–₹500","&gt;₹500"))</f>
        <v>&gt;₹500</v>
      </c>
      <c r="O102" s="9">
        <f>(Table1[[#This Row],[rating]]*Table1[[#This Row],[rating_count]])</f>
        <v>17823.5</v>
      </c>
      <c r="P102" s="9">
        <f>Table1[[#This Row],[actual_price]]*Table1[[#This Row],[rating_count]]</f>
        <v>6213355</v>
      </c>
      <c r="Q102" s="4">
        <v>4145</v>
      </c>
      <c r="R102" t="s">
        <v>389</v>
      </c>
      <c r="S102" t="s">
        <v>390</v>
      </c>
      <c r="V102" t="str">
        <f t="shared" si="3"/>
        <v>Dealfreez Case Compatible</v>
      </c>
    </row>
    <row r="103" spans="1:22" x14ac:dyDescent="0.5">
      <c r="A103" t="s">
        <v>391</v>
      </c>
      <c r="B103" t="s">
        <v>392</v>
      </c>
      <c r="C103" t="str">
        <f t="shared" si="2"/>
        <v>Amazon Basics New</v>
      </c>
      <c r="D103" t="s">
        <v>5171</v>
      </c>
      <c r="E103" t="s">
        <v>5172</v>
      </c>
      <c r="F103" t="s">
        <v>5173</v>
      </c>
      <c r="G103" t="s">
        <v>5174</v>
      </c>
      <c r="H103">
        <v>849</v>
      </c>
      <c r="I103" s="2">
        <v>1809</v>
      </c>
      <c r="J103" s="1">
        <v>0.53</v>
      </c>
      <c r="K103" s="8">
        <f>IF(Table1[[#This Row],[discount_percentage]]&gt;=0.5,1,0)</f>
        <v>1</v>
      </c>
      <c r="L103">
        <v>4.3</v>
      </c>
      <c r="M103">
        <f>IF(Table1[[#This Row],[rating_count]]&lt;1000,1,0)</f>
        <v>0</v>
      </c>
      <c r="N103" t="str">
        <f>IF(Table1[[#This Row],[actual_price]]&lt;200,"&lt;₹200",IF(Table1[[#This Row],[actual_price]]&lt;=500,"₹200–₹500","&gt;₹500"))</f>
        <v>&gt;₹500</v>
      </c>
      <c r="O103" s="9">
        <f>(Table1[[#This Row],[rating]]*Table1[[#This Row],[rating_count]])</f>
        <v>28152.1</v>
      </c>
      <c r="P103" s="9">
        <f>Table1[[#This Row],[actual_price]]*Table1[[#This Row],[rating_count]]</f>
        <v>11843523</v>
      </c>
      <c r="Q103" s="4">
        <v>6547</v>
      </c>
      <c r="R103" t="s">
        <v>211</v>
      </c>
      <c r="S103" t="s">
        <v>393</v>
      </c>
      <c r="V103" t="str">
        <f t="shared" si="3"/>
        <v>Amazon Basics New</v>
      </c>
    </row>
    <row r="104" spans="1:22" x14ac:dyDescent="0.5">
      <c r="A104" t="s">
        <v>394</v>
      </c>
      <c r="B104" t="s">
        <v>395</v>
      </c>
      <c r="C104" t="str">
        <f t="shared" si="2"/>
        <v>Isoelite Remote Compatible</v>
      </c>
      <c r="D104" t="s">
        <v>5178</v>
      </c>
      <c r="E104" t="s">
        <v>5179</v>
      </c>
      <c r="F104" t="s">
        <v>5180</v>
      </c>
      <c r="G104" t="s">
        <v>5183</v>
      </c>
      <c r="H104">
        <v>299</v>
      </c>
      <c r="I104">
        <v>899</v>
      </c>
      <c r="J104" s="1">
        <v>0.67</v>
      </c>
      <c r="K104" s="8">
        <f>IF(Table1[[#This Row],[discount_percentage]]&gt;=0.5,1,0)</f>
        <v>1</v>
      </c>
      <c r="L104">
        <v>4</v>
      </c>
      <c r="M104">
        <f>IF(Table1[[#This Row],[rating_count]]&lt;1000,1,0)</f>
        <v>0</v>
      </c>
      <c r="N104" t="str">
        <f>IF(Table1[[#This Row],[actual_price]]&lt;200,"&lt;₹200",IF(Table1[[#This Row],[actual_price]]&lt;=500,"₹200–₹500","&gt;₹500"))</f>
        <v>&gt;₹500</v>
      </c>
      <c r="O104" s="9">
        <f>(Table1[[#This Row],[rating]]*Table1[[#This Row],[rating_count]])</f>
        <v>6352</v>
      </c>
      <c r="P104" s="9">
        <f>Table1[[#This Row],[actual_price]]*Table1[[#This Row],[rating_count]]</f>
        <v>1427612</v>
      </c>
      <c r="Q104" s="4">
        <v>1588</v>
      </c>
      <c r="R104" t="s">
        <v>396</v>
      </c>
      <c r="S104" t="s">
        <v>397</v>
      </c>
      <c r="V104" t="str">
        <f t="shared" si="3"/>
        <v>Isoelite Remote Compatible</v>
      </c>
    </row>
    <row r="105" spans="1:22" x14ac:dyDescent="0.5">
      <c r="A105" t="s">
        <v>398</v>
      </c>
      <c r="B105" t="s">
        <v>399</v>
      </c>
      <c r="C105" t="str">
        <f t="shared" si="2"/>
        <v>Mi 100 Cm</v>
      </c>
      <c r="D105" t="s">
        <v>5178</v>
      </c>
      <c r="E105" t="s">
        <v>5179</v>
      </c>
      <c r="F105" t="s">
        <v>5181</v>
      </c>
      <c r="G105" t="s">
        <v>5182</v>
      </c>
      <c r="H105" s="2">
        <v>21999</v>
      </c>
      <c r="I105" s="2">
        <v>29999</v>
      </c>
      <c r="J105" s="1">
        <v>0.27</v>
      </c>
      <c r="K105" s="8">
        <f>IF(Table1[[#This Row],[discount_percentage]]&gt;=0.5,1,0)</f>
        <v>0</v>
      </c>
      <c r="L105">
        <v>4.2</v>
      </c>
      <c r="M105">
        <f>IF(Table1[[#This Row],[rating_count]]&lt;1000,1,0)</f>
        <v>0</v>
      </c>
      <c r="N105" t="str">
        <f>IF(Table1[[#This Row],[actual_price]]&lt;200,"&lt;₹200",IF(Table1[[#This Row],[actual_price]]&lt;=500,"₹200–₹500","&gt;₹500"))</f>
        <v>&gt;₹500</v>
      </c>
      <c r="O105" s="9">
        <f>(Table1[[#This Row],[rating]]*Table1[[#This Row],[rating_count]])</f>
        <v>137928</v>
      </c>
      <c r="P105" s="9">
        <f>Table1[[#This Row],[actual_price]]*Table1[[#This Row],[rating_count]]</f>
        <v>985167160</v>
      </c>
      <c r="Q105" s="4">
        <v>32840</v>
      </c>
      <c r="R105" t="s">
        <v>400</v>
      </c>
      <c r="S105" t="s">
        <v>74</v>
      </c>
      <c r="V105" t="str">
        <f t="shared" si="3"/>
        <v>MI 100 cm</v>
      </c>
    </row>
    <row r="106" spans="1:22" x14ac:dyDescent="0.5">
      <c r="A106" t="s">
        <v>401</v>
      </c>
      <c r="B106" t="s">
        <v>402</v>
      </c>
      <c r="C106" t="str">
        <f t="shared" si="2"/>
        <v>Wayona Nylon Braided</v>
      </c>
      <c r="D106" t="s">
        <v>5171</v>
      </c>
      <c r="E106" t="s">
        <v>5172</v>
      </c>
      <c r="F106" t="s">
        <v>5173</v>
      </c>
      <c r="G106" t="s">
        <v>5174</v>
      </c>
      <c r="H106">
        <v>349</v>
      </c>
      <c r="I106">
        <v>999</v>
      </c>
      <c r="J106" s="1">
        <v>0.65</v>
      </c>
      <c r="K106" s="8">
        <f>IF(Table1[[#This Row],[discount_percentage]]&gt;=0.5,1,0)</f>
        <v>1</v>
      </c>
      <c r="L106">
        <v>4.2</v>
      </c>
      <c r="M106">
        <f>IF(Table1[[#This Row],[rating_count]]&lt;1000,1,0)</f>
        <v>0</v>
      </c>
      <c r="N106" t="str">
        <f>IF(Table1[[#This Row],[actual_price]]&lt;200,"&lt;₹200",IF(Table1[[#This Row],[actual_price]]&lt;=500,"₹200–₹500","&gt;₹500"))</f>
        <v>&gt;₹500</v>
      </c>
      <c r="O106" s="9">
        <f>(Table1[[#This Row],[rating]]*Table1[[#This Row],[rating_count]])</f>
        <v>55104</v>
      </c>
      <c r="P106" s="9">
        <f>Table1[[#This Row],[actual_price]]*Table1[[#This Row],[rating_count]]</f>
        <v>13106880</v>
      </c>
      <c r="Q106" s="4">
        <v>13120</v>
      </c>
      <c r="R106" t="s">
        <v>403</v>
      </c>
      <c r="S106" t="s">
        <v>404</v>
      </c>
      <c r="V106" t="str">
        <f t="shared" si="3"/>
        <v>Wayona Nylon Braided</v>
      </c>
    </row>
    <row r="107" spans="1:22" x14ac:dyDescent="0.5">
      <c r="A107" t="s">
        <v>405</v>
      </c>
      <c r="B107" t="s">
        <v>406</v>
      </c>
      <c r="C107" t="str">
        <f t="shared" si="2"/>
        <v>Wayona Type C</v>
      </c>
      <c r="D107" t="s">
        <v>5171</v>
      </c>
      <c r="E107" t="s">
        <v>5172</v>
      </c>
      <c r="F107" t="s">
        <v>5173</v>
      </c>
      <c r="G107" t="s">
        <v>5174</v>
      </c>
      <c r="H107">
        <v>399</v>
      </c>
      <c r="I107">
        <v>999</v>
      </c>
      <c r="J107" s="1">
        <v>0.6</v>
      </c>
      <c r="K107" s="8">
        <f>IF(Table1[[#This Row],[discount_percentage]]&gt;=0.5,1,0)</f>
        <v>1</v>
      </c>
      <c r="L107">
        <v>4.3</v>
      </c>
      <c r="M107">
        <f>IF(Table1[[#This Row],[rating_count]]&lt;1000,1,0)</f>
        <v>0</v>
      </c>
      <c r="N107" t="str">
        <f>IF(Table1[[#This Row],[actual_price]]&lt;200,"&lt;₹200",IF(Table1[[#This Row],[actual_price]]&lt;=500,"₹200–₹500","&gt;₹500"))</f>
        <v>&gt;₹500</v>
      </c>
      <c r="O107" s="9">
        <f>(Table1[[#This Row],[rating]]*Table1[[#This Row],[rating_count]])</f>
        <v>12065.8</v>
      </c>
      <c r="P107" s="9">
        <f>Table1[[#This Row],[actual_price]]*Table1[[#This Row],[rating_count]]</f>
        <v>2803194</v>
      </c>
      <c r="Q107" s="4">
        <v>2806</v>
      </c>
      <c r="R107" t="s">
        <v>407</v>
      </c>
      <c r="S107" t="s">
        <v>408</v>
      </c>
      <c r="V107" t="str">
        <f t="shared" si="3"/>
        <v>Wayona Type C</v>
      </c>
    </row>
    <row r="108" spans="1:22" x14ac:dyDescent="0.5">
      <c r="A108" t="s">
        <v>409</v>
      </c>
      <c r="B108" t="s">
        <v>410</v>
      </c>
      <c r="C108" t="str">
        <f t="shared" si="2"/>
        <v>Wayona Nylon Braided</v>
      </c>
      <c r="D108" t="s">
        <v>5171</v>
      </c>
      <c r="E108" t="s">
        <v>5172</v>
      </c>
      <c r="F108" t="s">
        <v>5173</v>
      </c>
      <c r="G108" t="s">
        <v>5174</v>
      </c>
      <c r="H108">
        <v>449</v>
      </c>
      <c r="I108" s="2">
        <v>1299</v>
      </c>
      <c r="J108" s="1">
        <v>0.65</v>
      </c>
      <c r="K108" s="8">
        <f>IF(Table1[[#This Row],[discount_percentage]]&gt;=0.5,1,0)</f>
        <v>1</v>
      </c>
      <c r="L108">
        <v>4.2</v>
      </c>
      <c r="M108">
        <f>IF(Table1[[#This Row],[rating_count]]&lt;1000,1,0)</f>
        <v>0</v>
      </c>
      <c r="N108" t="str">
        <f>IF(Table1[[#This Row],[actual_price]]&lt;200,"&lt;₹200",IF(Table1[[#This Row],[actual_price]]&lt;=500,"₹200–₹500","&gt;₹500"))</f>
        <v>&gt;₹500</v>
      </c>
      <c r="O108" s="9">
        <f>(Table1[[#This Row],[rating]]*Table1[[#This Row],[rating_count]])</f>
        <v>101929.8</v>
      </c>
      <c r="P108" s="9">
        <f>Table1[[#This Row],[actual_price]]*Table1[[#This Row],[rating_count]]</f>
        <v>31525431</v>
      </c>
      <c r="Q108" s="4">
        <v>24269</v>
      </c>
      <c r="R108" t="s">
        <v>411</v>
      </c>
      <c r="S108" t="s">
        <v>13</v>
      </c>
      <c r="V108" t="str">
        <f t="shared" si="3"/>
        <v>Wayona Nylon Braided</v>
      </c>
    </row>
    <row r="109" spans="1:22" x14ac:dyDescent="0.5">
      <c r="A109" t="s">
        <v>412</v>
      </c>
      <c r="B109" t="s">
        <v>413</v>
      </c>
      <c r="C109" t="str">
        <f t="shared" si="2"/>
        <v>Crossvolt Compatible Dash/Warp</v>
      </c>
      <c r="D109" t="s">
        <v>5171</v>
      </c>
      <c r="E109" t="s">
        <v>5172</v>
      </c>
      <c r="F109" t="s">
        <v>5173</v>
      </c>
      <c r="G109" t="s">
        <v>5174</v>
      </c>
      <c r="H109">
        <v>299</v>
      </c>
      <c r="I109">
        <v>999</v>
      </c>
      <c r="J109" s="1">
        <v>0.7</v>
      </c>
      <c r="K109" s="8">
        <f>IF(Table1[[#This Row],[discount_percentage]]&gt;=0.5,1,0)</f>
        <v>1</v>
      </c>
      <c r="L109">
        <v>4.3</v>
      </c>
      <c r="M109">
        <f>IF(Table1[[#This Row],[rating_count]]&lt;1000,1,0)</f>
        <v>1</v>
      </c>
      <c r="N109" t="str">
        <f>IF(Table1[[#This Row],[actual_price]]&lt;200,"&lt;₹200",IF(Table1[[#This Row],[actual_price]]&lt;=500,"₹200–₹500","&gt;₹500"))</f>
        <v>&gt;₹500</v>
      </c>
      <c r="O109" s="9">
        <f>(Table1[[#This Row],[rating]]*Table1[[#This Row],[rating_count]])</f>
        <v>3293.7999999999997</v>
      </c>
      <c r="P109" s="9">
        <f>Table1[[#This Row],[actual_price]]*Table1[[#This Row],[rating_count]]</f>
        <v>765234</v>
      </c>
      <c r="Q109" s="4">
        <v>766</v>
      </c>
      <c r="R109" t="s">
        <v>414</v>
      </c>
      <c r="S109" t="s">
        <v>415</v>
      </c>
      <c r="V109" t="str">
        <f t="shared" si="3"/>
        <v>CROSSVOLT Compatible Dash/Warp</v>
      </c>
    </row>
    <row r="110" spans="1:22" x14ac:dyDescent="0.5">
      <c r="A110" t="s">
        <v>416</v>
      </c>
      <c r="B110" t="s">
        <v>417</v>
      </c>
      <c r="C110" t="str">
        <f t="shared" si="2"/>
        <v>Vu 139 Cm</v>
      </c>
      <c r="D110" t="s">
        <v>5178</v>
      </c>
      <c r="E110" t="s">
        <v>5179</v>
      </c>
      <c r="F110" t="s">
        <v>5181</v>
      </c>
      <c r="G110" t="s">
        <v>5182</v>
      </c>
      <c r="H110" s="2">
        <v>37999</v>
      </c>
      <c r="I110" s="2">
        <v>65000</v>
      </c>
      <c r="J110" s="1">
        <v>0.42</v>
      </c>
      <c r="K110" s="8">
        <f>IF(Table1[[#This Row],[discount_percentage]]&gt;=0.5,1,0)</f>
        <v>0</v>
      </c>
      <c r="L110">
        <v>4.3</v>
      </c>
      <c r="M110">
        <f>IF(Table1[[#This Row],[rating_count]]&lt;1000,1,0)</f>
        <v>0</v>
      </c>
      <c r="N110" t="str">
        <f>IF(Table1[[#This Row],[actual_price]]&lt;200,"&lt;₹200",IF(Table1[[#This Row],[actual_price]]&lt;=500,"₹200–₹500","&gt;₹500"))</f>
        <v>&gt;₹500</v>
      </c>
      <c r="O110" s="9">
        <f>(Table1[[#This Row],[rating]]*Table1[[#This Row],[rating_count]])</f>
        <v>15424.099999999999</v>
      </c>
      <c r="P110" s="9">
        <f>Table1[[#This Row],[actual_price]]*Table1[[#This Row],[rating_count]]</f>
        <v>233155000</v>
      </c>
      <c r="Q110" s="4">
        <v>3587</v>
      </c>
      <c r="R110" t="s">
        <v>418</v>
      </c>
      <c r="S110" t="s">
        <v>419</v>
      </c>
      <c r="V110" t="str">
        <f t="shared" si="3"/>
        <v>VU 139 cm</v>
      </c>
    </row>
    <row r="111" spans="1:22" x14ac:dyDescent="0.5">
      <c r="A111" t="s">
        <v>420</v>
      </c>
      <c r="B111" t="s">
        <v>421</v>
      </c>
      <c r="C111" t="str">
        <f t="shared" si="2"/>
        <v>Ptron Solero T241</v>
      </c>
      <c r="D111" t="s">
        <v>5171</v>
      </c>
      <c r="E111" t="s">
        <v>5172</v>
      </c>
      <c r="F111" t="s">
        <v>5173</v>
      </c>
      <c r="G111" t="s">
        <v>5174</v>
      </c>
      <c r="H111">
        <v>99</v>
      </c>
      <c r="I111">
        <v>800</v>
      </c>
      <c r="J111" s="1">
        <v>0.88</v>
      </c>
      <c r="K111" s="8">
        <f>IF(Table1[[#This Row],[discount_percentage]]&gt;=0.5,1,0)</f>
        <v>1</v>
      </c>
      <c r="L111">
        <v>3.9</v>
      </c>
      <c r="M111">
        <f>IF(Table1[[#This Row],[rating_count]]&lt;1000,1,0)</f>
        <v>0</v>
      </c>
      <c r="N111" t="str">
        <f>IF(Table1[[#This Row],[actual_price]]&lt;200,"&lt;₹200",IF(Table1[[#This Row],[actual_price]]&lt;=500,"₹200–₹500","&gt;₹500"))</f>
        <v>&gt;₹500</v>
      </c>
      <c r="O111" s="9">
        <f>(Table1[[#This Row],[rating]]*Table1[[#This Row],[rating_count]])</f>
        <v>96996.9</v>
      </c>
      <c r="P111" s="9">
        <f>Table1[[#This Row],[actual_price]]*Table1[[#This Row],[rating_count]]</f>
        <v>19896800</v>
      </c>
      <c r="Q111" s="4">
        <v>24871</v>
      </c>
      <c r="R111" t="s">
        <v>422</v>
      </c>
      <c r="S111" t="s">
        <v>33</v>
      </c>
      <c r="V111" t="str">
        <f t="shared" si="3"/>
        <v>PTron Solero T241</v>
      </c>
    </row>
    <row r="112" spans="1:22" x14ac:dyDescent="0.5">
      <c r="A112" t="s">
        <v>423</v>
      </c>
      <c r="B112" t="s">
        <v>424</v>
      </c>
      <c r="C112" t="str">
        <f t="shared" si="2"/>
        <v>Croma 80 Cm</v>
      </c>
      <c r="D112" t="s">
        <v>5178</v>
      </c>
      <c r="E112" t="s">
        <v>5179</v>
      </c>
      <c r="F112" t="s">
        <v>5181</v>
      </c>
      <c r="G112" t="s">
        <v>5184</v>
      </c>
      <c r="H112" s="2">
        <v>7390</v>
      </c>
      <c r="I112" s="2">
        <v>20000</v>
      </c>
      <c r="J112" s="1">
        <v>0.63</v>
      </c>
      <c r="K112" s="8">
        <f>IF(Table1[[#This Row],[discount_percentage]]&gt;=0.5,1,0)</f>
        <v>1</v>
      </c>
      <c r="L112">
        <v>4.0999999999999996</v>
      </c>
      <c r="M112">
        <f>IF(Table1[[#This Row],[rating_count]]&lt;1000,1,0)</f>
        <v>0</v>
      </c>
      <c r="N112" t="str">
        <f>IF(Table1[[#This Row],[actual_price]]&lt;200,"&lt;₹200",IF(Table1[[#This Row],[actual_price]]&lt;=500,"₹200–₹500","&gt;₹500"))</f>
        <v>&gt;₹500</v>
      </c>
      <c r="O112" s="9">
        <f>(Table1[[#This Row],[rating]]*Table1[[#This Row],[rating_count]])</f>
        <v>10582.099999999999</v>
      </c>
      <c r="P112" s="9">
        <f>Table1[[#This Row],[actual_price]]*Table1[[#This Row],[rating_count]]</f>
        <v>51620000</v>
      </c>
      <c r="Q112" s="4">
        <v>2581</v>
      </c>
      <c r="R112" t="s">
        <v>425</v>
      </c>
      <c r="S112" t="s">
        <v>426</v>
      </c>
      <c r="V112" t="str">
        <f t="shared" si="3"/>
        <v>Croma 80 cm</v>
      </c>
    </row>
    <row r="113" spans="1:22" x14ac:dyDescent="0.5">
      <c r="A113" t="s">
        <v>427</v>
      </c>
      <c r="B113" t="s">
        <v>428</v>
      </c>
      <c r="C113" t="str">
        <f t="shared" si="2"/>
        <v>Boat Laptop, Smartphone</v>
      </c>
      <c r="D113" t="s">
        <v>5171</v>
      </c>
      <c r="E113" t="s">
        <v>5172</v>
      </c>
      <c r="F113" t="s">
        <v>5173</v>
      </c>
      <c r="G113" t="s">
        <v>5174</v>
      </c>
      <c r="H113">
        <v>273.10000000000002</v>
      </c>
      <c r="I113">
        <v>999</v>
      </c>
      <c r="J113" s="1">
        <v>0.73</v>
      </c>
      <c r="K113" s="8">
        <f>IF(Table1[[#This Row],[discount_percentage]]&gt;=0.5,1,0)</f>
        <v>1</v>
      </c>
      <c r="L113">
        <v>4.3</v>
      </c>
      <c r="M113">
        <f>IF(Table1[[#This Row],[rating_count]]&lt;1000,1,0)</f>
        <v>0</v>
      </c>
      <c r="N113" t="str">
        <f>IF(Table1[[#This Row],[actual_price]]&lt;200,"&lt;₹200",IF(Table1[[#This Row],[actual_price]]&lt;=500,"₹200–₹500","&gt;₹500"))</f>
        <v>&gt;₹500</v>
      </c>
      <c r="O113" s="9">
        <f>(Table1[[#This Row],[rating]]*Table1[[#This Row],[rating_count]])</f>
        <v>89655</v>
      </c>
      <c r="P113" s="9">
        <f>Table1[[#This Row],[actual_price]]*Table1[[#This Row],[rating_count]]</f>
        <v>20829150</v>
      </c>
      <c r="Q113" s="4">
        <v>20850</v>
      </c>
      <c r="R113" t="s">
        <v>429</v>
      </c>
      <c r="S113" t="s">
        <v>125</v>
      </c>
      <c r="V113" t="str">
        <f t="shared" si="3"/>
        <v>boAt Laptop, Smartphone</v>
      </c>
    </row>
    <row r="114" spans="1:22" x14ac:dyDescent="0.5">
      <c r="A114" t="s">
        <v>430</v>
      </c>
      <c r="B114" t="s">
        <v>431</v>
      </c>
      <c r="C114" t="str">
        <f t="shared" si="2"/>
        <v>Lg 80 Cm</v>
      </c>
      <c r="D114" t="s">
        <v>5178</v>
      </c>
      <c r="E114" t="s">
        <v>5179</v>
      </c>
      <c r="F114" t="s">
        <v>5181</v>
      </c>
      <c r="G114" t="s">
        <v>5182</v>
      </c>
      <c r="H114" s="2">
        <v>15990</v>
      </c>
      <c r="I114" s="2">
        <v>23990</v>
      </c>
      <c r="J114" s="1">
        <v>0.33</v>
      </c>
      <c r="K114" s="8">
        <f>IF(Table1[[#This Row],[discount_percentage]]&gt;=0.5,1,0)</f>
        <v>0</v>
      </c>
      <c r="L114">
        <v>4.3</v>
      </c>
      <c r="M114">
        <f>IF(Table1[[#This Row],[rating_count]]&lt;1000,1,0)</f>
        <v>0</v>
      </c>
      <c r="N114" t="str">
        <f>IF(Table1[[#This Row],[actual_price]]&lt;200,"&lt;₹200",IF(Table1[[#This Row],[actual_price]]&lt;=500,"₹200–₹500","&gt;₹500"))</f>
        <v>&gt;₹500</v>
      </c>
      <c r="O114" s="9">
        <f>(Table1[[#This Row],[rating]]*Table1[[#This Row],[rating_count]])</f>
        <v>4450.5</v>
      </c>
      <c r="P114" s="9">
        <f>Table1[[#This Row],[actual_price]]*Table1[[#This Row],[rating_count]]</f>
        <v>24829650</v>
      </c>
      <c r="Q114" s="4">
        <v>1035</v>
      </c>
      <c r="R114" t="s">
        <v>432</v>
      </c>
      <c r="S114" t="s">
        <v>433</v>
      </c>
      <c r="V114" t="str">
        <f t="shared" si="3"/>
        <v>LG 80 cm</v>
      </c>
    </row>
    <row r="115" spans="1:22" x14ac:dyDescent="0.5">
      <c r="A115" t="s">
        <v>434</v>
      </c>
      <c r="B115" t="s">
        <v>435</v>
      </c>
      <c r="C115" t="str">
        <f t="shared" si="2"/>
        <v>Boat Type C</v>
      </c>
      <c r="D115" t="s">
        <v>5171</v>
      </c>
      <c r="E115" t="s">
        <v>5172</v>
      </c>
      <c r="F115" t="s">
        <v>5173</v>
      </c>
      <c r="G115" t="s">
        <v>5174</v>
      </c>
      <c r="H115">
        <v>399</v>
      </c>
      <c r="I115">
        <v>999</v>
      </c>
      <c r="J115" s="1">
        <v>0.6</v>
      </c>
      <c r="K115" s="8">
        <f>IF(Table1[[#This Row],[discount_percentage]]&gt;=0.5,1,0)</f>
        <v>1</v>
      </c>
      <c r="L115">
        <v>4.0999999999999996</v>
      </c>
      <c r="M115">
        <f>IF(Table1[[#This Row],[rating_count]]&lt;1000,1,0)</f>
        <v>0</v>
      </c>
      <c r="N115" t="str">
        <f>IF(Table1[[#This Row],[actual_price]]&lt;200,"&lt;₹200",IF(Table1[[#This Row],[actual_price]]&lt;=500,"₹200–₹500","&gt;₹500"))</f>
        <v>&gt;₹500</v>
      </c>
      <c r="O115" s="9">
        <f>(Table1[[#This Row],[rating]]*Table1[[#This Row],[rating_count]])</f>
        <v>7297.9999999999991</v>
      </c>
      <c r="P115" s="9">
        <f>Table1[[#This Row],[actual_price]]*Table1[[#This Row],[rating_count]]</f>
        <v>1778220</v>
      </c>
      <c r="Q115" s="4">
        <v>1780</v>
      </c>
      <c r="R115" t="s">
        <v>436</v>
      </c>
      <c r="S115" t="s">
        <v>296</v>
      </c>
      <c r="V115" t="str">
        <f t="shared" si="3"/>
        <v>boAt Type C</v>
      </c>
    </row>
    <row r="116" spans="1:22" x14ac:dyDescent="0.5">
      <c r="A116" t="s">
        <v>437</v>
      </c>
      <c r="B116" t="s">
        <v>438</v>
      </c>
      <c r="C116" t="str">
        <f t="shared" si="2"/>
        <v>Cotbolt Silicone Protective</v>
      </c>
      <c r="D116" t="s">
        <v>5178</v>
      </c>
      <c r="E116" t="s">
        <v>5179</v>
      </c>
      <c r="F116" t="s">
        <v>5180</v>
      </c>
      <c r="G116" t="s">
        <v>5183</v>
      </c>
      <c r="H116">
        <v>399</v>
      </c>
      <c r="I116" s="2">
        <v>1999</v>
      </c>
      <c r="J116" s="1">
        <v>0.8</v>
      </c>
      <c r="K116" s="8">
        <f>IF(Table1[[#This Row],[discount_percentage]]&gt;=0.5,1,0)</f>
        <v>1</v>
      </c>
      <c r="L116">
        <v>4.5</v>
      </c>
      <c r="M116">
        <f>IF(Table1[[#This Row],[rating_count]]&lt;1000,1,0)</f>
        <v>1</v>
      </c>
      <c r="N116" t="str">
        <f>IF(Table1[[#This Row],[actual_price]]&lt;200,"&lt;₹200",IF(Table1[[#This Row],[actual_price]]&lt;=500,"₹200–₹500","&gt;₹500"))</f>
        <v>&gt;₹500</v>
      </c>
      <c r="O116" s="9">
        <f>(Table1[[#This Row],[rating]]*Table1[[#This Row],[rating_count]])</f>
        <v>2272.5</v>
      </c>
      <c r="P116" s="9">
        <f>Table1[[#This Row],[actual_price]]*Table1[[#This Row],[rating_count]]</f>
        <v>1009495</v>
      </c>
      <c r="Q116" s="4">
        <v>505</v>
      </c>
      <c r="R116" t="s">
        <v>439</v>
      </c>
      <c r="S116" t="s">
        <v>440</v>
      </c>
      <c r="V116" t="str">
        <f t="shared" si="3"/>
        <v>Cotbolt Silicone Protective</v>
      </c>
    </row>
    <row r="117" spans="1:22" x14ac:dyDescent="0.5">
      <c r="A117" t="s">
        <v>441</v>
      </c>
      <c r="B117" t="s">
        <v>442</v>
      </c>
      <c r="C117" t="str">
        <f t="shared" si="2"/>
        <v>Portronics Konnect L</v>
      </c>
      <c r="D117" t="s">
        <v>5171</v>
      </c>
      <c r="E117" t="s">
        <v>5172</v>
      </c>
      <c r="F117" t="s">
        <v>5173</v>
      </c>
      <c r="G117" t="s">
        <v>5174</v>
      </c>
      <c r="H117">
        <v>210</v>
      </c>
      <c r="I117">
        <v>399</v>
      </c>
      <c r="J117" s="1">
        <v>0.47</v>
      </c>
      <c r="K117" s="8">
        <f>IF(Table1[[#This Row],[discount_percentage]]&gt;=0.5,1,0)</f>
        <v>0</v>
      </c>
      <c r="L117">
        <v>4.0999999999999996</v>
      </c>
      <c r="M117">
        <f>IF(Table1[[#This Row],[rating_count]]&lt;1000,1,0)</f>
        <v>0</v>
      </c>
      <c r="N117" t="str">
        <f>IF(Table1[[#This Row],[actual_price]]&lt;200,"&lt;₹200",IF(Table1[[#This Row],[actual_price]]&lt;=500,"₹200–₹500","&gt;₹500"))</f>
        <v>₹200–₹500</v>
      </c>
      <c r="O117" s="9">
        <f>(Table1[[#This Row],[rating]]*Table1[[#This Row],[rating_count]])</f>
        <v>7039.7</v>
      </c>
      <c r="P117" s="9">
        <f>Table1[[#This Row],[actual_price]]*Table1[[#This Row],[rating_count]]</f>
        <v>685083</v>
      </c>
      <c r="Q117" s="4">
        <v>1717</v>
      </c>
      <c r="R117" t="s">
        <v>443</v>
      </c>
      <c r="S117" t="s">
        <v>444</v>
      </c>
      <c r="V117" t="str">
        <f t="shared" si="3"/>
        <v>Portronics Konnect L</v>
      </c>
    </row>
    <row r="118" spans="1:22" x14ac:dyDescent="0.5">
      <c r="A118" t="s">
        <v>445</v>
      </c>
      <c r="B118" t="s">
        <v>446</v>
      </c>
      <c r="C118" t="str">
        <f t="shared" si="2"/>
        <v>Electvision Remote Control</v>
      </c>
      <c r="D118" t="s">
        <v>5178</v>
      </c>
      <c r="E118" t="s">
        <v>5179</v>
      </c>
      <c r="F118" t="s">
        <v>5180</v>
      </c>
      <c r="G118" t="s">
        <v>5183</v>
      </c>
      <c r="H118" s="2">
        <v>1299</v>
      </c>
      <c r="I118" s="2">
        <v>1999</v>
      </c>
      <c r="J118" s="1">
        <v>0.35</v>
      </c>
      <c r="K118" s="8">
        <f>IF(Table1[[#This Row],[discount_percentage]]&gt;=0.5,1,0)</f>
        <v>0</v>
      </c>
      <c r="L118">
        <v>3.6</v>
      </c>
      <c r="M118">
        <f>IF(Table1[[#This Row],[rating_count]]&lt;1000,1,0)</f>
        <v>1</v>
      </c>
      <c r="N118" t="str">
        <f>IF(Table1[[#This Row],[actual_price]]&lt;200,"&lt;₹200",IF(Table1[[#This Row],[actual_price]]&lt;=500,"₹200–₹500","&gt;₹500"))</f>
        <v>&gt;₹500</v>
      </c>
      <c r="O118" s="9">
        <f>(Table1[[#This Row],[rating]]*Table1[[#This Row],[rating_count]])</f>
        <v>2124</v>
      </c>
      <c r="P118" s="9">
        <f>Table1[[#This Row],[actual_price]]*Table1[[#This Row],[rating_count]]</f>
        <v>1179410</v>
      </c>
      <c r="Q118" s="4">
        <v>590</v>
      </c>
      <c r="R118" t="s">
        <v>447</v>
      </c>
      <c r="S118" t="s">
        <v>448</v>
      </c>
      <c r="V118" t="str">
        <f t="shared" si="3"/>
        <v>Electvision Remote Control</v>
      </c>
    </row>
    <row r="119" spans="1:22" x14ac:dyDescent="0.5">
      <c r="A119" t="s">
        <v>449</v>
      </c>
      <c r="B119" t="s">
        <v>450</v>
      </c>
      <c r="C119" t="str">
        <f t="shared" si="2"/>
        <v>King Shine Multi</v>
      </c>
      <c r="D119" t="s">
        <v>5171</v>
      </c>
      <c r="E119" t="s">
        <v>5172</v>
      </c>
      <c r="F119" t="s">
        <v>5173</v>
      </c>
      <c r="G119" t="s">
        <v>5174</v>
      </c>
      <c r="H119">
        <v>347</v>
      </c>
      <c r="I119">
        <v>999</v>
      </c>
      <c r="J119" s="1">
        <v>0.65</v>
      </c>
      <c r="K119" s="8">
        <f>IF(Table1[[#This Row],[discount_percentage]]&gt;=0.5,1,0)</f>
        <v>1</v>
      </c>
      <c r="L119">
        <v>3.5</v>
      </c>
      <c r="M119">
        <f>IF(Table1[[#This Row],[rating_count]]&lt;1000,1,0)</f>
        <v>0</v>
      </c>
      <c r="N119" t="str">
        <f>IF(Table1[[#This Row],[actual_price]]&lt;200,"&lt;₹200",IF(Table1[[#This Row],[actual_price]]&lt;=500,"₹200–₹500","&gt;₹500"))</f>
        <v>&gt;₹500</v>
      </c>
      <c r="O119" s="9">
        <f>(Table1[[#This Row],[rating]]*Table1[[#This Row],[rating_count]])</f>
        <v>3923.5</v>
      </c>
      <c r="P119" s="9">
        <f>Table1[[#This Row],[actual_price]]*Table1[[#This Row],[rating_count]]</f>
        <v>1119879</v>
      </c>
      <c r="Q119" s="4">
        <v>1121</v>
      </c>
      <c r="R119" t="s">
        <v>451</v>
      </c>
      <c r="S119" t="s">
        <v>452</v>
      </c>
      <c r="V119" t="str">
        <f t="shared" si="3"/>
        <v>King Shine Multi</v>
      </c>
    </row>
    <row r="120" spans="1:22" x14ac:dyDescent="0.5">
      <c r="A120" t="s">
        <v>453</v>
      </c>
      <c r="B120" t="s">
        <v>454</v>
      </c>
      <c r="C120" t="str">
        <f t="shared" si="2"/>
        <v>Lapster 5 Pin</v>
      </c>
      <c r="D120" t="s">
        <v>5171</v>
      </c>
      <c r="E120" t="s">
        <v>5172</v>
      </c>
      <c r="F120" t="s">
        <v>5173</v>
      </c>
      <c r="G120" t="s">
        <v>5174</v>
      </c>
      <c r="H120">
        <v>149</v>
      </c>
      <c r="I120">
        <v>999</v>
      </c>
      <c r="J120" s="1">
        <v>0.85</v>
      </c>
      <c r="K120" s="8">
        <f>IF(Table1[[#This Row],[discount_percentage]]&gt;=0.5,1,0)</f>
        <v>1</v>
      </c>
      <c r="L120">
        <v>4</v>
      </c>
      <c r="M120">
        <f>IF(Table1[[#This Row],[rating_count]]&lt;1000,1,0)</f>
        <v>0</v>
      </c>
      <c r="N120" t="str">
        <f>IF(Table1[[#This Row],[actual_price]]&lt;200,"&lt;₹200",IF(Table1[[#This Row],[actual_price]]&lt;=500,"₹200–₹500","&gt;₹500"))</f>
        <v>&gt;₹500</v>
      </c>
      <c r="O120" s="9">
        <f>(Table1[[#This Row],[rating]]*Table1[[#This Row],[rating_count]])</f>
        <v>5252</v>
      </c>
      <c r="P120" s="9">
        <f>Table1[[#This Row],[actual_price]]*Table1[[#This Row],[rating_count]]</f>
        <v>1311687</v>
      </c>
      <c r="Q120" s="4">
        <v>1313</v>
      </c>
      <c r="R120" t="s">
        <v>455</v>
      </c>
      <c r="S120" t="s">
        <v>250</v>
      </c>
      <c r="V120" t="str">
        <f t="shared" si="3"/>
        <v>Lapster 5 pin</v>
      </c>
    </row>
    <row r="121" spans="1:22" x14ac:dyDescent="0.5">
      <c r="A121" t="s">
        <v>456</v>
      </c>
      <c r="B121" t="s">
        <v>457</v>
      </c>
      <c r="C121" t="str">
        <f t="shared" si="2"/>
        <v>Portronics Konnect Spydr</v>
      </c>
      <c r="D121" t="s">
        <v>5171</v>
      </c>
      <c r="E121" t="s">
        <v>5172</v>
      </c>
      <c r="F121" t="s">
        <v>5173</v>
      </c>
      <c r="G121" t="s">
        <v>5174</v>
      </c>
      <c r="H121">
        <v>228</v>
      </c>
      <c r="I121">
        <v>899</v>
      </c>
      <c r="J121" s="1">
        <v>0.75</v>
      </c>
      <c r="K121" s="8">
        <f>IF(Table1[[#This Row],[discount_percentage]]&gt;=0.5,1,0)</f>
        <v>1</v>
      </c>
      <c r="L121">
        <v>3.8</v>
      </c>
      <c r="M121">
        <f>IF(Table1[[#This Row],[rating_count]]&lt;1000,1,0)</f>
        <v>1</v>
      </c>
      <c r="N121" t="str">
        <f>IF(Table1[[#This Row],[actual_price]]&lt;200,"&lt;₹200",IF(Table1[[#This Row],[actual_price]]&lt;=500,"₹200–₹500","&gt;₹500"))</f>
        <v>&gt;₹500</v>
      </c>
      <c r="O121" s="9">
        <f>(Table1[[#This Row],[rating]]*Table1[[#This Row],[rating_count]])</f>
        <v>501.59999999999997</v>
      </c>
      <c r="P121" s="9">
        <f>Table1[[#This Row],[actual_price]]*Table1[[#This Row],[rating_count]]</f>
        <v>118668</v>
      </c>
      <c r="Q121" s="4">
        <v>132</v>
      </c>
      <c r="R121" t="s">
        <v>458</v>
      </c>
      <c r="S121" t="s">
        <v>459</v>
      </c>
      <c r="V121" t="str">
        <f t="shared" si="3"/>
        <v>Portronics Konnect Spydr</v>
      </c>
    </row>
    <row r="122" spans="1:22" x14ac:dyDescent="0.5">
      <c r="A122" t="s">
        <v>460</v>
      </c>
      <c r="B122" t="s">
        <v>461</v>
      </c>
      <c r="C122" t="str">
        <f t="shared" si="2"/>
        <v>Belkin Apple Certified</v>
      </c>
      <c r="D122" t="s">
        <v>5171</v>
      </c>
      <c r="E122" t="s">
        <v>5172</v>
      </c>
      <c r="F122" t="s">
        <v>5173</v>
      </c>
      <c r="G122" t="s">
        <v>5174</v>
      </c>
      <c r="H122" s="2">
        <v>1599</v>
      </c>
      <c r="I122" s="2">
        <v>1999</v>
      </c>
      <c r="J122" s="1">
        <v>0.2</v>
      </c>
      <c r="K122" s="8">
        <f>IF(Table1[[#This Row],[discount_percentage]]&gt;=0.5,1,0)</f>
        <v>0</v>
      </c>
      <c r="L122">
        <v>4.4000000000000004</v>
      </c>
      <c r="M122">
        <f>IF(Table1[[#This Row],[rating_count]]&lt;1000,1,0)</f>
        <v>0</v>
      </c>
      <c r="N122" t="str">
        <f>IF(Table1[[#This Row],[actual_price]]&lt;200,"&lt;₹200",IF(Table1[[#This Row],[actual_price]]&lt;=500,"₹200–₹500","&gt;₹500"))</f>
        <v>&gt;₹500</v>
      </c>
      <c r="O122" s="9">
        <f>(Table1[[#This Row],[rating]]*Table1[[#This Row],[rating_count]])</f>
        <v>8584.4000000000015</v>
      </c>
      <c r="P122" s="9">
        <f>Table1[[#This Row],[actual_price]]*Table1[[#This Row],[rating_count]]</f>
        <v>3900049</v>
      </c>
      <c r="Q122" s="4">
        <v>1951</v>
      </c>
      <c r="R122" t="s">
        <v>462</v>
      </c>
      <c r="S122" t="s">
        <v>463</v>
      </c>
      <c r="V122" t="str">
        <f t="shared" si="3"/>
        <v>Belkin Apple Certified</v>
      </c>
    </row>
    <row r="123" spans="1:22" x14ac:dyDescent="0.5">
      <c r="A123" t="s">
        <v>464</v>
      </c>
      <c r="B123" t="s">
        <v>465</v>
      </c>
      <c r="C123" t="str">
        <f t="shared" si="2"/>
        <v>Remote Control Compatible</v>
      </c>
      <c r="D123" t="s">
        <v>5178</v>
      </c>
      <c r="E123" t="s">
        <v>5179</v>
      </c>
      <c r="F123" t="s">
        <v>5180</v>
      </c>
      <c r="G123" t="s">
        <v>5183</v>
      </c>
      <c r="H123" s="2">
        <v>1499</v>
      </c>
      <c r="I123" s="2">
        <v>3999</v>
      </c>
      <c r="J123" s="1">
        <v>0.63</v>
      </c>
      <c r="K123" s="8">
        <f>IF(Table1[[#This Row],[discount_percentage]]&gt;=0.5,1,0)</f>
        <v>1</v>
      </c>
      <c r="L123">
        <v>3.7</v>
      </c>
      <c r="M123">
        <f>IF(Table1[[#This Row],[rating_count]]&lt;1000,1,0)</f>
        <v>1</v>
      </c>
      <c r="N123" t="str">
        <f>IF(Table1[[#This Row],[actual_price]]&lt;200,"&lt;₹200",IF(Table1[[#This Row],[actual_price]]&lt;=500,"₹200–₹500","&gt;₹500"))</f>
        <v>&gt;₹500</v>
      </c>
      <c r="O123" s="9">
        <f>(Table1[[#This Row],[rating]]*Table1[[#This Row],[rating_count]])</f>
        <v>136.9</v>
      </c>
      <c r="P123" s="9">
        <f>Table1[[#This Row],[actual_price]]*Table1[[#This Row],[rating_count]]</f>
        <v>147963</v>
      </c>
      <c r="Q123" s="4">
        <v>37</v>
      </c>
      <c r="R123" t="s">
        <v>466</v>
      </c>
      <c r="S123" t="s">
        <v>467</v>
      </c>
      <c r="V123" t="str">
        <f t="shared" si="3"/>
        <v>Remote Control Compatible</v>
      </c>
    </row>
    <row r="124" spans="1:22" x14ac:dyDescent="0.5">
      <c r="A124" t="s">
        <v>468</v>
      </c>
      <c r="B124" t="s">
        <v>469</v>
      </c>
      <c r="C124" t="str">
        <f t="shared" si="2"/>
        <v>Vw 80 Cm</v>
      </c>
      <c r="D124" t="s">
        <v>5178</v>
      </c>
      <c r="E124" t="s">
        <v>5179</v>
      </c>
      <c r="F124" t="s">
        <v>5181</v>
      </c>
      <c r="G124" t="s">
        <v>5182</v>
      </c>
      <c r="H124" s="2">
        <v>8499</v>
      </c>
      <c r="I124" s="2">
        <v>15999</v>
      </c>
      <c r="J124" s="1">
        <v>0.47</v>
      </c>
      <c r="K124" s="8">
        <f>IF(Table1[[#This Row],[discount_percentage]]&gt;=0.5,1,0)</f>
        <v>0</v>
      </c>
      <c r="L124">
        <v>4.3</v>
      </c>
      <c r="M124">
        <f>IF(Table1[[#This Row],[rating_count]]&lt;1000,1,0)</f>
        <v>1</v>
      </c>
      <c r="N124" t="str">
        <f>IF(Table1[[#This Row],[actual_price]]&lt;200,"&lt;₹200",IF(Table1[[#This Row],[actual_price]]&lt;=500,"₹200–₹500","&gt;₹500"))</f>
        <v>&gt;₹500</v>
      </c>
      <c r="O124" s="9">
        <f>(Table1[[#This Row],[rating]]*Table1[[#This Row],[rating_count]])</f>
        <v>2545.6</v>
      </c>
      <c r="P124" s="9">
        <f>Table1[[#This Row],[actual_price]]*Table1[[#This Row],[rating_count]]</f>
        <v>9471408</v>
      </c>
      <c r="Q124" s="4">
        <v>592</v>
      </c>
      <c r="R124" t="s">
        <v>470</v>
      </c>
      <c r="S124" t="s">
        <v>471</v>
      </c>
      <c r="V124" t="str">
        <f t="shared" si="3"/>
        <v>VW 80 cm</v>
      </c>
    </row>
    <row r="125" spans="1:22" x14ac:dyDescent="0.5">
      <c r="A125" t="s">
        <v>472</v>
      </c>
      <c r="B125" t="s">
        <v>473</v>
      </c>
      <c r="C125" t="str">
        <f t="shared" si="2"/>
        <v>Hisense 108 Cm</v>
      </c>
      <c r="D125" t="s">
        <v>5178</v>
      </c>
      <c r="E125" t="s">
        <v>5179</v>
      </c>
      <c r="F125" t="s">
        <v>5181</v>
      </c>
      <c r="G125" t="s">
        <v>5182</v>
      </c>
      <c r="H125" s="2">
        <v>20990</v>
      </c>
      <c r="I125" s="2">
        <v>44990</v>
      </c>
      <c r="J125" s="1">
        <v>0.53</v>
      </c>
      <c r="K125" s="8">
        <f>IF(Table1[[#This Row],[discount_percentage]]&gt;=0.5,1,0)</f>
        <v>1</v>
      </c>
      <c r="L125">
        <v>4.0999999999999996</v>
      </c>
      <c r="M125">
        <f>IF(Table1[[#This Row],[rating_count]]&lt;1000,1,0)</f>
        <v>0</v>
      </c>
      <c r="N125" t="str">
        <f>IF(Table1[[#This Row],[actual_price]]&lt;200,"&lt;₹200",IF(Table1[[#This Row],[actual_price]]&lt;=500,"₹200–₹500","&gt;₹500"))</f>
        <v>&gt;₹500</v>
      </c>
      <c r="O125" s="9">
        <f>(Table1[[#This Row],[rating]]*Table1[[#This Row],[rating_count]])</f>
        <v>5161.8999999999996</v>
      </c>
      <c r="P125" s="9">
        <f>Table1[[#This Row],[actual_price]]*Table1[[#This Row],[rating_count]]</f>
        <v>56642410</v>
      </c>
      <c r="Q125" s="4">
        <v>1259</v>
      </c>
      <c r="R125" t="s">
        <v>474</v>
      </c>
      <c r="S125" t="s">
        <v>475</v>
      </c>
      <c r="V125" t="str">
        <f t="shared" si="3"/>
        <v>Hisense 108 cm</v>
      </c>
    </row>
    <row r="126" spans="1:22" x14ac:dyDescent="0.5">
      <c r="A126" t="s">
        <v>476</v>
      </c>
      <c r="B126" t="s">
        <v>477</v>
      </c>
      <c r="C126" t="str">
        <f t="shared" si="2"/>
        <v>Redmi 126 Cm</v>
      </c>
      <c r="D126" t="s">
        <v>5178</v>
      </c>
      <c r="E126" t="s">
        <v>5179</v>
      </c>
      <c r="F126" t="s">
        <v>5181</v>
      </c>
      <c r="G126" t="s">
        <v>5182</v>
      </c>
      <c r="H126" s="2">
        <v>32999</v>
      </c>
      <c r="I126" s="2">
        <v>44999</v>
      </c>
      <c r="J126" s="1">
        <v>0.27</v>
      </c>
      <c r="K126" s="8">
        <f>IF(Table1[[#This Row],[discount_percentage]]&gt;=0.5,1,0)</f>
        <v>0</v>
      </c>
      <c r="L126">
        <v>4.2</v>
      </c>
      <c r="M126">
        <f>IF(Table1[[#This Row],[rating_count]]&lt;1000,1,0)</f>
        <v>0</v>
      </c>
      <c r="N126" t="str">
        <f>IF(Table1[[#This Row],[actual_price]]&lt;200,"&lt;₹200",IF(Table1[[#This Row],[actual_price]]&lt;=500,"₹200–₹500","&gt;₹500"))</f>
        <v>&gt;₹500</v>
      </c>
      <c r="O126" s="9">
        <f>(Table1[[#This Row],[rating]]*Table1[[#This Row],[rating_count]])</f>
        <v>189999.6</v>
      </c>
      <c r="P126" s="9">
        <f>Table1[[#This Row],[actual_price]]*Table1[[#This Row],[rating_count]]</f>
        <v>2035664762</v>
      </c>
      <c r="Q126" s="4">
        <v>45238</v>
      </c>
      <c r="R126" t="s">
        <v>478</v>
      </c>
      <c r="S126" t="s">
        <v>258</v>
      </c>
      <c r="V126" t="str">
        <f t="shared" si="3"/>
        <v>Redmi 126 cm</v>
      </c>
    </row>
    <row r="127" spans="1:22" x14ac:dyDescent="0.5">
      <c r="A127" t="s">
        <v>479</v>
      </c>
      <c r="B127" t="s">
        <v>480</v>
      </c>
      <c r="C127" t="str">
        <f t="shared" si="2"/>
        <v>Amazonbasics 6-Feet Displayport</v>
      </c>
      <c r="D127" t="s">
        <v>5178</v>
      </c>
      <c r="E127" t="s">
        <v>5179</v>
      </c>
      <c r="F127" t="s">
        <v>5180</v>
      </c>
      <c r="G127" t="s">
        <v>5174</v>
      </c>
      <c r="H127">
        <v>799</v>
      </c>
      <c r="I127" s="2">
        <v>1700</v>
      </c>
      <c r="J127" s="1">
        <v>0.53</v>
      </c>
      <c r="K127" s="8">
        <f>IF(Table1[[#This Row],[discount_percentage]]&gt;=0.5,1,0)</f>
        <v>1</v>
      </c>
      <c r="L127">
        <v>4.0999999999999996</v>
      </c>
      <c r="M127">
        <f>IF(Table1[[#This Row],[rating_count]]&lt;1000,1,0)</f>
        <v>0</v>
      </c>
      <c r="N127" t="str">
        <f>IF(Table1[[#This Row],[actual_price]]&lt;200,"&lt;₹200",IF(Table1[[#This Row],[actual_price]]&lt;=500,"₹200–₹500","&gt;₹500"))</f>
        <v>&gt;₹500</v>
      </c>
      <c r="O127" s="9">
        <f>(Table1[[#This Row],[rating]]*Table1[[#This Row],[rating_count]])</f>
        <v>117415.79999999999</v>
      </c>
      <c r="P127" s="9">
        <f>Table1[[#This Row],[actual_price]]*Table1[[#This Row],[rating_count]]</f>
        <v>48684600</v>
      </c>
      <c r="Q127" s="4">
        <v>28638</v>
      </c>
      <c r="R127" t="s">
        <v>481</v>
      </c>
      <c r="S127" t="s">
        <v>482</v>
      </c>
      <c r="V127" t="str">
        <f t="shared" si="3"/>
        <v>AmazonBasics 6-Feet DisplayPort</v>
      </c>
    </row>
    <row r="128" spans="1:22" x14ac:dyDescent="0.5">
      <c r="A128" t="s">
        <v>483</v>
      </c>
      <c r="B128" t="s">
        <v>484</v>
      </c>
      <c r="C128" t="str">
        <f t="shared" si="2"/>
        <v>Amazonbasics 3 Feet</v>
      </c>
      <c r="D128" t="s">
        <v>5178</v>
      </c>
      <c r="E128" t="s">
        <v>5179</v>
      </c>
      <c r="F128" t="s">
        <v>5180</v>
      </c>
      <c r="G128" t="s">
        <v>5174</v>
      </c>
      <c r="H128">
        <v>229</v>
      </c>
      <c r="I128">
        <v>595</v>
      </c>
      <c r="J128" s="1">
        <v>0.62</v>
      </c>
      <c r="K128" s="8">
        <f>IF(Table1[[#This Row],[discount_percentage]]&gt;=0.5,1,0)</f>
        <v>1</v>
      </c>
      <c r="L128">
        <v>4.3</v>
      </c>
      <c r="M128">
        <f>IF(Table1[[#This Row],[rating_count]]&lt;1000,1,0)</f>
        <v>0</v>
      </c>
      <c r="N128" t="str">
        <f>IF(Table1[[#This Row],[actual_price]]&lt;200,"&lt;₹200",IF(Table1[[#This Row],[actual_price]]&lt;=500,"₹200–₹500","&gt;₹500"))</f>
        <v>&gt;₹500</v>
      </c>
      <c r="O128" s="9">
        <f>(Table1[[#This Row],[rating]]*Table1[[#This Row],[rating_count]])</f>
        <v>55190.5</v>
      </c>
      <c r="P128" s="9">
        <f>Table1[[#This Row],[actual_price]]*Table1[[#This Row],[rating_count]]</f>
        <v>7636825</v>
      </c>
      <c r="Q128" s="4">
        <v>12835</v>
      </c>
      <c r="R128" t="s">
        <v>485</v>
      </c>
      <c r="S128" t="s">
        <v>486</v>
      </c>
      <c r="V128" t="str">
        <f t="shared" si="3"/>
        <v>AmazonBasics 3 Feet</v>
      </c>
    </row>
    <row r="129" spans="1:22" x14ac:dyDescent="0.5">
      <c r="A129" t="s">
        <v>487</v>
      </c>
      <c r="B129" t="s">
        <v>488</v>
      </c>
      <c r="C129" t="str">
        <f t="shared" si="2"/>
        <v>Iffalcon 80 Cm</v>
      </c>
      <c r="D129" t="s">
        <v>5178</v>
      </c>
      <c r="E129" t="s">
        <v>5179</v>
      </c>
      <c r="F129" t="s">
        <v>5181</v>
      </c>
      <c r="G129" t="s">
        <v>5182</v>
      </c>
      <c r="H129" s="2">
        <v>9999</v>
      </c>
      <c r="I129" s="2">
        <v>27990</v>
      </c>
      <c r="J129" s="1">
        <v>0.64</v>
      </c>
      <c r="K129" s="8">
        <f>IF(Table1[[#This Row],[discount_percentage]]&gt;=0.5,1,0)</f>
        <v>1</v>
      </c>
      <c r="L129">
        <v>4.2</v>
      </c>
      <c r="M129">
        <f>IF(Table1[[#This Row],[rating_count]]&lt;1000,1,0)</f>
        <v>0</v>
      </c>
      <c r="N129" t="str">
        <f>IF(Table1[[#This Row],[actual_price]]&lt;200,"&lt;₹200",IF(Table1[[#This Row],[actual_price]]&lt;=500,"₹200–₹500","&gt;₹500"))</f>
        <v>&gt;₹500</v>
      </c>
      <c r="O129" s="9">
        <f>(Table1[[#This Row],[rating]]*Table1[[#This Row],[rating_count]])</f>
        <v>5329.8</v>
      </c>
      <c r="P129" s="9">
        <f>Table1[[#This Row],[actual_price]]*Table1[[#This Row],[rating_count]]</f>
        <v>35519310</v>
      </c>
      <c r="Q129" s="4">
        <v>1269</v>
      </c>
      <c r="R129" t="s">
        <v>489</v>
      </c>
      <c r="S129" t="s">
        <v>490</v>
      </c>
      <c r="V129" t="str">
        <f t="shared" si="3"/>
        <v>iFFALCON 80 cm</v>
      </c>
    </row>
    <row r="130" spans="1:22" x14ac:dyDescent="0.5">
      <c r="A130" t="s">
        <v>491</v>
      </c>
      <c r="B130" t="s">
        <v>492</v>
      </c>
      <c r="C130" t="str">
        <f t="shared" ref="C130:C193" si="4">PROPER(V130)</f>
        <v>7Seven¬Æ Compatible Lg</v>
      </c>
      <c r="D130" t="s">
        <v>5178</v>
      </c>
      <c r="E130" t="s">
        <v>5179</v>
      </c>
      <c r="F130" t="s">
        <v>5180</v>
      </c>
      <c r="G130" t="s">
        <v>5183</v>
      </c>
      <c r="H130">
        <v>349</v>
      </c>
      <c r="I130">
        <v>599</v>
      </c>
      <c r="J130" s="1">
        <v>0.42</v>
      </c>
      <c r="K130" s="8">
        <f>IF(Table1[[#This Row],[discount_percentage]]&gt;=0.5,1,0)</f>
        <v>0</v>
      </c>
      <c r="L130">
        <v>4.2</v>
      </c>
      <c r="M130">
        <f>IF(Table1[[#This Row],[rating_count]]&lt;1000,1,0)</f>
        <v>1</v>
      </c>
      <c r="N130" t="str">
        <f>IF(Table1[[#This Row],[actual_price]]&lt;200,"&lt;₹200",IF(Table1[[#This Row],[actual_price]]&lt;=500,"₹200–₹500","&gt;₹500"))</f>
        <v>&gt;₹500</v>
      </c>
      <c r="O130" s="9">
        <f>(Table1[[#This Row],[rating]]*Table1[[#This Row],[rating_count]])</f>
        <v>1192.8</v>
      </c>
      <c r="P130" s="9">
        <f>Table1[[#This Row],[actual_price]]*Table1[[#This Row],[rating_count]]</f>
        <v>170116</v>
      </c>
      <c r="Q130" s="4">
        <v>284</v>
      </c>
      <c r="R130" t="s">
        <v>493</v>
      </c>
      <c r="S130" t="s">
        <v>494</v>
      </c>
      <c r="V130" t="str">
        <f t="shared" ref="V130:V193" si="5">TRIM(LEFT(B130,FIND(" ",B130,FIND(" ",B130,FIND(" ",B130)+1)+1)))</f>
        <v>7SEVEN¬Æ Compatible Lg</v>
      </c>
    </row>
    <row r="131" spans="1:22" x14ac:dyDescent="0.5">
      <c r="A131" t="s">
        <v>495</v>
      </c>
      <c r="B131" t="s">
        <v>496</v>
      </c>
      <c r="C131" t="str">
        <f t="shared" si="4"/>
        <v>Amazonbasics 3.5Mm To</v>
      </c>
      <c r="D131" t="s">
        <v>5178</v>
      </c>
      <c r="E131" t="s">
        <v>5179</v>
      </c>
      <c r="F131" t="s">
        <v>5180</v>
      </c>
      <c r="G131" t="s">
        <v>5174</v>
      </c>
      <c r="H131">
        <v>489</v>
      </c>
      <c r="I131" s="2">
        <v>1200</v>
      </c>
      <c r="J131" s="1">
        <v>0.59</v>
      </c>
      <c r="K131" s="8">
        <f>IF(Table1[[#This Row],[discount_percentage]]&gt;=0.5,1,0)</f>
        <v>1</v>
      </c>
      <c r="L131">
        <v>4.4000000000000004</v>
      </c>
      <c r="M131">
        <f>IF(Table1[[#This Row],[rating_count]]&lt;1000,1,0)</f>
        <v>0</v>
      </c>
      <c r="N131" t="str">
        <f>IF(Table1[[#This Row],[actual_price]]&lt;200,"&lt;₹200",IF(Table1[[#This Row],[actual_price]]&lt;=500,"₹200–₹500","&gt;₹500"))</f>
        <v>&gt;₹500</v>
      </c>
      <c r="O131" s="9">
        <f>(Table1[[#This Row],[rating]]*Table1[[#This Row],[rating_count]])</f>
        <v>305967.2</v>
      </c>
      <c r="P131" s="9">
        <f>Table1[[#This Row],[actual_price]]*Table1[[#This Row],[rating_count]]</f>
        <v>83445600</v>
      </c>
      <c r="Q131" s="4">
        <v>69538</v>
      </c>
      <c r="R131" t="s">
        <v>497</v>
      </c>
      <c r="S131" t="s">
        <v>498</v>
      </c>
      <c r="V131" t="str">
        <f t="shared" si="5"/>
        <v>AmazonBasics 3.5mm to</v>
      </c>
    </row>
    <row r="132" spans="1:22" x14ac:dyDescent="0.5">
      <c r="A132" t="s">
        <v>499</v>
      </c>
      <c r="B132" t="s">
        <v>500</v>
      </c>
      <c r="C132" t="str">
        <f t="shared" si="4"/>
        <v>Acer 109 Cm</v>
      </c>
      <c r="D132" t="s">
        <v>5178</v>
      </c>
      <c r="E132" t="s">
        <v>5179</v>
      </c>
      <c r="F132" t="s">
        <v>5181</v>
      </c>
      <c r="G132" t="s">
        <v>5182</v>
      </c>
      <c r="H132" s="2">
        <v>23999</v>
      </c>
      <c r="I132" s="2">
        <v>34990</v>
      </c>
      <c r="J132" s="1">
        <v>0.31</v>
      </c>
      <c r="K132" s="8">
        <f>IF(Table1[[#This Row],[discount_percentage]]&gt;=0.5,1,0)</f>
        <v>0</v>
      </c>
      <c r="L132">
        <v>4.3</v>
      </c>
      <c r="M132">
        <f>IF(Table1[[#This Row],[rating_count]]&lt;1000,1,0)</f>
        <v>0</v>
      </c>
      <c r="N132" t="str">
        <f>IF(Table1[[#This Row],[actual_price]]&lt;200,"&lt;₹200",IF(Table1[[#This Row],[actual_price]]&lt;=500,"₹200–₹500","&gt;₹500"))</f>
        <v>&gt;₹500</v>
      </c>
      <c r="O132" s="9">
        <f>(Table1[[#This Row],[rating]]*Table1[[#This Row],[rating_count]])</f>
        <v>20222.899999999998</v>
      </c>
      <c r="P132" s="9">
        <f>Table1[[#This Row],[actual_price]]*Table1[[#This Row],[rating_count]]</f>
        <v>164557970</v>
      </c>
      <c r="Q132" s="4">
        <v>4703</v>
      </c>
      <c r="R132" t="s">
        <v>340</v>
      </c>
      <c r="S132" t="s">
        <v>105</v>
      </c>
      <c r="V132" t="str">
        <f t="shared" si="5"/>
        <v>Acer 109 cm</v>
      </c>
    </row>
    <row r="133" spans="1:22" x14ac:dyDescent="0.5">
      <c r="A133" t="s">
        <v>501</v>
      </c>
      <c r="B133" t="s">
        <v>502</v>
      </c>
      <c r="C133" t="str">
        <f t="shared" si="4"/>
        <v>Wayona Usb Type</v>
      </c>
      <c r="D133" t="s">
        <v>5171</v>
      </c>
      <c r="E133" t="s">
        <v>5172</v>
      </c>
      <c r="F133" t="s">
        <v>5173</v>
      </c>
      <c r="G133" t="s">
        <v>5174</v>
      </c>
      <c r="H133">
        <v>399</v>
      </c>
      <c r="I133">
        <v>999</v>
      </c>
      <c r="J133" s="1">
        <v>0.6</v>
      </c>
      <c r="K133" s="8">
        <f>IF(Table1[[#This Row],[discount_percentage]]&gt;=0.5,1,0)</f>
        <v>1</v>
      </c>
      <c r="L133">
        <v>4.3</v>
      </c>
      <c r="M133">
        <f>IF(Table1[[#This Row],[rating_count]]&lt;1000,1,0)</f>
        <v>0</v>
      </c>
      <c r="N133" t="str">
        <f>IF(Table1[[#This Row],[actual_price]]&lt;200,"&lt;₹200",IF(Table1[[#This Row],[actual_price]]&lt;=500,"₹200–₹500","&gt;₹500"))</f>
        <v>&gt;₹500</v>
      </c>
      <c r="O133" s="9">
        <f>(Table1[[#This Row],[rating]]*Table1[[#This Row],[rating_count]])</f>
        <v>12065.8</v>
      </c>
      <c r="P133" s="9">
        <f>Table1[[#This Row],[actual_price]]*Table1[[#This Row],[rating_count]]</f>
        <v>2803194</v>
      </c>
      <c r="Q133" s="4">
        <v>2806</v>
      </c>
      <c r="R133" t="s">
        <v>503</v>
      </c>
      <c r="S133" t="s">
        <v>408</v>
      </c>
      <c r="V133" t="str">
        <f t="shared" si="5"/>
        <v>Wayona Usb Type</v>
      </c>
    </row>
    <row r="134" spans="1:22" x14ac:dyDescent="0.5">
      <c r="A134" t="s">
        <v>504</v>
      </c>
      <c r="B134" t="s">
        <v>505</v>
      </c>
      <c r="C134" t="str">
        <f t="shared" si="4"/>
        <v>Saifsmart Outlet Wall</v>
      </c>
      <c r="D134" t="s">
        <v>5178</v>
      </c>
      <c r="E134" t="s">
        <v>5186</v>
      </c>
      <c r="F134" t="s">
        <v>5180</v>
      </c>
      <c r="G134" t="s">
        <v>5187</v>
      </c>
      <c r="H134">
        <v>349</v>
      </c>
      <c r="I134" s="2">
        <v>1299</v>
      </c>
      <c r="J134" s="1">
        <v>0.73</v>
      </c>
      <c r="K134" s="8">
        <f>IF(Table1[[#This Row],[discount_percentage]]&gt;=0.5,1,0)</f>
        <v>1</v>
      </c>
      <c r="L134">
        <v>4</v>
      </c>
      <c r="M134">
        <f>IF(Table1[[#This Row],[rating_count]]&lt;1000,1,0)</f>
        <v>0</v>
      </c>
      <c r="N134" t="str">
        <f>IF(Table1[[#This Row],[actual_price]]&lt;200,"&lt;₹200",IF(Table1[[#This Row],[actual_price]]&lt;=500,"₹200–₹500","&gt;₹500"))</f>
        <v>&gt;₹500</v>
      </c>
      <c r="O134" s="9">
        <f>(Table1[[#This Row],[rating]]*Table1[[#This Row],[rating_count]])</f>
        <v>13180</v>
      </c>
      <c r="P134" s="9">
        <f>Table1[[#This Row],[actual_price]]*Table1[[#This Row],[rating_count]]</f>
        <v>4280205</v>
      </c>
      <c r="Q134" s="4">
        <v>3295</v>
      </c>
      <c r="R134" t="s">
        <v>506</v>
      </c>
      <c r="S134" t="s">
        <v>507</v>
      </c>
      <c r="V134" t="str">
        <f t="shared" si="5"/>
        <v>Saifsmart Outlet Wall</v>
      </c>
    </row>
    <row r="135" spans="1:22" x14ac:dyDescent="0.5">
      <c r="A135" t="s">
        <v>508</v>
      </c>
      <c r="B135" t="s">
        <v>509</v>
      </c>
      <c r="C135" t="str">
        <f t="shared" si="4"/>
        <v>Mi 2-In-1 Usb</v>
      </c>
      <c r="D135" t="s">
        <v>5171</v>
      </c>
      <c r="E135" t="s">
        <v>5172</v>
      </c>
      <c r="F135" t="s">
        <v>5173</v>
      </c>
      <c r="G135" t="s">
        <v>5174</v>
      </c>
      <c r="H135">
        <v>179</v>
      </c>
      <c r="I135">
        <v>299</v>
      </c>
      <c r="J135" s="1">
        <v>0.4</v>
      </c>
      <c r="K135" s="8">
        <f>IF(Table1[[#This Row],[discount_percentage]]&gt;=0.5,1,0)</f>
        <v>0</v>
      </c>
      <c r="L135">
        <v>3.9</v>
      </c>
      <c r="M135">
        <f>IF(Table1[[#This Row],[rating_count]]&lt;1000,1,0)</f>
        <v>1</v>
      </c>
      <c r="N135" t="str">
        <f>IF(Table1[[#This Row],[actual_price]]&lt;200,"&lt;₹200",IF(Table1[[#This Row],[actual_price]]&lt;=500,"₹200–₹500","&gt;₹500"))</f>
        <v>₹200–₹500</v>
      </c>
      <c r="O135" s="9">
        <f>(Table1[[#This Row],[rating]]*Table1[[#This Row],[rating_count]])</f>
        <v>315.89999999999998</v>
      </c>
      <c r="P135" s="9">
        <f>Table1[[#This Row],[actual_price]]*Table1[[#This Row],[rating_count]]</f>
        <v>24219</v>
      </c>
      <c r="Q135" s="4">
        <v>81</v>
      </c>
      <c r="R135" t="s">
        <v>510</v>
      </c>
      <c r="S135" t="s">
        <v>511</v>
      </c>
      <c r="V135" t="str">
        <f t="shared" si="5"/>
        <v>MI 2-in-1 USB</v>
      </c>
    </row>
    <row r="136" spans="1:22" x14ac:dyDescent="0.5">
      <c r="A136" t="s">
        <v>512</v>
      </c>
      <c r="B136" t="s">
        <v>513</v>
      </c>
      <c r="C136" t="str">
        <f t="shared" si="4"/>
        <v>Amazonbasics New Release</v>
      </c>
      <c r="D136" t="s">
        <v>5171</v>
      </c>
      <c r="E136" t="s">
        <v>5172</v>
      </c>
      <c r="F136" t="s">
        <v>5173</v>
      </c>
      <c r="G136" t="s">
        <v>5174</v>
      </c>
      <c r="H136">
        <v>689</v>
      </c>
      <c r="I136" s="2">
        <v>1500</v>
      </c>
      <c r="J136" s="1">
        <v>0.54</v>
      </c>
      <c r="K136" s="8">
        <f>IF(Table1[[#This Row],[discount_percentage]]&gt;=0.5,1,0)</f>
        <v>1</v>
      </c>
      <c r="L136">
        <v>4.2</v>
      </c>
      <c r="M136">
        <f>IF(Table1[[#This Row],[rating_count]]&lt;1000,1,0)</f>
        <v>0</v>
      </c>
      <c r="N136" t="str">
        <f>IF(Table1[[#This Row],[actual_price]]&lt;200,"&lt;₹200",IF(Table1[[#This Row],[actual_price]]&lt;=500,"₹200–₹500","&gt;₹500"))</f>
        <v>&gt;₹500</v>
      </c>
      <c r="O136" s="9">
        <f>(Table1[[#This Row],[rating]]*Table1[[#This Row],[rating_count]])</f>
        <v>177664.2</v>
      </c>
      <c r="P136" s="9">
        <f>Table1[[#This Row],[actual_price]]*Table1[[#This Row],[rating_count]]</f>
        <v>63451500</v>
      </c>
      <c r="Q136" s="4">
        <v>42301</v>
      </c>
      <c r="R136" t="s">
        <v>514</v>
      </c>
      <c r="S136" t="s">
        <v>515</v>
      </c>
      <c r="V136" t="str">
        <f t="shared" si="5"/>
        <v>AmazonBasics New Release</v>
      </c>
    </row>
    <row r="137" spans="1:22" x14ac:dyDescent="0.5">
      <c r="A137" t="s">
        <v>516</v>
      </c>
      <c r="B137" t="s">
        <v>517</v>
      </c>
      <c r="C137" t="str">
        <f t="shared" si="4"/>
        <v>Lg 108 Cm</v>
      </c>
      <c r="D137" t="s">
        <v>5178</v>
      </c>
      <c r="E137" t="s">
        <v>5179</v>
      </c>
      <c r="F137" t="s">
        <v>5181</v>
      </c>
      <c r="G137" t="s">
        <v>5182</v>
      </c>
      <c r="H137" s="2">
        <v>30990</v>
      </c>
      <c r="I137" s="2">
        <v>49990</v>
      </c>
      <c r="J137" s="1">
        <v>0.38</v>
      </c>
      <c r="K137" s="8">
        <f>IF(Table1[[#This Row],[discount_percentage]]&gt;=0.5,1,0)</f>
        <v>0</v>
      </c>
      <c r="L137">
        <v>4.3</v>
      </c>
      <c r="M137">
        <f>IF(Table1[[#This Row],[rating_count]]&lt;1000,1,0)</f>
        <v>0</v>
      </c>
      <c r="N137" t="str">
        <f>IF(Table1[[#This Row],[actual_price]]&lt;200,"&lt;₹200",IF(Table1[[#This Row],[actual_price]]&lt;=500,"₹200–₹500","&gt;₹500"))</f>
        <v>&gt;₹500</v>
      </c>
      <c r="O137" s="9">
        <f>(Table1[[#This Row],[rating]]*Table1[[#This Row],[rating_count]])</f>
        <v>5916.8</v>
      </c>
      <c r="P137" s="9">
        <f>Table1[[#This Row],[actual_price]]*Table1[[#This Row],[rating_count]]</f>
        <v>68786240</v>
      </c>
      <c r="Q137" s="4">
        <v>1376</v>
      </c>
      <c r="R137" t="s">
        <v>518</v>
      </c>
      <c r="S137" t="s">
        <v>519</v>
      </c>
      <c r="V137" t="str">
        <f t="shared" si="5"/>
        <v>LG 108 cm</v>
      </c>
    </row>
    <row r="138" spans="1:22" x14ac:dyDescent="0.5">
      <c r="A138" t="s">
        <v>520</v>
      </c>
      <c r="B138" t="s">
        <v>521</v>
      </c>
      <c r="C138" t="str">
        <f t="shared" si="4"/>
        <v>Ptron Solero 331</v>
      </c>
      <c r="D138" t="s">
        <v>5171</v>
      </c>
      <c r="E138" t="s">
        <v>5172</v>
      </c>
      <c r="F138" t="s">
        <v>5173</v>
      </c>
      <c r="G138" t="s">
        <v>5174</v>
      </c>
      <c r="H138">
        <v>249</v>
      </c>
      <c r="I138">
        <v>931</v>
      </c>
      <c r="J138" s="1">
        <v>0.73</v>
      </c>
      <c r="K138" s="8">
        <f>IF(Table1[[#This Row],[discount_percentage]]&gt;=0.5,1,0)</f>
        <v>1</v>
      </c>
      <c r="L138">
        <v>3.9</v>
      </c>
      <c r="M138">
        <f>IF(Table1[[#This Row],[rating_count]]&lt;1000,1,0)</f>
        <v>0</v>
      </c>
      <c r="N138" t="str">
        <f>IF(Table1[[#This Row],[actual_price]]&lt;200,"&lt;₹200",IF(Table1[[#This Row],[actual_price]]&lt;=500,"₹200–₹500","&gt;₹500"))</f>
        <v>&gt;₹500</v>
      </c>
      <c r="O138" s="9">
        <f>(Table1[[#This Row],[rating]]*Table1[[#This Row],[rating_count]])</f>
        <v>4192.5</v>
      </c>
      <c r="P138" s="9">
        <f>Table1[[#This Row],[actual_price]]*Table1[[#This Row],[rating_count]]</f>
        <v>1000825</v>
      </c>
      <c r="Q138" s="4">
        <v>1075</v>
      </c>
      <c r="R138" t="s">
        <v>522</v>
      </c>
      <c r="S138" t="s">
        <v>145</v>
      </c>
      <c r="V138" t="str">
        <f t="shared" si="5"/>
        <v>pTron Solero 331</v>
      </c>
    </row>
    <row r="139" spans="1:22" x14ac:dyDescent="0.5">
      <c r="A139" t="s">
        <v>523</v>
      </c>
      <c r="B139" t="s">
        <v>524</v>
      </c>
      <c r="C139" t="str">
        <f t="shared" si="4"/>
        <v>10K 8K 4K</v>
      </c>
      <c r="D139" t="s">
        <v>5178</v>
      </c>
      <c r="E139" t="s">
        <v>5179</v>
      </c>
      <c r="F139" t="s">
        <v>5180</v>
      </c>
      <c r="G139" t="s">
        <v>5174</v>
      </c>
      <c r="H139">
        <v>999</v>
      </c>
      <c r="I139" s="2">
        <v>2399</v>
      </c>
      <c r="J139" s="1">
        <v>0.57999999999999996</v>
      </c>
      <c r="K139" s="8">
        <f>IF(Table1[[#This Row],[discount_percentage]]&gt;=0.5,1,0)</f>
        <v>1</v>
      </c>
      <c r="L139">
        <v>4.5999999999999996</v>
      </c>
      <c r="M139">
        <f>IF(Table1[[#This Row],[rating_count]]&lt;1000,1,0)</f>
        <v>0</v>
      </c>
      <c r="N139" t="str">
        <f>IF(Table1[[#This Row],[actual_price]]&lt;200,"&lt;₹200",IF(Table1[[#This Row],[actual_price]]&lt;=500,"₹200–₹500","&gt;₹500"))</f>
        <v>&gt;₹500</v>
      </c>
      <c r="O139" s="9">
        <f>(Table1[[#This Row],[rating]]*Table1[[#This Row],[rating_count]])</f>
        <v>16854.399999999998</v>
      </c>
      <c r="P139" s="9">
        <f>Table1[[#This Row],[actual_price]]*Table1[[#This Row],[rating_count]]</f>
        <v>8789936</v>
      </c>
      <c r="Q139" s="4">
        <v>3664</v>
      </c>
      <c r="R139" t="s">
        <v>525</v>
      </c>
      <c r="S139" t="s">
        <v>526</v>
      </c>
      <c r="V139" t="str">
        <f t="shared" si="5"/>
        <v>10k 8k 4k</v>
      </c>
    </row>
    <row r="140" spans="1:22" x14ac:dyDescent="0.5">
      <c r="A140" t="s">
        <v>527</v>
      </c>
      <c r="B140" t="s">
        <v>528</v>
      </c>
      <c r="C140" t="str">
        <f t="shared" si="4"/>
        <v>Lripl Compatible Sony</v>
      </c>
      <c r="D140" t="s">
        <v>5178</v>
      </c>
      <c r="E140" t="s">
        <v>5179</v>
      </c>
      <c r="F140" t="s">
        <v>5180</v>
      </c>
      <c r="G140" t="s">
        <v>5183</v>
      </c>
      <c r="H140">
        <v>399</v>
      </c>
      <c r="I140">
        <v>399</v>
      </c>
      <c r="J140" s="1">
        <v>0</v>
      </c>
      <c r="K140" s="8">
        <f>IF(Table1[[#This Row],[discount_percentage]]&gt;=0.5,1,0)</f>
        <v>0</v>
      </c>
      <c r="L140">
        <v>3.9</v>
      </c>
      <c r="M140">
        <f>IF(Table1[[#This Row],[rating_count]]&lt;1000,1,0)</f>
        <v>0</v>
      </c>
      <c r="N140" t="str">
        <f>IF(Table1[[#This Row],[actual_price]]&lt;200,"&lt;₹200",IF(Table1[[#This Row],[actual_price]]&lt;=500,"₹200–₹500","&gt;₹500"))</f>
        <v>₹200–₹500</v>
      </c>
      <c r="O140" s="9">
        <f>(Table1[[#This Row],[rating]]*Table1[[#This Row],[rating_count]])</f>
        <v>7608.9</v>
      </c>
      <c r="P140" s="9">
        <f>Table1[[#This Row],[actual_price]]*Table1[[#This Row],[rating_count]]</f>
        <v>778449</v>
      </c>
      <c r="Q140" s="4">
        <v>1951</v>
      </c>
      <c r="R140" t="s">
        <v>529</v>
      </c>
      <c r="S140" t="s">
        <v>530</v>
      </c>
      <c r="V140" t="str">
        <f t="shared" si="5"/>
        <v>LRIPL Compatible Sony</v>
      </c>
    </row>
    <row r="141" spans="1:22" x14ac:dyDescent="0.5">
      <c r="A141" t="s">
        <v>531</v>
      </c>
      <c r="B141" t="s">
        <v>532</v>
      </c>
      <c r="C141" t="str">
        <f t="shared" si="4"/>
        <v>Boat Type-C A400</v>
      </c>
      <c r="D141" t="s">
        <v>5171</v>
      </c>
      <c r="E141" t="s">
        <v>5172</v>
      </c>
      <c r="F141" t="s">
        <v>5173</v>
      </c>
      <c r="G141" t="s">
        <v>5174</v>
      </c>
      <c r="H141">
        <v>349</v>
      </c>
      <c r="I141">
        <v>699</v>
      </c>
      <c r="J141" s="1">
        <v>0.5</v>
      </c>
      <c r="K141" s="8">
        <f>IF(Table1[[#This Row],[discount_percentage]]&gt;=0.5,1,0)</f>
        <v>1</v>
      </c>
      <c r="L141">
        <v>4.3</v>
      </c>
      <c r="M141">
        <f>IF(Table1[[#This Row],[rating_count]]&lt;1000,1,0)</f>
        <v>0</v>
      </c>
      <c r="N141" t="str">
        <f>IF(Table1[[#This Row],[actual_price]]&lt;200,"&lt;₹200",IF(Table1[[#This Row],[actual_price]]&lt;=500,"₹200–₹500","&gt;₹500"))</f>
        <v>&gt;₹500</v>
      </c>
      <c r="O141" s="9">
        <f>(Table1[[#This Row],[rating]]*Table1[[#This Row],[rating_count]])</f>
        <v>89655</v>
      </c>
      <c r="P141" s="9">
        <f>Table1[[#This Row],[actual_price]]*Table1[[#This Row],[rating_count]]</f>
        <v>14574150</v>
      </c>
      <c r="Q141" s="4">
        <v>20850</v>
      </c>
      <c r="R141" t="s">
        <v>533</v>
      </c>
      <c r="S141" t="s">
        <v>125</v>
      </c>
      <c r="V141" t="str">
        <f t="shared" si="5"/>
        <v>boAt Type-c A400</v>
      </c>
    </row>
    <row r="142" spans="1:22" x14ac:dyDescent="0.5">
      <c r="A142" t="s">
        <v>534</v>
      </c>
      <c r="B142" t="s">
        <v>535</v>
      </c>
      <c r="C142" t="str">
        <f t="shared" si="4"/>
        <v>Zoul Type C</v>
      </c>
      <c r="D142" t="s">
        <v>5171</v>
      </c>
      <c r="E142" t="s">
        <v>5172</v>
      </c>
      <c r="F142" t="s">
        <v>5173</v>
      </c>
      <c r="G142" t="s">
        <v>5174</v>
      </c>
      <c r="H142">
        <v>399</v>
      </c>
      <c r="I142" s="2">
        <v>1099</v>
      </c>
      <c r="J142" s="1">
        <v>0.64</v>
      </c>
      <c r="K142" s="8">
        <f>IF(Table1[[#This Row],[discount_percentage]]&gt;=0.5,1,0)</f>
        <v>1</v>
      </c>
      <c r="L142">
        <v>4.0999999999999996</v>
      </c>
      <c r="M142">
        <f>IF(Table1[[#This Row],[rating_count]]&lt;1000,1,0)</f>
        <v>0</v>
      </c>
      <c r="N142" t="str">
        <f>IF(Table1[[#This Row],[actual_price]]&lt;200,"&lt;₹200",IF(Table1[[#This Row],[actual_price]]&lt;=500,"₹200–₹500","&gt;₹500"))</f>
        <v>&gt;₹500</v>
      </c>
      <c r="O142" s="9">
        <f>(Table1[[#This Row],[rating]]*Table1[[#This Row],[rating_count]])</f>
        <v>11008.499999999998</v>
      </c>
      <c r="P142" s="9">
        <f>Table1[[#This Row],[actual_price]]*Table1[[#This Row],[rating_count]]</f>
        <v>2950815</v>
      </c>
      <c r="Q142" s="4">
        <v>2685</v>
      </c>
      <c r="R142" t="s">
        <v>536</v>
      </c>
      <c r="S142" t="s">
        <v>537</v>
      </c>
      <c r="V142" t="str">
        <f t="shared" si="5"/>
        <v>Zoul Type C</v>
      </c>
    </row>
    <row r="143" spans="1:22" x14ac:dyDescent="0.5">
      <c r="A143" t="s">
        <v>538</v>
      </c>
      <c r="B143" t="s">
        <v>539</v>
      </c>
      <c r="C143" t="str">
        <f t="shared" si="4"/>
        <v>Tp-Link Ac1300 Archer</v>
      </c>
      <c r="D143" t="s">
        <v>5171</v>
      </c>
      <c r="E143" t="s">
        <v>5175</v>
      </c>
      <c r="F143" t="s">
        <v>5176</v>
      </c>
      <c r="G143" t="s">
        <v>5177</v>
      </c>
      <c r="H143" s="2">
        <v>1699</v>
      </c>
      <c r="I143" s="2">
        <v>2999</v>
      </c>
      <c r="J143" s="1">
        <v>0.43</v>
      </c>
      <c r="K143" s="8">
        <f>IF(Table1[[#This Row],[discount_percentage]]&gt;=0.5,1,0)</f>
        <v>0</v>
      </c>
      <c r="L143">
        <v>4.4000000000000004</v>
      </c>
      <c r="M143">
        <f>IF(Table1[[#This Row],[rating_count]]&lt;1000,1,0)</f>
        <v>0</v>
      </c>
      <c r="N143" t="str">
        <f>IF(Table1[[#This Row],[actual_price]]&lt;200,"&lt;₹200",IF(Table1[[#This Row],[actual_price]]&lt;=500,"₹200–₹500","&gt;₹500"))</f>
        <v>&gt;₹500</v>
      </c>
      <c r="O143" s="9">
        <f>(Table1[[#This Row],[rating]]*Table1[[#This Row],[rating_count]])</f>
        <v>109032.00000000001</v>
      </c>
      <c r="P143" s="9">
        <f>Table1[[#This Row],[actual_price]]*Table1[[#This Row],[rating_count]]</f>
        <v>74315220</v>
      </c>
      <c r="Q143" s="4">
        <v>24780</v>
      </c>
      <c r="R143" t="s">
        <v>540</v>
      </c>
      <c r="S143" t="s">
        <v>205</v>
      </c>
      <c r="V143" t="str">
        <f t="shared" si="5"/>
        <v>TP-LINK AC1300 Archer</v>
      </c>
    </row>
    <row r="144" spans="1:22" x14ac:dyDescent="0.5">
      <c r="A144" t="s">
        <v>541</v>
      </c>
      <c r="B144" t="s">
        <v>542</v>
      </c>
      <c r="C144" t="str">
        <f t="shared" si="4"/>
        <v>Lripl Mi Remote</v>
      </c>
      <c r="D144" t="s">
        <v>5178</v>
      </c>
      <c r="E144" t="s">
        <v>5179</v>
      </c>
      <c r="F144" t="s">
        <v>5180</v>
      </c>
      <c r="G144" t="s">
        <v>5183</v>
      </c>
      <c r="H144">
        <v>655</v>
      </c>
      <c r="I144" s="2">
        <v>1099</v>
      </c>
      <c r="J144" s="1">
        <v>0.4</v>
      </c>
      <c r="K144" s="8">
        <f>IF(Table1[[#This Row],[discount_percentage]]&gt;=0.5,1,0)</f>
        <v>0</v>
      </c>
      <c r="L144">
        <v>3.2</v>
      </c>
      <c r="M144">
        <f>IF(Table1[[#This Row],[rating_count]]&lt;1000,1,0)</f>
        <v>1</v>
      </c>
      <c r="N144" t="str">
        <f>IF(Table1[[#This Row],[actual_price]]&lt;200,"&lt;₹200",IF(Table1[[#This Row],[actual_price]]&lt;=500,"₹200–₹500","&gt;₹500"))</f>
        <v>&gt;₹500</v>
      </c>
      <c r="O144" s="9">
        <f>(Table1[[#This Row],[rating]]*Table1[[#This Row],[rating_count]])</f>
        <v>912</v>
      </c>
      <c r="P144" s="9">
        <f>Table1[[#This Row],[actual_price]]*Table1[[#This Row],[rating_count]]</f>
        <v>313215</v>
      </c>
      <c r="Q144" s="4">
        <v>285</v>
      </c>
      <c r="R144" t="s">
        <v>543</v>
      </c>
      <c r="S144" t="s">
        <v>544</v>
      </c>
      <c r="V144" t="str">
        <f t="shared" si="5"/>
        <v>LRIPL Mi Remote</v>
      </c>
    </row>
    <row r="145" spans="1:22" x14ac:dyDescent="0.5">
      <c r="A145" t="s">
        <v>545</v>
      </c>
      <c r="B145" t="s">
        <v>546</v>
      </c>
      <c r="C145" t="str">
        <f t="shared" si="4"/>
        <v>Tp-Link Nano Usb</v>
      </c>
      <c r="D145" t="s">
        <v>5171</v>
      </c>
      <c r="E145" t="s">
        <v>5175</v>
      </c>
      <c r="F145" t="s">
        <v>5176</v>
      </c>
      <c r="G145" t="s">
        <v>5177</v>
      </c>
      <c r="H145">
        <v>749</v>
      </c>
      <c r="I145" s="2">
        <v>1339</v>
      </c>
      <c r="J145" s="1">
        <v>0.44</v>
      </c>
      <c r="K145" s="8">
        <f>IF(Table1[[#This Row],[discount_percentage]]&gt;=0.5,1,0)</f>
        <v>0</v>
      </c>
      <c r="L145">
        <v>4.2</v>
      </c>
      <c r="M145">
        <f>IF(Table1[[#This Row],[rating_count]]&lt;1000,1,0)</f>
        <v>0</v>
      </c>
      <c r="N145" t="str">
        <f>IF(Table1[[#This Row],[actual_price]]&lt;200,"&lt;₹200",IF(Table1[[#This Row],[actual_price]]&lt;=500,"₹200–₹500","&gt;₹500"))</f>
        <v>&gt;₹500</v>
      </c>
      <c r="O145" s="9">
        <f>(Table1[[#This Row],[rating]]*Table1[[#This Row],[rating_count]])</f>
        <v>754706.4</v>
      </c>
      <c r="P145" s="9">
        <f>Table1[[#This Row],[actual_price]]*Table1[[#This Row],[rating_count]]</f>
        <v>240607588</v>
      </c>
      <c r="Q145" s="4">
        <v>179692</v>
      </c>
      <c r="R145" t="s">
        <v>547</v>
      </c>
      <c r="S145" t="s">
        <v>45</v>
      </c>
      <c r="V145" t="str">
        <f t="shared" si="5"/>
        <v>TP-Link Nano USB</v>
      </c>
    </row>
    <row r="146" spans="1:22" x14ac:dyDescent="0.5">
      <c r="A146" t="s">
        <v>548</v>
      </c>
      <c r="B146" t="s">
        <v>549</v>
      </c>
      <c r="C146" t="str">
        <f t="shared" si="4"/>
        <v>Kodak 80 Cm</v>
      </c>
      <c r="D146" t="s">
        <v>5178</v>
      </c>
      <c r="E146" t="s">
        <v>5179</v>
      </c>
      <c r="F146" t="s">
        <v>5181</v>
      </c>
      <c r="G146" t="s">
        <v>5182</v>
      </c>
      <c r="H146" s="2">
        <v>9999</v>
      </c>
      <c r="I146" s="2">
        <v>12999</v>
      </c>
      <c r="J146" s="1">
        <v>0.23</v>
      </c>
      <c r="K146" s="8">
        <f>IF(Table1[[#This Row],[discount_percentage]]&gt;=0.5,1,0)</f>
        <v>0</v>
      </c>
      <c r="L146">
        <v>4.2</v>
      </c>
      <c r="M146">
        <f>IF(Table1[[#This Row],[rating_count]]&lt;1000,1,0)</f>
        <v>0</v>
      </c>
      <c r="N146" t="str">
        <f>IF(Table1[[#This Row],[actual_price]]&lt;200,"&lt;₹200",IF(Table1[[#This Row],[actual_price]]&lt;=500,"₹200–₹500","&gt;₹500"))</f>
        <v>&gt;₹500</v>
      </c>
      <c r="O146" s="9">
        <f>(Table1[[#This Row],[rating]]*Table1[[#This Row],[rating_count]])</f>
        <v>25569.600000000002</v>
      </c>
      <c r="P146" s="9">
        <f>Table1[[#This Row],[actual_price]]*Table1[[#This Row],[rating_count]]</f>
        <v>79137912</v>
      </c>
      <c r="Q146" s="4">
        <v>6088</v>
      </c>
      <c r="R146" t="s">
        <v>550</v>
      </c>
      <c r="S146" t="s">
        <v>551</v>
      </c>
      <c r="V146" t="str">
        <f t="shared" si="5"/>
        <v>Kodak 80 cm</v>
      </c>
    </row>
    <row r="147" spans="1:22" x14ac:dyDescent="0.5">
      <c r="A147" t="s">
        <v>552</v>
      </c>
      <c r="B147" t="s">
        <v>553</v>
      </c>
      <c r="C147" t="str">
        <f t="shared" si="4"/>
        <v>Airtel Digitaltv Dth</v>
      </c>
      <c r="D147" t="s">
        <v>5178</v>
      </c>
      <c r="E147" t="s">
        <v>5179</v>
      </c>
      <c r="F147" t="s">
        <v>5180</v>
      </c>
      <c r="G147" t="s">
        <v>5183</v>
      </c>
      <c r="H147">
        <v>195</v>
      </c>
      <c r="I147">
        <v>499</v>
      </c>
      <c r="J147" s="1">
        <v>0.61</v>
      </c>
      <c r="K147" s="8">
        <f>IF(Table1[[#This Row],[discount_percentage]]&gt;=0.5,1,0)</f>
        <v>1</v>
      </c>
      <c r="L147">
        <v>3.7</v>
      </c>
      <c r="M147">
        <f>IF(Table1[[#This Row],[rating_count]]&lt;1000,1,0)</f>
        <v>0</v>
      </c>
      <c r="N147" t="str">
        <f>IF(Table1[[#This Row],[actual_price]]&lt;200,"&lt;₹200",IF(Table1[[#This Row],[actual_price]]&lt;=500,"₹200–₹500","&gt;₹500"))</f>
        <v>₹200–₹500</v>
      </c>
      <c r="O147" s="9">
        <f>(Table1[[#This Row],[rating]]*Table1[[#This Row],[rating_count]])</f>
        <v>5117.1000000000004</v>
      </c>
      <c r="P147" s="9">
        <f>Table1[[#This Row],[actual_price]]*Table1[[#This Row],[rating_count]]</f>
        <v>690117</v>
      </c>
      <c r="Q147" s="4">
        <v>1383</v>
      </c>
      <c r="R147" t="s">
        <v>554</v>
      </c>
      <c r="S147" t="s">
        <v>555</v>
      </c>
      <c r="V147" t="str">
        <f t="shared" si="5"/>
        <v>Airtel DigitalTV DTH</v>
      </c>
    </row>
    <row r="148" spans="1:22" x14ac:dyDescent="0.5">
      <c r="A148" t="s">
        <v>556</v>
      </c>
      <c r="B148" t="s">
        <v>557</v>
      </c>
      <c r="C148" t="str">
        <f t="shared" si="4"/>
        <v>Amazonbasics New Release</v>
      </c>
      <c r="D148" t="s">
        <v>5171</v>
      </c>
      <c r="E148" t="s">
        <v>5172</v>
      </c>
      <c r="F148" t="s">
        <v>5173</v>
      </c>
      <c r="G148" t="s">
        <v>5174</v>
      </c>
      <c r="H148">
        <v>999</v>
      </c>
      <c r="I148" s="2">
        <v>2100</v>
      </c>
      <c r="J148" s="1">
        <v>0.52</v>
      </c>
      <c r="K148" s="8">
        <f>IF(Table1[[#This Row],[discount_percentage]]&gt;=0.5,1,0)</f>
        <v>1</v>
      </c>
      <c r="L148">
        <v>4.5</v>
      </c>
      <c r="M148">
        <f>IF(Table1[[#This Row],[rating_count]]&lt;1000,1,0)</f>
        <v>0</v>
      </c>
      <c r="N148" t="str">
        <f>IF(Table1[[#This Row],[actual_price]]&lt;200,"&lt;₹200",IF(Table1[[#This Row],[actual_price]]&lt;=500,"₹200–₹500","&gt;₹500"))</f>
        <v>&gt;₹500</v>
      </c>
      <c r="O148" s="9">
        <f>(Table1[[#This Row],[rating]]*Table1[[#This Row],[rating_count]])</f>
        <v>24714</v>
      </c>
      <c r="P148" s="9">
        <f>Table1[[#This Row],[actual_price]]*Table1[[#This Row],[rating_count]]</f>
        <v>11533200</v>
      </c>
      <c r="Q148" s="4">
        <v>5492</v>
      </c>
      <c r="R148" t="s">
        <v>211</v>
      </c>
      <c r="S148" t="s">
        <v>558</v>
      </c>
      <c r="V148" t="str">
        <f t="shared" si="5"/>
        <v>AmazonBasics New Release</v>
      </c>
    </row>
    <row r="149" spans="1:22" x14ac:dyDescent="0.5">
      <c r="A149" t="s">
        <v>559</v>
      </c>
      <c r="B149" t="s">
        <v>560</v>
      </c>
      <c r="C149" t="str">
        <f t="shared" si="4"/>
        <v>Ambrane Fast 100W</v>
      </c>
      <c r="D149" t="s">
        <v>5171</v>
      </c>
      <c r="E149" t="s">
        <v>5172</v>
      </c>
      <c r="F149" t="s">
        <v>5173</v>
      </c>
      <c r="G149" t="s">
        <v>5174</v>
      </c>
      <c r="H149">
        <v>499</v>
      </c>
      <c r="I149">
        <v>899</v>
      </c>
      <c r="J149" s="1">
        <v>0.44</v>
      </c>
      <c r="K149" s="8">
        <f>IF(Table1[[#This Row],[discount_percentage]]&gt;=0.5,1,0)</f>
        <v>0</v>
      </c>
      <c r="L149">
        <v>4.2</v>
      </c>
      <c r="M149">
        <f>IF(Table1[[#This Row],[rating_count]]&lt;1000,1,0)</f>
        <v>1</v>
      </c>
      <c r="N149" t="str">
        <f>IF(Table1[[#This Row],[actual_price]]&lt;200,"&lt;₹200",IF(Table1[[#This Row],[actual_price]]&lt;=500,"₹200–₹500","&gt;₹500"))</f>
        <v>&gt;₹500</v>
      </c>
      <c r="O149" s="9">
        <f>(Table1[[#This Row],[rating]]*Table1[[#This Row],[rating_count]])</f>
        <v>3859.8</v>
      </c>
      <c r="P149" s="9">
        <f>Table1[[#This Row],[actual_price]]*Table1[[#This Row],[rating_count]]</f>
        <v>826181</v>
      </c>
      <c r="Q149" s="4">
        <v>919</v>
      </c>
      <c r="R149" t="s">
        <v>561</v>
      </c>
      <c r="S149" t="s">
        <v>562</v>
      </c>
      <c r="V149" t="str">
        <f t="shared" si="5"/>
        <v>Ambrane Fast 100W</v>
      </c>
    </row>
    <row r="150" spans="1:22" x14ac:dyDescent="0.5">
      <c r="A150" t="s">
        <v>563</v>
      </c>
      <c r="B150" t="s">
        <v>564</v>
      </c>
      <c r="C150" t="str">
        <f t="shared" si="4"/>
        <v>Bluerigger Digital Optical</v>
      </c>
      <c r="D150" t="s">
        <v>5178</v>
      </c>
      <c r="E150" t="s">
        <v>5179</v>
      </c>
      <c r="F150" t="s">
        <v>5180</v>
      </c>
      <c r="G150" t="s">
        <v>5174</v>
      </c>
      <c r="H150">
        <v>416</v>
      </c>
      <c r="I150">
        <v>599</v>
      </c>
      <c r="J150" s="1">
        <v>0.31</v>
      </c>
      <c r="K150" s="8">
        <f>IF(Table1[[#This Row],[discount_percentage]]&gt;=0.5,1,0)</f>
        <v>0</v>
      </c>
      <c r="L150">
        <v>4.2</v>
      </c>
      <c r="M150">
        <f>IF(Table1[[#This Row],[rating_count]]&lt;1000,1,0)</f>
        <v>0</v>
      </c>
      <c r="N150" t="str">
        <f>IF(Table1[[#This Row],[actual_price]]&lt;200,"&lt;₹200",IF(Table1[[#This Row],[actual_price]]&lt;=500,"₹200–₹500","&gt;₹500"))</f>
        <v>&gt;₹500</v>
      </c>
      <c r="O150" s="9">
        <f>(Table1[[#This Row],[rating]]*Table1[[#This Row],[rating_count]])</f>
        <v>126096.6</v>
      </c>
      <c r="P150" s="9">
        <f>Table1[[#This Row],[actual_price]]*Table1[[#This Row],[rating_count]]</f>
        <v>17983777</v>
      </c>
      <c r="Q150" s="4">
        <v>30023</v>
      </c>
      <c r="R150" t="s">
        <v>565</v>
      </c>
      <c r="S150" t="s">
        <v>566</v>
      </c>
      <c r="V150" t="str">
        <f t="shared" si="5"/>
        <v>BlueRigger Digital Optical</v>
      </c>
    </row>
    <row r="151" spans="1:22" x14ac:dyDescent="0.5">
      <c r="A151" t="s">
        <v>567</v>
      </c>
      <c r="B151" t="s">
        <v>568</v>
      </c>
      <c r="C151" t="str">
        <f t="shared" si="4"/>
        <v>Duracell Type-C To</v>
      </c>
      <c r="D151" t="s">
        <v>5171</v>
      </c>
      <c r="E151" t="s">
        <v>5172</v>
      </c>
      <c r="F151" t="s">
        <v>5173</v>
      </c>
      <c r="G151" t="s">
        <v>5174</v>
      </c>
      <c r="H151">
        <v>368</v>
      </c>
      <c r="I151">
        <v>699</v>
      </c>
      <c r="J151" s="1">
        <v>0.47</v>
      </c>
      <c r="K151" s="8">
        <f>IF(Table1[[#This Row],[discount_percentage]]&gt;=0.5,1,0)</f>
        <v>0</v>
      </c>
      <c r="L151">
        <v>4.2</v>
      </c>
      <c r="M151">
        <f>IF(Table1[[#This Row],[rating_count]]&lt;1000,1,0)</f>
        <v>1</v>
      </c>
      <c r="N151" t="str">
        <f>IF(Table1[[#This Row],[actual_price]]&lt;200,"&lt;₹200",IF(Table1[[#This Row],[actual_price]]&lt;=500,"₹200–₹500","&gt;₹500"))</f>
        <v>&gt;₹500</v>
      </c>
      <c r="O151" s="9">
        <f>(Table1[[#This Row],[rating]]*Table1[[#This Row],[rating_count]])</f>
        <v>1625.4</v>
      </c>
      <c r="P151" s="9">
        <f>Table1[[#This Row],[actual_price]]*Table1[[#This Row],[rating_count]]</f>
        <v>270513</v>
      </c>
      <c r="Q151" s="4">
        <v>387</v>
      </c>
      <c r="R151" t="s">
        <v>569</v>
      </c>
      <c r="S151" t="s">
        <v>570</v>
      </c>
      <c r="V151" t="str">
        <f t="shared" si="5"/>
        <v>Duracell Type-C To</v>
      </c>
    </row>
    <row r="152" spans="1:22" x14ac:dyDescent="0.5">
      <c r="A152" t="s">
        <v>571</v>
      </c>
      <c r="B152" t="s">
        <v>572</v>
      </c>
      <c r="C152" t="str">
        <f t="shared" si="4"/>
        <v>Vu 138 Cm</v>
      </c>
      <c r="D152" t="s">
        <v>5178</v>
      </c>
      <c r="E152" t="s">
        <v>5179</v>
      </c>
      <c r="F152" t="s">
        <v>5181</v>
      </c>
      <c r="G152" t="s">
        <v>5182</v>
      </c>
      <c r="H152" s="2">
        <v>29990</v>
      </c>
      <c r="I152" s="2">
        <v>65000</v>
      </c>
      <c r="J152" s="1">
        <v>0.54</v>
      </c>
      <c r="K152" s="8">
        <f>IF(Table1[[#This Row],[discount_percentage]]&gt;=0.5,1,0)</f>
        <v>1</v>
      </c>
      <c r="L152">
        <v>4.0999999999999996</v>
      </c>
      <c r="M152">
        <f>IF(Table1[[#This Row],[rating_count]]&lt;1000,1,0)</f>
        <v>1</v>
      </c>
      <c r="N152" t="str">
        <f>IF(Table1[[#This Row],[actual_price]]&lt;200,"&lt;₹200",IF(Table1[[#This Row],[actual_price]]&lt;=500,"₹200–₹500","&gt;₹500"))</f>
        <v>&gt;₹500</v>
      </c>
      <c r="O152" s="9">
        <f>(Table1[[#This Row],[rating]]*Table1[[#This Row],[rating_count]])</f>
        <v>865.09999999999991</v>
      </c>
      <c r="P152" s="9">
        <f>Table1[[#This Row],[actual_price]]*Table1[[#This Row],[rating_count]]</f>
        <v>13715000</v>
      </c>
      <c r="Q152" s="4">
        <v>211</v>
      </c>
      <c r="R152" t="s">
        <v>573</v>
      </c>
      <c r="S152" t="s">
        <v>574</v>
      </c>
      <c r="V152" t="str">
        <f t="shared" si="5"/>
        <v>VU 138 cm</v>
      </c>
    </row>
    <row r="153" spans="1:22" x14ac:dyDescent="0.5">
      <c r="A153" t="s">
        <v>575</v>
      </c>
      <c r="B153" t="s">
        <v>576</v>
      </c>
      <c r="C153" t="str">
        <f t="shared" si="4"/>
        <v>Zoul Usb Type</v>
      </c>
      <c r="D153" t="s">
        <v>5171</v>
      </c>
      <c r="E153" t="s">
        <v>5172</v>
      </c>
      <c r="F153" t="s">
        <v>5173</v>
      </c>
      <c r="G153" t="s">
        <v>5174</v>
      </c>
      <c r="H153">
        <v>339</v>
      </c>
      <c r="I153" s="2">
        <v>1099</v>
      </c>
      <c r="J153" s="1">
        <v>0.69</v>
      </c>
      <c r="K153" s="8">
        <f>IF(Table1[[#This Row],[discount_percentage]]&gt;=0.5,1,0)</f>
        <v>1</v>
      </c>
      <c r="L153">
        <v>4.3</v>
      </c>
      <c r="M153">
        <f>IF(Table1[[#This Row],[rating_count]]&lt;1000,1,0)</f>
        <v>1</v>
      </c>
      <c r="N153" t="str">
        <f>IF(Table1[[#This Row],[actual_price]]&lt;200,"&lt;₹200",IF(Table1[[#This Row],[actual_price]]&lt;=500,"₹200–₹500","&gt;₹500"))</f>
        <v>&gt;₹500</v>
      </c>
      <c r="O153" s="9">
        <f>(Table1[[#This Row],[rating]]*Table1[[#This Row],[rating_count]])</f>
        <v>4188.2</v>
      </c>
      <c r="P153" s="9">
        <f>Table1[[#This Row],[actual_price]]*Table1[[#This Row],[rating_count]]</f>
        <v>1070426</v>
      </c>
      <c r="Q153" s="4">
        <v>974</v>
      </c>
      <c r="R153" t="s">
        <v>577</v>
      </c>
      <c r="S153" t="s">
        <v>137</v>
      </c>
      <c r="V153" t="str">
        <f t="shared" si="5"/>
        <v>Zoul USB Type</v>
      </c>
    </row>
    <row r="154" spans="1:22" x14ac:dyDescent="0.5">
      <c r="A154" t="s">
        <v>578</v>
      </c>
      <c r="B154" t="s">
        <v>579</v>
      </c>
      <c r="C154" t="str">
        <f t="shared" si="4"/>
        <v>Samsung 80 Cm</v>
      </c>
      <c r="D154" t="s">
        <v>5178</v>
      </c>
      <c r="E154" t="s">
        <v>5179</v>
      </c>
      <c r="F154" t="s">
        <v>5181</v>
      </c>
      <c r="G154" t="s">
        <v>5182</v>
      </c>
      <c r="H154" s="2">
        <v>15490</v>
      </c>
      <c r="I154" s="2">
        <v>20900</v>
      </c>
      <c r="J154" s="1">
        <v>0.26</v>
      </c>
      <c r="K154" s="8">
        <f>IF(Table1[[#This Row],[discount_percentage]]&gt;=0.5,1,0)</f>
        <v>0</v>
      </c>
      <c r="L154">
        <v>4.3</v>
      </c>
      <c r="M154">
        <f>IF(Table1[[#This Row],[rating_count]]&lt;1000,1,0)</f>
        <v>0</v>
      </c>
      <c r="N154" t="str">
        <f>IF(Table1[[#This Row],[actual_price]]&lt;200,"&lt;₹200",IF(Table1[[#This Row],[actual_price]]&lt;=500,"₹200–₹500","&gt;₹500"))</f>
        <v>&gt;₹500</v>
      </c>
      <c r="O154" s="9">
        <f>(Table1[[#This Row],[rating]]*Table1[[#This Row],[rating_count]])</f>
        <v>70085.7</v>
      </c>
      <c r="P154" s="9">
        <f>Table1[[#This Row],[actual_price]]*Table1[[#This Row],[rating_count]]</f>
        <v>340649100</v>
      </c>
      <c r="Q154" s="4">
        <v>16299</v>
      </c>
      <c r="R154" t="s">
        <v>580</v>
      </c>
      <c r="S154" t="s">
        <v>97</v>
      </c>
      <c r="V154" t="str">
        <f t="shared" si="5"/>
        <v>Samsung 80 cm</v>
      </c>
    </row>
    <row r="155" spans="1:22" x14ac:dyDescent="0.5">
      <c r="A155" t="s">
        <v>581</v>
      </c>
      <c r="B155" t="s">
        <v>582</v>
      </c>
      <c r="C155" t="str">
        <f t="shared" si="4"/>
        <v>Mi Xiaomi Usb</v>
      </c>
      <c r="D155" t="s">
        <v>5171</v>
      </c>
      <c r="E155" t="s">
        <v>5172</v>
      </c>
      <c r="F155" t="s">
        <v>5173</v>
      </c>
      <c r="G155" t="s">
        <v>5174</v>
      </c>
      <c r="H155">
        <v>499</v>
      </c>
      <c r="I155" s="2">
        <v>1299</v>
      </c>
      <c r="J155" s="1">
        <v>0.62</v>
      </c>
      <c r="K155" s="8">
        <f>IF(Table1[[#This Row],[discount_percentage]]&gt;=0.5,1,0)</f>
        <v>1</v>
      </c>
      <c r="L155">
        <v>4.3</v>
      </c>
      <c r="M155">
        <f>IF(Table1[[#This Row],[rating_count]]&lt;1000,1,0)</f>
        <v>0</v>
      </c>
      <c r="N155" t="str">
        <f>IF(Table1[[#This Row],[actual_price]]&lt;200,"&lt;₹200",IF(Table1[[#This Row],[actual_price]]&lt;=500,"₹200–₹500","&gt;₹500"))</f>
        <v>&gt;₹500</v>
      </c>
      <c r="O155" s="9">
        <f>(Table1[[#This Row],[rating]]*Table1[[#This Row],[rating_count]])</f>
        <v>130767.29999999999</v>
      </c>
      <c r="P155" s="9">
        <f>Table1[[#This Row],[actual_price]]*Table1[[#This Row],[rating_count]]</f>
        <v>39503889</v>
      </c>
      <c r="Q155" s="4">
        <v>30411</v>
      </c>
      <c r="R155" t="s">
        <v>583</v>
      </c>
      <c r="S155" t="s">
        <v>41</v>
      </c>
      <c r="V155" t="str">
        <f t="shared" si="5"/>
        <v>MI Xiaomi USB</v>
      </c>
    </row>
    <row r="156" spans="1:22" x14ac:dyDescent="0.5">
      <c r="A156" t="s">
        <v>584</v>
      </c>
      <c r="B156" t="s">
        <v>585</v>
      </c>
      <c r="C156" t="str">
        <f t="shared" si="4"/>
        <v>Generic Ultra-Mini Bluetooth</v>
      </c>
      <c r="D156" t="s">
        <v>5171</v>
      </c>
      <c r="E156" t="s">
        <v>5175</v>
      </c>
      <c r="F156" t="s">
        <v>5176</v>
      </c>
      <c r="G156" t="s">
        <v>5177</v>
      </c>
      <c r="H156">
        <v>249</v>
      </c>
      <c r="I156">
        <v>399</v>
      </c>
      <c r="J156" s="1">
        <v>0.38</v>
      </c>
      <c r="K156" s="8">
        <f>IF(Table1[[#This Row],[discount_percentage]]&gt;=0.5,1,0)</f>
        <v>0</v>
      </c>
      <c r="L156">
        <v>3.4</v>
      </c>
      <c r="M156">
        <f>IF(Table1[[#This Row],[rating_count]]&lt;1000,1,0)</f>
        <v>0</v>
      </c>
      <c r="N156" t="str">
        <f>IF(Table1[[#This Row],[actual_price]]&lt;200,"&lt;₹200",IF(Table1[[#This Row],[actual_price]]&lt;=500,"₹200–₹500","&gt;₹500"))</f>
        <v>₹200–₹500</v>
      </c>
      <c r="O156" s="9">
        <f>(Table1[[#This Row],[rating]]*Table1[[#This Row],[rating_count]])</f>
        <v>15782.8</v>
      </c>
      <c r="P156" s="9">
        <f>Table1[[#This Row],[actual_price]]*Table1[[#This Row],[rating_count]]</f>
        <v>1852158</v>
      </c>
      <c r="Q156" s="4">
        <v>4642</v>
      </c>
      <c r="R156" t="s">
        <v>586</v>
      </c>
      <c r="S156" t="s">
        <v>587</v>
      </c>
      <c r="V156" t="str">
        <f t="shared" si="5"/>
        <v>GENERIC Ultra-Mini Bluetooth</v>
      </c>
    </row>
    <row r="157" spans="1:22" x14ac:dyDescent="0.5">
      <c r="A157" t="s">
        <v>588</v>
      </c>
      <c r="B157" t="s">
        <v>589</v>
      </c>
      <c r="C157" t="str">
        <f t="shared" si="4"/>
        <v>7Seven¬Æ Compatible For</v>
      </c>
      <c r="D157" t="s">
        <v>5178</v>
      </c>
      <c r="E157" t="s">
        <v>5179</v>
      </c>
      <c r="F157" t="s">
        <v>5180</v>
      </c>
      <c r="G157" t="s">
        <v>5183</v>
      </c>
      <c r="H157">
        <v>399</v>
      </c>
      <c r="I157">
        <v>799</v>
      </c>
      <c r="J157" s="1">
        <v>0.5</v>
      </c>
      <c r="K157" s="8">
        <f>IF(Table1[[#This Row],[discount_percentage]]&gt;=0.5,1,0)</f>
        <v>1</v>
      </c>
      <c r="L157">
        <v>4.3</v>
      </c>
      <c r="M157">
        <f>IF(Table1[[#This Row],[rating_count]]&lt;1000,1,0)</f>
        <v>1</v>
      </c>
      <c r="N157" t="str">
        <f>IF(Table1[[#This Row],[actual_price]]&lt;200,"&lt;₹200",IF(Table1[[#This Row],[actual_price]]&lt;=500,"₹200–₹500","&gt;₹500"))</f>
        <v>&gt;₹500</v>
      </c>
      <c r="O157" s="9">
        <f>(Table1[[#This Row],[rating]]*Table1[[#This Row],[rating_count]])</f>
        <v>51.599999999999994</v>
      </c>
      <c r="P157" s="9">
        <f>Table1[[#This Row],[actual_price]]*Table1[[#This Row],[rating_count]]</f>
        <v>9588</v>
      </c>
      <c r="Q157" s="4">
        <v>12</v>
      </c>
      <c r="R157" t="s">
        <v>590</v>
      </c>
      <c r="S157" t="s">
        <v>591</v>
      </c>
      <c r="V157" t="str">
        <f t="shared" si="5"/>
        <v>7SEVEN¬Æ Compatible for</v>
      </c>
    </row>
    <row r="158" spans="1:22" x14ac:dyDescent="0.5">
      <c r="A158" t="s">
        <v>592</v>
      </c>
      <c r="B158" t="s">
        <v>593</v>
      </c>
      <c r="C158" t="str">
        <f t="shared" si="4"/>
        <v>Belkin Apple Certified</v>
      </c>
      <c r="D158" t="s">
        <v>5171</v>
      </c>
      <c r="E158" t="s">
        <v>5172</v>
      </c>
      <c r="F158" t="s">
        <v>5173</v>
      </c>
      <c r="G158" t="s">
        <v>5174</v>
      </c>
      <c r="H158" s="2">
        <v>1499</v>
      </c>
      <c r="I158" s="2">
        <v>1999</v>
      </c>
      <c r="J158" s="1">
        <v>0.25</v>
      </c>
      <c r="K158" s="8">
        <f>IF(Table1[[#This Row],[discount_percentage]]&gt;=0.5,1,0)</f>
        <v>0</v>
      </c>
      <c r="L158">
        <v>4.4000000000000004</v>
      </c>
      <c r="M158">
        <f>IF(Table1[[#This Row],[rating_count]]&lt;1000,1,0)</f>
        <v>0</v>
      </c>
      <c r="N158" t="str">
        <f>IF(Table1[[#This Row],[actual_price]]&lt;200,"&lt;₹200",IF(Table1[[#This Row],[actual_price]]&lt;=500,"₹200–₹500","&gt;₹500"))</f>
        <v>&gt;₹500</v>
      </c>
      <c r="O158" s="9">
        <f>(Table1[[#This Row],[rating]]*Table1[[#This Row],[rating_count]])</f>
        <v>8584.4000000000015</v>
      </c>
      <c r="P158" s="9">
        <f>Table1[[#This Row],[actual_price]]*Table1[[#This Row],[rating_count]]</f>
        <v>3900049</v>
      </c>
      <c r="Q158" s="4">
        <v>1951</v>
      </c>
      <c r="R158" t="s">
        <v>594</v>
      </c>
      <c r="S158" t="s">
        <v>463</v>
      </c>
      <c r="V158" t="str">
        <f t="shared" si="5"/>
        <v>Belkin Apple Certified</v>
      </c>
    </row>
    <row r="159" spans="1:22" x14ac:dyDescent="0.5">
      <c r="A159" t="s">
        <v>595</v>
      </c>
      <c r="B159" t="s">
        <v>596</v>
      </c>
      <c r="C159" t="str">
        <f t="shared" si="4"/>
        <v>Egate I9 Pro-Max</v>
      </c>
      <c r="D159" t="s">
        <v>5178</v>
      </c>
      <c r="E159" t="s">
        <v>5179</v>
      </c>
      <c r="F159" t="s">
        <v>5189</v>
      </c>
      <c r="H159" s="2">
        <v>9490</v>
      </c>
      <c r="I159" s="2">
        <v>15990</v>
      </c>
      <c r="J159" s="1">
        <v>0.41</v>
      </c>
      <c r="K159" s="8">
        <f>IF(Table1[[#This Row],[discount_percentage]]&gt;=0.5,1,0)</f>
        <v>0</v>
      </c>
      <c r="L159">
        <v>3.9</v>
      </c>
      <c r="M159">
        <f>IF(Table1[[#This Row],[rating_count]]&lt;1000,1,0)</f>
        <v>0</v>
      </c>
      <c r="N159" t="str">
        <f>IF(Table1[[#This Row],[actual_price]]&lt;200,"&lt;₹200",IF(Table1[[#This Row],[actual_price]]&lt;=500,"₹200–₹500","&gt;₹500"))</f>
        <v>&gt;₹500</v>
      </c>
      <c r="O159" s="9">
        <f>(Table1[[#This Row],[rating]]*Table1[[#This Row],[rating_count]])</f>
        <v>40872</v>
      </c>
      <c r="P159" s="9">
        <f>Table1[[#This Row],[actual_price]]*Table1[[#This Row],[rating_count]]</f>
        <v>167575200</v>
      </c>
      <c r="Q159" s="4">
        <v>10480</v>
      </c>
      <c r="R159" t="s">
        <v>597</v>
      </c>
      <c r="S159" t="s">
        <v>598</v>
      </c>
      <c r="V159" t="str">
        <f t="shared" si="5"/>
        <v>EGate i9 Pro-Max</v>
      </c>
    </row>
    <row r="160" spans="1:22" x14ac:dyDescent="0.5">
      <c r="A160" t="s">
        <v>599</v>
      </c>
      <c r="B160" t="s">
        <v>600</v>
      </c>
      <c r="C160" t="str">
        <f t="shared" si="4"/>
        <v>Zebronics Haa2021 Hdmi</v>
      </c>
      <c r="D160" t="s">
        <v>5178</v>
      </c>
      <c r="E160" t="s">
        <v>5179</v>
      </c>
      <c r="F160" t="s">
        <v>5180</v>
      </c>
      <c r="G160" t="s">
        <v>5174</v>
      </c>
      <c r="H160">
        <v>637</v>
      </c>
      <c r="I160" s="2">
        <v>1499</v>
      </c>
      <c r="J160" s="1">
        <v>0.57999999999999996</v>
      </c>
      <c r="K160" s="8">
        <f>IF(Table1[[#This Row],[discount_percentage]]&gt;=0.5,1,0)</f>
        <v>1</v>
      </c>
      <c r="L160">
        <v>4.0999999999999996</v>
      </c>
      <c r="M160">
        <f>IF(Table1[[#This Row],[rating_count]]&lt;1000,1,0)</f>
        <v>1</v>
      </c>
      <c r="N160" t="str">
        <f>IF(Table1[[#This Row],[actual_price]]&lt;200,"&lt;₹200",IF(Table1[[#This Row],[actual_price]]&lt;=500,"₹200–₹500","&gt;₹500"))</f>
        <v>&gt;₹500</v>
      </c>
      <c r="O160" s="9">
        <f>(Table1[[#This Row],[rating]]*Table1[[#This Row],[rating_count]])</f>
        <v>98.399999999999991</v>
      </c>
      <c r="P160" s="9">
        <f>Table1[[#This Row],[actual_price]]*Table1[[#This Row],[rating_count]]</f>
        <v>35976</v>
      </c>
      <c r="Q160" s="4">
        <v>24</v>
      </c>
      <c r="R160" t="s">
        <v>601</v>
      </c>
      <c r="S160" t="s">
        <v>602</v>
      </c>
      <c r="V160" t="str">
        <f t="shared" si="5"/>
        <v>ZEBRONICS HAA2021 HDMI</v>
      </c>
    </row>
    <row r="161" spans="1:22" x14ac:dyDescent="0.5">
      <c r="A161" t="s">
        <v>603</v>
      </c>
      <c r="B161" t="s">
        <v>604</v>
      </c>
      <c r="C161" t="str">
        <f t="shared" si="4"/>
        <v>7Seven¬Æ Compatible For</v>
      </c>
      <c r="D161" t="s">
        <v>5178</v>
      </c>
      <c r="E161" t="s">
        <v>5179</v>
      </c>
      <c r="F161" t="s">
        <v>5180</v>
      </c>
      <c r="G161" t="s">
        <v>5183</v>
      </c>
      <c r="H161">
        <v>399</v>
      </c>
      <c r="I161">
        <v>899</v>
      </c>
      <c r="J161" s="1">
        <v>0.56000000000000005</v>
      </c>
      <c r="K161" s="8">
        <f>IF(Table1[[#This Row],[discount_percentage]]&gt;=0.5,1,0)</f>
        <v>1</v>
      </c>
      <c r="L161">
        <v>3.9</v>
      </c>
      <c r="M161">
        <f>IF(Table1[[#This Row],[rating_count]]&lt;1000,1,0)</f>
        <v>1</v>
      </c>
      <c r="N161" t="str">
        <f>IF(Table1[[#This Row],[actual_price]]&lt;200,"&lt;₹200",IF(Table1[[#This Row],[actual_price]]&lt;=500,"₹200–₹500","&gt;₹500"))</f>
        <v>&gt;₹500</v>
      </c>
      <c r="O161" s="9">
        <f>(Table1[[#This Row],[rating]]*Table1[[#This Row],[rating_count]])</f>
        <v>990.6</v>
      </c>
      <c r="P161" s="9">
        <f>Table1[[#This Row],[actual_price]]*Table1[[#This Row],[rating_count]]</f>
        <v>228346</v>
      </c>
      <c r="Q161" s="4">
        <v>254</v>
      </c>
      <c r="R161" t="s">
        <v>605</v>
      </c>
      <c r="S161" t="s">
        <v>606</v>
      </c>
      <c r="V161" t="str">
        <f t="shared" si="5"/>
        <v>7SEVEN¬Æ Compatible for</v>
      </c>
    </row>
    <row r="162" spans="1:22" x14ac:dyDescent="0.5">
      <c r="A162" t="s">
        <v>607</v>
      </c>
      <c r="B162" t="s">
        <v>608</v>
      </c>
      <c r="C162" t="str">
        <f t="shared" si="4"/>
        <v>Amazonbasics Digital Optical</v>
      </c>
      <c r="D162" t="s">
        <v>5178</v>
      </c>
      <c r="E162" t="s">
        <v>5179</v>
      </c>
      <c r="F162" t="s">
        <v>5180</v>
      </c>
      <c r="G162" t="s">
        <v>5174</v>
      </c>
      <c r="H162" s="2">
        <v>1089</v>
      </c>
      <c r="I162" s="2">
        <v>1600</v>
      </c>
      <c r="J162" s="1">
        <v>0.32</v>
      </c>
      <c r="K162" s="8">
        <f>IF(Table1[[#This Row],[discount_percentage]]&gt;=0.5,1,0)</f>
        <v>0</v>
      </c>
      <c r="L162">
        <v>4</v>
      </c>
      <c r="M162">
        <f>IF(Table1[[#This Row],[rating_count]]&lt;1000,1,0)</f>
        <v>0</v>
      </c>
      <c r="N162" t="str">
        <f>IF(Table1[[#This Row],[actual_price]]&lt;200,"&lt;₹200",IF(Table1[[#This Row],[actual_price]]&lt;=500,"₹200–₹500","&gt;₹500"))</f>
        <v>&gt;₹500</v>
      </c>
      <c r="O162" s="9">
        <f>(Table1[[#This Row],[rating]]*Table1[[#This Row],[rating_count]])</f>
        <v>14260</v>
      </c>
      <c r="P162" s="9">
        <f>Table1[[#This Row],[actual_price]]*Table1[[#This Row],[rating_count]]</f>
        <v>5704000</v>
      </c>
      <c r="Q162" s="4">
        <v>3565</v>
      </c>
      <c r="R162" t="s">
        <v>609</v>
      </c>
      <c r="S162" t="s">
        <v>610</v>
      </c>
      <c r="V162" t="str">
        <f t="shared" si="5"/>
        <v>AmazonBasics Digital Optical</v>
      </c>
    </row>
    <row r="163" spans="1:22" x14ac:dyDescent="0.5">
      <c r="A163" t="s">
        <v>611</v>
      </c>
      <c r="B163" t="s">
        <v>612</v>
      </c>
      <c r="C163" t="str">
        <f t="shared" si="4"/>
        <v>Wayona Type C</v>
      </c>
      <c r="D163" t="s">
        <v>5171</v>
      </c>
      <c r="E163" t="s">
        <v>5172</v>
      </c>
      <c r="F163" t="s">
        <v>5173</v>
      </c>
      <c r="G163" t="s">
        <v>5174</v>
      </c>
      <c r="H163">
        <v>339</v>
      </c>
      <c r="I163">
        <v>999</v>
      </c>
      <c r="J163" s="1">
        <v>0.66</v>
      </c>
      <c r="K163" s="8">
        <f>IF(Table1[[#This Row],[discount_percentage]]&gt;=0.5,1,0)</f>
        <v>1</v>
      </c>
      <c r="L163">
        <v>4.3</v>
      </c>
      <c r="M163">
        <f>IF(Table1[[#This Row],[rating_count]]&lt;1000,1,0)</f>
        <v>0</v>
      </c>
      <c r="N163" t="str">
        <f>IF(Table1[[#This Row],[actual_price]]&lt;200,"&lt;₹200",IF(Table1[[#This Row],[actual_price]]&lt;=500,"₹200–₹500","&gt;₹500"))</f>
        <v>&gt;₹500</v>
      </c>
      <c r="O163" s="9">
        <f>(Table1[[#This Row],[rating]]*Table1[[#This Row],[rating_count]])</f>
        <v>26896.5</v>
      </c>
      <c r="P163" s="9">
        <f>Table1[[#This Row],[actual_price]]*Table1[[#This Row],[rating_count]]</f>
        <v>6248745</v>
      </c>
      <c r="Q163" s="4">
        <v>6255</v>
      </c>
      <c r="R163" t="s">
        <v>613</v>
      </c>
      <c r="S163" t="s">
        <v>614</v>
      </c>
      <c r="V163" t="str">
        <f t="shared" si="5"/>
        <v>Wayona Type C</v>
      </c>
    </row>
    <row r="164" spans="1:22" x14ac:dyDescent="0.5">
      <c r="A164" t="s">
        <v>615</v>
      </c>
      <c r="B164" t="s">
        <v>616</v>
      </c>
      <c r="C164" t="str">
        <f t="shared" si="4"/>
        <v>Pinnaclz Original Combo</v>
      </c>
      <c r="D164" t="s">
        <v>5171</v>
      </c>
      <c r="E164" t="s">
        <v>5172</v>
      </c>
      <c r="F164" t="s">
        <v>5173</v>
      </c>
      <c r="G164" t="s">
        <v>5174</v>
      </c>
      <c r="H164">
        <v>149</v>
      </c>
      <c r="I164">
        <v>499</v>
      </c>
      <c r="J164" s="1">
        <v>0.7</v>
      </c>
      <c r="K164" s="8">
        <f>IF(Table1[[#This Row],[discount_percentage]]&gt;=0.5,1,0)</f>
        <v>1</v>
      </c>
      <c r="L164">
        <v>4</v>
      </c>
      <c r="M164">
        <f>IF(Table1[[#This Row],[rating_count]]&lt;1000,1,0)</f>
        <v>0</v>
      </c>
      <c r="N164" t="str">
        <f>IF(Table1[[#This Row],[actual_price]]&lt;200,"&lt;₹200",IF(Table1[[#This Row],[actual_price]]&lt;=500,"₹200–₹500","&gt;₹500"))</f>
        <v>₹200–₹500</v>
      </c>
      <c r="O164" s="9">
        <f>(Table1[[#This Row],[rating]]*Table1[[#This Row],[rating_count]])</f>
        <v>30928</v>
      </c>
      <c r="P164" s="9">
        <f>Table1[[#This Row],[actual_price]]*Table1[[#This Row],[rating_count]]</f>
        <v>3858268</v>
      </c>
      <c r="Q164" s="4">
        <v>7732</v>
      </c>
      <c r="R164" t="s">
        <v>617</v>
      </c>
      <c r="S164" t="s">
        <v>292</v>
      </c>
      <c r="V164" t="str">
        <f t="shared" si="5"/>
        <v>Pinnaclz Original Combo</v>
      </c>
    </row>
    <row r="165" spans="1:22" x14ac:dyDescent="0.5">
      <c r="A165" t="s">
        <v>618</v>
      </c>
      <c r="B165" t="s">
        <v>619</v>
      </c>
      <c r="C165" t="str">
        <f t="shared" si="4"/>
        <v>Ambrane Bcl-15 Lightning</v>
      </c>
      <c r="D165" t="s">
        <v>5171</v>
      </c>
      <c r="E165" t="s">
        <v>5172</v>
      </c>
      <c r="F165" t="s">
        <v>5173</v>
      </c>
      <c r="G165" t="s">
        <v>5174</v>
      </c>
      <c r="H165">
        <v>149</v>
      </c>
      <c r="I165">
        <v>399</v>
      </c>
      <c r="J165" s="1">
        <v>0.63</v>
      </c>
      <c r="K165" s="8">
        <f>IF(Table1[[#This Row],[discount_percentage]]&gt;=0.5,1,0)</f>
        <v>1</v>
      </c>
      <c r="L165">
        <v>3.9</v>
      </c>
      <c r="M165">
        <f>IF(Table1[[#This Row],[rating_count]]&lt;1000,1,0)</f>
        <v>1</v>
      </c>
      <c r="N165" t="str">
        <f>IF(Table1[[#This Row],[actual_price]]&lt;200,"&lt;₹200",IF(Table1[[#This Row],[actual_price]]&lt;=500,"₹200–₹500","&gt;₹500"))</f>
        <v>₹200–₹500</v>
      </c>
      <c r="O165" s="9">
        <f>(Table1[[#This Row],[rating]]*Table1[[#This Row],[rating_count]])</f>
        <v>222.29999999999998</v>
      </c>
      <c r="P165" s="9">
        <f>Table1[[#This Row],[actual_price]]*Table1[[#This Row],[rating_count]]</f>
        <v>22743</v>
      </c>
      <c r="Q165" s="4">
        <v>57</v>
      </c>
      <c r="R165" t="s">
        <v>620</v>
      </c>
      <c r="S165" t="s">
        <v>621</v>
      </c>
      <c r="V165" t="str">
        <f t="shared" si="5"/>
        <v>Ambrane BCL-15 Lightning</v>
      </c>
    </row>
    <row r="166" spans="1:22" x14ac:dyDescent="0.5">
      <c r="A166" t="s">
        <v>622</v>
      </c>
      <c r="B166" t="s">
        <v>623</v>
      </c>
      <c r="C166" t="str">
        <f t="shared" si="4"/>
        <v>Belkin Usb C</v>
      </c>
      <c r="D166" t="s">
        <v>5171</v>
      </c>
      <c r="E166" t="s">
        <v>5172</v>
      </c>
      <c r="F166" t="s">
        <v>5173</v>
      </c>
      <c r="G166" t="s">
        <v>5174</v>
      </c>
      <c r="H166">
        <v>599</v>
      </c>
      <c r="I166">
        <v>849</v>
      </c>
      <c r="J166" s="1">
        <v>0.28999999999999998</v>
      </c>
      <c r="K166" s="8">
        <f>IF(Table1[[#This Row],[discount_percentage]]&gt;=0.5,1,0)</f>
        <v>0</v>
      </c>
      <c r="L166">
        <v>4.5</v>
      </c>
      <c r="M166">
        <f>IF(Table1[[#This Row],[rating_count]]&lt;1000,1,0)</f>
        <v>1</v>
      </c>
      <c r="N166" t="str">
        <f>IF(Table1[[#This Row],[actual_price]]&lt;200,"&lt;₹200",IF(Table1[[#This Row],[actual_price]]&lt;=500,"₹200–₹500","&gt;₹500"))</f>
        <v>&gt;₹500</v>
      </c>
      <c r="O166" s="9">
        <f>(Table1[[#This Row],[rating]]*Table1[[#This Row],[rating_count]])</f>
        <v>2596.5</v>
      </c>
      <c r="P166" s="9">
        <f>Table1[[#This Row],[actual_price]]*Table1[[#This Row],[rating_count]]</f>
        <v>489873</v>
      </c>
      <c r="Q166" s="4">
        <v>577</v>
      </c>
      <c r="R166" t="s">
        <v>624</v>
      </c>
      <c r="S166" t="s">
        <v>625</v>
      </c>
      <c r="V166" t="str">
        <f t="shared" si="5"/>
        <v>Belkin USB C</v>
      </c>
    </row>
    <row r="167" spans="1:22" x14ac:dyDescent="0.5">
      <c r="A167" t="s">
        <v>626</v>
      </c>
      <c r="B167" t="s">
        <v>627</v>
      </c>
      <c r="C167" t="str">
        <f t="shared" si="4"/>
        <v>Lohaya Television Remote</v>
      </c>
      <c r="D167" t="s">
        <v>5178</v>
      </c>
      <c r="E167" t="s">
        <v>5179</v>
      </c>
      <c r="F167" t="s">
        <v>5180</v>
      </c>
      <c r="G167" t="s">
        <v>5183</v>
      </c>
      <c r="H167">
        <v>299</v>
      </c>
      <c r="I167" s="2">
        <v>1199</v>
      </c>
      <c r="J167" s="1">
        <v>0.75</v>
      </c>
      <c r="K167" s="8">
        <f>IF(Table1[[#This Row],[discount_percentage]]&gt;=0.5,1,0)</f>
        <v>1</v>
      </c>
      <c r="L167">
        <v>3.9</v>
      </c>
      <c r="M167">
        <f>IF(Table1[[#This Row],[rating_count]]&lt;1000,1,0)</f>
        <v>0</v>
      </c>
      <c r="N167" t="str">
        <f>IF(Table1[[#This Row],[actual_price]]&lt;200,"&lt;₹200",IF(Table1[[#This Row],[actual_price]]&lt;=500,"₹200–₹500","&gt;₹500"))</f>
        <v>&gt;₹500</v>
      </c>
      <c r="O167" s="9">
        <f>(Table1[[#This Row],[rating]]*Table1[[#This Row],[rating_count]])</f>
        <v>4652.7</v>
      </c>
      <c r="P167" s="9">
        <f>Table1[[#This Row],[actual_price]]*Table1[[#This Row],[rating_count]]</f>
        <v>1430407</v>
      </c>
      <c r="Q167" s="4">
        <v>1193</v>
      </c>
      <c r="R167" t="s">
        <v>628</v>
      </c>
      <c r="S167" t="s">
        <v>629</v>
      </c>
      <c r="V167" t="str">
        <f t="shared" si="5"/>
        <v>LOHAYA Television Remote</v>
      </c>
    </row>
    <row r="168" spans="1:22" x14ac:dyDescent="0.5">
      <c r="A168" t="s">
        <v>630</v>
      </c>
      <c r="B168" t="s">
        <v>631</v>
      </c>
      <c r="C168" t="str">
        <f t="shared" si="4"/>
        <v>Wayona Nylon Braided</v>
      </c>
      <c r="D168" t="s">
        <v>5171</v>
      </c>
      <c r="E168" t="s">
        <v>5172</v>
      </c>
      <c r="F168" t="s">
        <v>5173</v>
      </c>
      <c r="G168" t="s">
        <v>5174</v>
      </c>
      <c r="H168">
        <v>399</v>
      </c>
      <c r="I168" s="2">
        <v>1299</v>
      </c>
      <c r="J168" s="1">
        <v>0.69</v>
      </c>
      <c r="K168" s="8">
        <f>IF(Table1[[#This Row],[discount_percentage]]&gt;=0.5,1,0)</f>
        <v>1</v>
      </c>
      <c r="L168">
        <v>4.2</v>
      </c>
      <c r="M168">
        <f>IF(Table1[[#This Row],[rating_count]]&lt;1000,1,0)</f>
        <v>0</v>
      </c>
      <c r="N168" t="str">
        <f>IF(Table1[[#This Row],[actual_price]]&lt;200,"&lt;₹200",IF(Table1[[#This Row],[actual_price]]&lt;=500,"₹200–₹500","&gt;₹500"))</f>
        <v>&gt;₹500</v>
      </c>
      <c r="O168" s="9">
        <f>(Table1[[#This Row],[rating]]*Table1[[#This Row],[rating_count]])</f>
        <v>55104</v>
      </c>
      <c r="P168" s="9">
        <f>Table1[[#This Row],[actual_price]]*Table1[[#This Row],[rating_count]]</f>
        <v>17042880</v>
      </c>
      <c r="Q168" s="4">
        <v>13120</v>
      </c>
      <c r="R168" t="s">
        <v>632</v>
      </c>
      <c r="S168" t="s">
        <v>404</v>
      </c>
      <c r="V168" t="str">
        <f t="shared" si="5"/>
        <v>Wayona Nylon Braided</v>
      </c>
    </row>
    <row r="169" spans="1:22" x14ac:dyDescent="0.5">
      <c r="A169" t="s">
        <v>633</v>
      </c>
      <c r="B169" t="s">
        <v>634</v>
      </c>
      <c r="C169" t="str">
        <f t="shared" si="4"/>
        <v>Electvision Remote Control</v>
      </c>
      <c r="D169" t="s">
        <v>5178</v>
      </c>
      <c r="E169" t="s">
        <v>5179</v>
      </c>
      <c r="F169" t="s">
        <v>5180</v>
      </c>
      <c r="G169" t="s">
        <v>5183</v>
      </c>
      <c r="H169">
        <v>339</v>
      </c>
      <c r="I169" s="2">
        <v>1999</v>
      </c>
      <c r="J169" s="1">
        <v>0.83</v>
      </c>
      <c r="K169" s="8">
        <f>IF(Table1[[#This Row],[discount_percentage]]&gt;=0.5,1,0)</f>
        <v>1</v>
      </c>
      <c r="L169">
        <v>4</v>
      </c>
      <c r="M169">
        <f>IF(Table1[[#This Row],[rating_count]]&lt;1000,1,0)</f>
        <v>1</v>
      </c>
      <c r="N169" t="str">
        <f>IF(Table1[[#This Row],[actual_price]]&lt;200,"&lt;₹200",IF(Table1[[#This Row],[actual_price]]&lt;=500,"₹200–₹500","&gt;₹500"))</f>
        <v>&gt;₹500</v>
      </c>
      <c r="O169" s="9">
        <f>(Table1[[#This Row],[rating]]*Table1[[#This Row],[rating_count]])</f>
        <v>1372</v>
      </c>
      <c r="P169" s="9">
        <f>Table1[[#This Row],[actual_price]]*Table1[[#This Row],[rating_count]]</f>
        <v>685657</v>
      </c>
      <c r="Q169" s="4">
        <v>343</v>
      </c>
      <c r="R169" t="s">
        <v>635</v>
      </c>
      <c r="S169" t="s">
        <v>636</v>
      </c>
      <c r="V169" t="str">
        <f t="shared" si="5"/>
        <v>Electvision Remote Control</v>
      </c>
    </row>
    <row r="170" spans="1:22" x14ac:dyDescent="0.5">
      <c r="A170" t="s">
        <v>637</v>
      </c>
      <c r="B170" t="s">
        <v>638</v>
      </c>
      <c r="C170" t="str">
        <f t="shared" si="4"/>
        <v>Acer 80 Cm</v>
      </c>
      <c r="D170" t="s">
        <v>5178</v>
      </c>
      <c r="E170" t="s">
        <v>5179</v>
      </c>
      <c r="F170" t="s">
        <v>5181</v>
      </c>
      <c r="G170" t="s">
        <v>5182</v>
      </c>
      <c r="H170" s="2">
        <v>12499</v>
      </c>
      <c r="I170" s="2">
        <v>22990</v>
      </c>
      <c r="J170" s="1">
        <v>0.46</v>
      </c>
      <c r="K170" s="8">
        <f>IF(Table1[[#This Row],[discount_percentage]]&gt;=0.5,1,0)</f>
        <v>0</v>
      </c>
      <c r="L170">
        <v>4.3</v>
      </c>
      <c r="M170">
        <f>IF(Table1[[#This Row],[rating_count]]&lt;1000,1,0)</f>
        <v>0</v>
      </c>
      <c r="N170" t="str">
        <f>IF(Table1[[#This Row],[actual_price]]&lt;200,"&lt;₹200",IF(Table1[[#This Row],[actual_price]]&lt;=500,"₹200–₹500","&gt;₹500"))</f>
        <v>&gt;₹500</v>
      </c>
      <c r="O170" s="9">
        <f>(Table1[[#This Row],[rating]]*Table1[[#This Row],[rating_count]])</f>
        <v>6927.2999999999993</v>
      </c>
      <c r="P170" s="9">
        <f>Table1[[#This Row],[actual_price]]*Table1[[#This Row],[rating_count]]</f>
        <v>37036890</v>
      </c>
      <c r="Q170" s="4">
        <v>1611</v>
      </c>
      <c r="R170" t="s">
        <v>639</v>
      </c>
      <c r="S170" t="s">
        <v>640</v>
      </c>
      <c r="V170" t="str">
        <f t="shared" si="5"/>
        <v>Acer 80 cm</v>
      </c>
    </row>
    <row r="171" spans="1:22" x14ac:dyDescent="0.5">
      <c r="A171" t="s">
        <v>641</v>
      </c>
      <c r="B171" t="s">
        <v>642</v>
      </c>
      <c r="C171" t="str">
        <f t="shared" si="4"/>
        <v>Realme 10W Fast</v>
      </c>
      <c r="D171" t="s">
        <v>5171</v>
      </c>
      <c r="E171" t="s">
        <v>5172</v>
      </c>
      <c r="F171" t="s">
        <v>5173</v>
      </c>
      <c r="G171" t="s">
        <v>5174</v>
      </c>
      <c r="H171">
        <v>249</v>
      </c>
      <c r="I171">
        <v>399</v>
      </c>
      <c r="J171" s="1">
        <v>0.38</v>
      </c>
      <c r="K171" s="8">
        <f>IF(Table1[[#This Row],[discount_percentage]]&gt;=0.5,1,0)</f>
        <v>0</v>
      </c>
      <c r="L171">
        <v>4</v>
      </c>
      <c r="M171">
        <f>IF(Table1[[#This Row],[rating_count]]&lt;1000,1,0)</f>
        <v>0</v>
      </c>
      <c r="N171" t="str">
        <f>IF(Table1[[#This Row],[actual_price]]&lt;200,"&lt;₹200",IF(Table1[[#This Row],[actual_price]]&lt;=500,"₹200–₹500","&gt;₹500"))</f>
        <v>₹200–₹500</v>
      </c>
      <c r="O171" s="9">
        <f>(Table1[[#This Row],[rating]]*Table1[[#This Row],[rating_count]])</f>
        <v>26232</v>
      </c>
      <c r="P171" s="9">
        <f>Table1[[#This Row],[actual_price]]*Table1[[#This Row],[rating_count]]</f>
        <v>2616642</v>
      </c>
      <c r="Q171" s="4">
        <v>6558</v>
      </c>
      <c r="R171" t="s">
        <v>643</v>
      </c>
      <c r="S171" t="s">
        <v>644</v>
      </c>
      <c r="V171" t="str">
        <f t="shared" si="5"/>
        <v>realme 10W Fast</v>
      </c>
    </row>
    <row r="172" spans="1:22" x14ac:dyDescent="0.5">
      <c r="A172" t="s">
        <v>645</v>
      </c>
      <c r="B172" t="s">
        <v>646</v>
      </c>
      <c r="C172" t="str">
        <f t="shared" si="4"/>
        <v>Tp-Link Ac1300 Usb</v>
      </c>
      <c r="D172" t="s">
        <v>5171</v>
      </c>
      <c r="E172" t="s">
        <v>5175</v>
      </c>
      <c r="F172" t="s">
        <v>5176</v>
      </c>
      <c r="G172" t="s">
        <v>5177</v>
      </c>
      <c r="H172" s="2">
        <v>1399</v>
      </c>
      <c r="I172" s="2">
        <v>2499</v>
      </c>
      <c r="J172" s="1">
        <v>0.44</v>
      </c>
      <c r="K172" s="8">
        <f>IF(Table1[[#This Row],[discount_percentage]]&gt;=0.5,1,0)</f>
        <v>0</v>
      </c>
      <c r="L172">
        <v>4.4000000000000004</v>
      </c>
      <c r="M172">
        <f>IF(Table1[[#This Row],[rating_count]]&lt;1000,1,0)</f>
        <v>0</v>
      </c>
      <c r="N172" t="str">
        <f>IF(Table1[[#This Row],[actual_price]]&lt;200,"&lt;₹200",IF(Table1[[#This Row],[actual_price]]&lt;=500,"₹200–₹500","&gt;₹500"))</f>
        <v>&gt;₹500</v>
      </c>
      <c r="O172" s="9">
        <f>(Table1[[#This Row],[rating]]*Table1[[#This Row],[rating_count]])</f>
        <v>101943.6</v>
      </c>
      <c r="P172" s="9">
        <f>Table1[[#This Row],[actual_price]]*Table1[[#This Row],[rating_count]]</f>
        <v>57899331</v>
      </c>
      <c r="Q172" s="4">
        <v>23169</v>
      </c>
      <c r="R172" t="s">
        <v>647</v>
      </c>
      <c r="S172" t="s">
        <v>648</v>
      </c>
      <c r="V172" t="str">
        <f t="shared" si="5"/>
        <v>TP-Link AC1300 USB</v>
      </c>
    </row>
    <row r="173" spans="1:22" x14ac:dyDescent="0.5">
      <c r="A173" t="s">
        <v>649</v>
      </c>
      <c r="B173" t="s">
        <v>650</v>
      </c>
      <c r="C173" t="str">
        <f t="shared" si="4"/>
        <v>Acer 139 Cm</v>
      </c>
      <c r="D173" t="s">
        <v>5178</v>
      </c>
      <c r="E173" t="s">
        <v>5179</v>
      </c>
      <c r="F173" t="s">
        <v>5181</v>
      </c>
      <c r="G173" t="s">
        <v>5182</v>
      </c>
      <c r="H173" s="2">
        <v>32999</v>
      </c>
      <c r="I173" s="2">
        <v>47990</v>
      </c>
      <c r="J173" s="1">
        <v>0.31</v>
      </c>
      <c r="K173" s="8">
        <f>IF(Table1[[#This Row],[discount_percentage]]&gt;=0.5,1,0)</f>
        <v>0</v>
      </c>
      <c r="L173">
        <v>4.3</v>
      </c>
      <c r="M173">
        <f>IF(Table1[[#This Row],[rating_count]]&lt;1000,1,0)</f>
        <v>0</v>
      </c>
      <c r="N173" t="str">
        <f>IF(Table1[[#This Row],[actual_price]]&lt;200,"&lt;₹200",IF(Table1[[#This Row],[actual_price]]&lt;=500,"₹200–₹500","&gt;₹500"))</f>
        <v>&gt;₹500</v>
      </c>
      <c r="O173" s="9">
        <f>(Table1[[#This Row],[rating]]*Table1[[#This Row],[rating_count]])</f>
        <v>20222.899999999998</v>
      </c>
      <c r="P173" s="9">
        <f>Table1[[#This Row],[actual_price]]*Table1[[#This Row],[rating_count]]</f>
        <v>225696970</v>
      </c>
      <c r="Q173" s="4">
        <v>4703</v>
      </c>
      <c r="R173" t="s">
        <v>340</v>
      </c>
      <c r="S173" t="s">
        <v>105</v>
      </c>
      <c r="V173" t="str">
        <f t="shared" si="5"/>
        <v>Acer 139 cm</v>
      </c>
    </row>
    <row r="174" spans="1:22" x14ac:dyDescent="0.5">
      <c r="A174" t="s">
        <v>651</v>
      </c>
      <c r="B174" t="s">
        <v>652</v>
      </c>
      <c r="C174" t="str">
        <f t="shared" si="4"/>
        <v>Ambrane 60W /</v>
      </c>
      <c r="D174" t="s">
        <v>5171</v>
      </c>
      <c r="E174" t="s">
        <v>5172</v>
      </c>
      <c r="F174" t="s">
        <v>5173</v>
      </c>
      <c r="G174" t="s">
        <v>5174</v>
      </c>
      <c r="H174">
        <v>149</v>
      </c>
      <c r="I174">
        <v>399</v>
      </c>
      <c r="J174" s="1">
        <v>0.63</v>
      </c>
      <c r="K174" s="8">
        <f>IF(Table1[[#This Row],[discount_percentage]]&gt;=0.5,1,0)</f>
        <v>1</v>
      </c>
      <c r="L174">
        <v>4</v>
      </c>
      <c r="M174">
        <f>IF(Table1[[#This Row],[rating_count]]&lt;1000,1,0)</f>
        <v>0</v>
      </c>
      <c r="N174" t="str">
        <f>IF(Table1[[#This Row],[actual_price]]&lt;200,"&lt;₹200",IF(Table1[[#This Row],[actual_price]]&lt;=500,"₹200–₹500","&gt;₹500"))</f>
        <v>₹200–₹500</v>
      </c>
      <c r="O174" s="9">
        <f>(Table1[[#This Row],[rating]]*Table1[[#This Row],[rating_count]])</f>
        <v>5692</v>
      </c>
      <c r="P174" s="9">
        <f>Table1[[#This Row],[actual_price]]*Table1[[#This Row],[rating_count]]</f>
        <v>567777</v>
      </c>
      <c r="Q174" s="4">
        <v>1423</v>
      </c>
      <c r="R174" t="s">
        <v>653</v>
      </c>
      <c r="S174" t="s">
        <v>304</v>
      </c>
      <c r="V174" t="str">
        <f t="shared" si="5"/>
        <v>Ambrane 60W /</v>
      </c>
    </row>
    <row r="175" spans="1:22" x14ac:dyDescent="0.5">
      <c r="A175" t="s">
        <v>654</v>
      </c>
      <c r="B175" t="s">
        <v>655</v>
      </c>
      <c r="C175" t="str">
        <f t="shared" si="4"/>
        <v>Wayona Usb Type</v>
      </c>
      <c r="D175" t="s">
        <v>5171</v>
      </c>
      <c r="E175" t="s">
        <v>5172</v>
      </c>
      <c r="F175" t="s">
        <v>5173</v>
      </c>
      <c r="G175" t="s">
        <v>5174</v>
      </c>
      <c r="H175">
        <v>325</v>
      </c>
      <c r="I175">
        <v>999</v>
      </c>
      <c r="J175" s="1">
        <v>0.67</v>
      </c>
      <c r="K175" s="8">
        <f>IF(Table1[[#This Row],[discount_percentage]]&gt;=0.5,1,0)</f>
        <v>1</v>
      </c>
      <c r="L175">
        <v>4.3</v>
      </c>
      <c r="M175">
        <f>IF(Table1[[#This Row],[rating_count]]&lt;1000,1,0)</f>
        <v>0</v>
      </c>
      <c r="N175" t="str">
        <f>IF(Table1[[#This Row],[actual_price]]&lt;200,"&lt;₹200",IF(Table1[[#This Row],[actual_price]]&lt;=500,"₹200–₹500","&gt;₹500"))</f>
        <v>&gt;₹500</v>
      </c>
      <c r="O175" s="9">
        <f>(Table1[[#This Row],[rating]]*Table1[[#This Row],[rating_count]])</f>
        <v>11399.3</v>
      </c>
      <c r="P175" s="9">
        <f>Table1[[#This Row],[actual_price]]*Table1[[#This Row],[rating_count]]</f>
        <v>2648349</v>
      </c>
      <c r="Q175" s="4">
        <v>2651</v>
      </c>
      <c r="R175" t="s">
        <v>656</v>
      </c>
      <c r="S175" t="s">
        <v>657</v>
      </c>
      <c r="V175" t="str">
        <f t="shared" si="5"/>
        <v>Wayona USB Type</v>
      </c>
    </row>
    <row r="176" spans="1:22" x14ac:dyDescent="0.5">
      <c r="A176" t="s">
        <v>658</v>
      </c>
      <c r="B176" t="s">
        <v>659</v>
      </c>
      <c r="C176" t="str">
        <f t="shared" si="4"/>
        <v>Syncwire Ltg To</v>
      </c>
      <c r="D176" t="s">
        <v>5171</v>
      </c>
      <c r="E176" t="s">
        <v>5172</v>
      </c>
      <c r="F176" t="s">
        <v>5173</v>
      </c>
      <c r="G176" t="s">
        <v>5174</v>
      </c>
      <c r="H176">
        <v>399</v>
      </c>
      <c r="I176" s="2">
        <v>1999</v>
      </c>
      <c r="J176" s="1">
        <v>0.8</v>
      </c>
      <c r="K176" s="8">
        <f>IF(Table1[[#This Row],[discount_percentage]]&gt;=0.5,1,0)</f>
        <v>1</v>
      </c>
      <c r="L176">
        <v>5</v>
      </c>
      <c r="M176">
        <f>IF(Table1[[#This Row],[rating_count]]&lt;1000,1,0)</f>
        <v>1</v>
      </c>
      <c r="N176" t="str">
        <f>IF(Table1[[#This Row],[actual_price]]&lt;200,"&lt;₹200",IF(Table1[[#This Row],[actual_price]]&lt;=500,"₹200–₹500","&gt;₹500"))</f>
        <v>&gt;₹500</v>
      </c>
      <c r="O176" s="9">
        <f>(Table1[[#This Row],[rating]]*Table1[[#This Row],[rating_count]])</f>
        <v>25</v>
      </c>
      <c r="P176" s="9">
        <f>Table1[[#This Row],[actual_price]]*Table1[[#This Row],[rating_count]]</f>
        <v>9995</v>
      </c>
      <c r="Q176" s="4">
        <v>5</v>
      </c>
      <c r="R176" t="s">
        <v>660</v>
      </c>
      <c r="S176" t="s">
        <v>661</v>
      </c>
      <c r="V176" t="str">
        <f t="shared" si="5"/>
        <v>Syncwire LTG to</v>
      </c>
    </row>
    <row r="177" spans="1:22" x14ac:dyDescent="0.5">
      <c r="A177" t="s">
        <v>662</v>
      </c>
      <c r="B177" t="s">
        <v>663</v>
      </c>
      <c r="C177" t="str">
        <f t="shared" si="4"/>
        <v>Skadioo Wifi Adapter</v>
      </c>
      <c r="D177" t="s">
        <v>5171</v>
      </c>
      <c r="E177" t="s">
        <v>5175</v>
      </c>
      <c r="F177" t="s">
        <v>5176</v>
      </c>
      <c r="G177" t="s">
        <v>5177</v>
      </c>
      <c r="H177">
        <v>199</v>
      </c>
      <c r="I177">
        <v>499</v>
      </c>
      <c r="J177" s="1">
        <v>0.6</v>
      </c>
      <c r="K177" s="8">
        <f>IF(Table1[[#This Row],[discount_percentage]]&gt;=0.5,1,0)</f>
        <v>1</v>
      </c>
      <c r="L177">
        <v>3.7</v>
      </c>
      <c r="M177">
        <f>IF(Table1[[#This Row],[rating_count]]&lt;1000,1,0)</f>
        <v>1</v>
      </c>
      <c r="N177" t="str">
        <f>IF(Table1[[#This Row],[actual_price]]&lt;200,"&lt;₹200",IF(Table1[[#This Row],[actual_price]]&lt;=500,"₹200–₹500","&gt;₹500"))</f>
        <v>₹200–₹500</v>
      </c>
      <c r="O177" s="9">
        <f>(Table1[[#This Row],[rating]]*Table1[[#This Row],[rating_count]])</f>
        <v>2264.4</v>
      </c>
      <c r="P177" s="9">
        <f>Table1[[#This Row],[actual_price]]*Table1[[#This Row],[rating_count]]</f>
        <v>305388</v>
      </c>
      <c r="Q177" s="4">
        <v>612</v>
      </c>
      <c r="R177" t="s">
        <v>664</v>
      </c>
      <c r="S177" t="s">
        <v>665</v>
      </c>
      <c r="V177" t="str">
        <f t="shared" si="5"/>
        <v>Skadioo WiFi Adapter</v>
      </c>
    </row>
    <row r="178" spans="1:22" x14ac:dyDescent="0.5">
      <c r="A178" t="s">
        <v>666</v>
      </c>
      <c r="B178" t="s">
        <v>667</v>
      </c>
      <c r="C178" t="str">
        <f t="shared" si="4"/>
        <v>Flix (Beetel Usb</v>
      </c>
      <c r="D178" t="s">
        <v>5171</v>
      </c>
      <c r="E178" t="s">
        <v>5172</v>
      </c>
      <c r="F178" t="s">
        <v>5173</v>
      </c>
      <c r="G178" t="s">
        <v>5174</v>
      </c>
      <c r="H178">
        <v>88</v>
      </c>
      <c r="I178">
        <v>299</v>
      </c>
      <c r="J178" s="1">
        <v>0.71</v>
      </c>
      <c r="K178" s="8">
        <f>IF(Table1[[#This Row],[discount_percentage]]&gt;=0.5,1,0)</f>
        <v>1</v>
      </c>
      <c r="L178">
        <v>4</v>
      </c>
      <c r="M178">
        <f>IF(Table1[[#This Row],[rating_count]]&lt;1000,1,0)</f>
        <v>0</v>
      </c>
      <c r="N178" t="str">
        <f>IF(Table1[[#This Row],[actual_price]]&lt;200,"&lt;₹200",IF(Table1[[#This Row],[actual_price]]&lt;=500,"₹200–₹500","&gt;₹500"))</f>
        <v>₹200–₹500</v>
      </c>
      <c r="O178" s="9">
        <f>(Table1[[#This Row],[rating]]*Table1[[#This Row],[rating_count]])</f>
        <v>37512</v>
      </c>
      <c r="P178" s="9">
        <f>Table1[[#This Row],[actual_price]]*Table1[[#This Row],[rating_count]]</f>
        <v>2804022</v>
      </c>
      <c r="Q178" s="4">
        <v>9378</v>
      </c>
      <c r="R178" t="s">
        <v>668</v>
      </c>
      <c r="S178" t="s">
        <v>101</v>
      </c>
      <c r="V178" t="str">
        <f t="shared" si="5"/>
        <v>FLiX (Beetel USB</v>
      </c>
    </row>
    <row r="179" spans="1:22" x14ac:dyDescent="0.5">
      <c r="A179" t="s">
        <v>669</v>
      </c>
      <c r="B179" t="s">
        <v>670</v>
      </c>
      <c r="C179" t="str">
        <f t="shared" si="4"/>
        <v>Zoul Usb C</v>
      </c>
      <c r="D179" t="s">
        <v>5171</v>
      </c>
      <c r="E179" t="s">
        <v>5172</v>
      </c>
      <c r="F179" t="s">
        <v>5173</v>
      </c>
      <c r="G179" t="s">
        <v>5174</v>
      </c>
      <c r="H179">
        <v>399</v>
      </c>
      <c r="I179" s="2">
        <v>1099</v>
      </c>
      <c r="J179" s="1">
        <v>0.64</v>
      </c>
      <c r="K179" s="8">
        <f>IF(Table1[[#This Row],[discount_percentage]]&gt;=0.5,1,0)</f>
        <v>1</v>
      </c>
      <c r="L179">
        <v>4.0999999999999996</v>
      </c>
      <c r="M179">
        <f>IF(Table1[[#This Row],[rating_count]]&lt;1000,1,0)</f>
        <v>0</v>
      </c>
      <c r="N179" t="str">
        <f>IF(Table1[[#This Row],[actual_price]]&lt;200,"&lt;₹200",IF(Table1[[#This Row],[actual_price]]&lt;=500,"₹200–₹500","&gt;₹500"))</f>
        <v>&gt;₹500</v>
      </c>
      <c r="O179" s="9">
        <f>(Table1[[#This Row],[rating]]*Table1[[#This Row],[rating_count]])</f>
        <v>11008.499999999998</v>
      </c>
      <c r="P179" s="9">
        <f>Table1[[#This Row],[actual_price]]*Table1[[#This Row],[rating_count]]</f>
        <v>2950815</v>
      </c>
      <c r="Q179" s="4">
        <v>2685</v>
      </c>
      <c r="R179" t="s">
        <v>671</v>
      </c>
      <c r="S179" t="s">
        <v>537</v>
      </c>
      <c r="V179" t="str">
        <f t="shared" si="5"/>
        <v>Zoul USB C</v>
      </c>
    </row>
    <row r="180" spans="1:22" x14ac:dyDescent="0.5">
      <c r="A180" t="s">
        <v>672</v>
      </c>
      <c r="B180" t="s">
        <v>673</v>
      </c>
      <c r="C180" t="str">
        <f t="shared" si="4"/>
        <v>Flix (Beetel Flow</v>
      </c>
      <c r="D180" t="s">
        <v>5171</v>
      </c>
      <c r="E180" t="s">
        <v>5172</v>
      </c>
      <c r="F180" t="s">
        <v>5173</v>
      </c>
      <c r="G180" t="s">
        <v>5174</v>
      </c>
      <c r="H180">
        <v>57.89</v>
      </c>
      <c r="I180">
        <v>199</v>
      </c>
      <c r="J180" s="1">
        <v>0.71</v>
      </c>
      <c r="K180" s="8">
        <f>IF(Table1[[#This Row],[discount_percentage]]&gt;=0.5,1,0)</f>
        <v>1</v>
      </c>
      <c r="L180">
        <v>4</v>
      </c>
      <c r="M180">
        <f>IF(Table1[[#This Row],[rating_count]]&lt;1000,1,0)</f>
        <v>0</v>
      </c>
      <c r="N180" t="str">
        <f>IF(Table1[[#This Row],[actual_price]]&lt;200,"&lt;₹200",IF(Table1[[#This Row],[actual_price]]&lt;=500,"₹200–₹500","&gt;₹500"))</f>
        <v>&lt;₹200</v>
      </c>
      <c r="O180" s="9">
        <f>(Table1[[#This Row],[rating]]*Table1[[#This Row],[rating_count]])</f>
        <v>37512</v>
      </c>
      <c r="P180" s="9">
        <f>Table1[[#This Row],[actual_price]]*Table1[[#This Row],[rating_count]]</f>
        <v>1866222</v>
      </c>
      <c r="Q180" s="4">
        <v>9378</v>
      </c>
      <c r="R180" t="s">
        <v>674</v>
      </c>
      <c r="S180" t="s">
        <v>101</v>
      </c>
      <c r="V180" t="str">
        <f t="shared" si="5"/>
        <v>FLiX (Beetel Flow</v>
      </c>
    </row>
    <row r="181" spans="1:22" x14ac:dyDescent="0.5">
      <c r="A181" t="s">
        <v>675</v>
      </c>
      <c r="B181" t="s">
        <v>676</v>
      </c>
      <c r="C181" t="str">
        <f t="shared" si="4"/>
        <v>7Seven¬Æ Bluetooth Voice</v>
      </c>
      <c r="D181" t="s">
        <v>5178</v>
      </c>
      <c r="E181" t="s">
        <v>5179</v>
      </c>
      <c r="F181" t="s">
        <v>5180</v>
      </c>
      <c r="G181" t="s">
        <v>5183</v>
      </c>
      <c r="H181">
        <v>799</v>
      </c>
      <c r="I181" s="2">
        <v>1999</v>
      </c>
      <c r="J181" s="1">
        <v>0.6</v>
      </c>
      <c r="K181" s="8">
        <f>IF(Table1[[#This Row],[discount_percentage]]&gt;=0.5,1,0)</f>
        <v>1</v>
      </c>
      <c r="L181">
        <v>3.3</v>
      </c>
      <c r="M181">
        <f>IF(Table1[[#This Row],[rating_count]]&lt;1000,1,0)</f>
        <v>1</v>
      </c>
      <c r="N181" t="str">
        <f>IF(Table1[[#This Row],[actual_price]]&lt;200,"&lt;₹200",IF(Table1[[#This Row],[actual_price]]&lt;=500,"₹200–₹500","&gt;₹500"))</f>
        <v>&gt;₹500</v>
      </c>
      <c r="O181" s="9">
        <f>(Table1[[#This Row],[rating]]*Table1[[#This Row],[rating_count]])</f>
        <v>1900.8</v>
      </c>
      <c r="P181" s="9">
        <f>Table1[[#This Row],[actual_price]]*Table1[[#This Row],[rating_count]]</f>
        <v>1151424</v>
      </c>
      <c r="Q181" s="4">
        <v>576</v>
      </c>
      <c r="R181" t="s">
        <v>677</v>
      </c>
      <c r="S181" t="s">
        <v>678</v>
      </c>
      <c r="V181" t="str">
        <f t="shared" si="5"/>
        <v>7SEVEN¬Æ Bluetooth Voice</v>
      </c>
    </row>
    <row r="182" spans="1:22" x14ac:dyDescent="0.5">
      <c r="A182" t="s">
        <v>679</v>
      </c>
      <c r="B182" t="s">
        <v>680</v>
      </c>
      <c r="C182" t="str">
        <f t="shared" si="4"/>
        <v>Sony Tv -</v>
      </c>
      <c r="D182" t="s">
        <v>5178</v>
      </c>
      <c r="E182" t="s">
        <v>5179</v>
      </c>
      <c r="F182" t="s">
        <v>5180</v>
      </c>
      <c r="G182" t="s">
        <v>5183</v>
      </c>
      <c r="H182">
        <v>205</v>
      </c>
      <c r="I182">
        <v>499</v>
      </c>
      <c r="J182" s="1">
        <v>0.59</v>
      </c>
      <c r="K182" s="8">
        <f>IF(Table1[[#This Row],[discount_percentage]]&gt;=0.5,1,0)</f>
        <v>1</v>
      </c>
      <c r="L182">
        <v>3.8</v>
      </c>
      <c r="M182">
        <f>IF(Table1[[#This Row],[rating_count]]&lt;1000,1,0)</f>
        <v>1</v>
      </c>
      <c r="N182" t="str">
        <f>IF(Table1[[#This Row],[actual_price]]&lt;200,"&lt;₹200",IF(Table1[[#This Row],[actual_price]]&lt;=500,"₹200–₹500","&gt;₹500"))</f>
        <v>₹200–₹500</v>
      </c>
      <c r="O182" s="9">
        <f>(Table1[[#This Row],[rating]]*Table1[[#This Row],[rating_count]])</f>
        <v>1189.3999999999999</v>
      </c>
      <c r="P182" s="9">
        <f>Table1[[#This Row],[actual_price]]*Table1[[#This Row],[rating_count]]</f>
        <v>156187</v>
      </c>
      <c r="Q182" s="4">
        <v>313</v>
      </c>
      <c r="R182" t="s">
        <v>681</v>
      </c>
      <c r="S182" t="s">
        <v>682</v>
      </c>
      <c r="V182" t="str">
        <f t="shared" si="5"/>
        <v>Sony TV -</v>
      </c>
    </row>
    <row r="183" spans="1:22" x14ac:dyDescent="0.5">
      <c r="A183" t="s">
        <v>683</v>
      </c>
      <c r="B183" t="s">
        <v>684</v>
      </c>
      <c r="C183" t="str">
        <f t="shared" si="4"/>
        <v>Storite Usb 3.0</v>
      </c>
      <c r="D183" t="s">
        <v>5171</v>
      </c>
      <c r="E183" t="s">
        <v>5172</v>
      </c>
      <c r="F183" t="s">
        <v>5173</v>
      </c>
      <c r="G183" t="s">
        <v>5174</v>
      </c>
      <c r="H183">
        <v>299</v>
      </c>
      <c r="I183">
        <v>699</v>
      </c>
      <c r="J183" s="1">
        <v>0.56999999999999995</v>
      </c>
      <c r="K183" s="8">
        <f>IF(Table1[[#This Row],[discount_percentage]]&gt;=0.5,1,0)</f>
        <v>1</v>
      </c>
      <c r="L183">
        <v>4.0999999999999996</v>
      </c>
      <c r="M183">
        <f>IF(Table1[[#This Row],[rating_count]]&lt;1000,1,0)</f>
        <v>0</v>
      </c>
      <c r="N183" t="str">
        <f>IF(Table1[[#This Row],[actual_price]]&lt;200,"&lt;₹200",IF(Table1[[#This Row],[actual_price]]&lt;=500,"₹200–₹500","&gt;₹500"))</f>
        <v>&gt;₹500</v>
      </c>
      <c r="O183" s="9">
        <f>(Table1[[#This Row],[rating]]*Table1[[#This Row],[rating_count]])</f>
        <v>12123.699999999999</v>
      </c>
      <c r="P183" s="9">
        <f>Table1[[#This Row],[actual_price]]*Table1[[#This Row],[rating_count]]</f>
        <v>2066943</v>
      </c>
      <c r="Q183" s="4">
        <v>2957</v>
      </c>
      <c r="R183" t="s">
        <v>685</v>
      </c>
      <c r="S183" t="s">
        <v>686</v>
      </c>
      <c r="V183" t="str">
        <f t="shared" si="5"/>
        <v>Storite USB 3.0</v>
      </c>
    </row>
    <row r="184" spans="1:22" x14ac:dyDescent="0.5">
      <c r="A184" t="s">
        <v>687</v>
      </c>
      <c r="B184" t="s">
        <v>688</v>
      </c>
      <c r="C184" t="str">
        <f t="shared" si="4"/>
        <v>Boat Ltg 500</v>
      </c>
      <c r="D184" t="s">
        <v>5171</v>
      </c>
      <c r="E184" t="s">
        <v>5172</v>
      </c>
      <c r="F184" t="s">
        <v>5173</v>
      </c>
      <c r="G184" t="s">
        <v>5174</v>
      </c>
      <c r="H184">
        <v>849</v>
      </c>
      <c r="I184">
        <v>999</v>
      </c>
      <c r="J184" s="1">
        <v>0.15</v>
      </c>
      <c r="K184" s="8">
        <f>IF(Table1[[#This Row],[discount_percentage]]&gt;=0.5,1,0)</f>
        <v>0</v>
      </c>
      <c r="L184">
        <v>4.0999999999999996</v>
      </c>
      <c r="M184">
        <f>IF(Table1[[#This Row],[rating_count]]&lt;1000,1,0)</f>
        <v>0</v>
      </c>
      <c r="N184" t="str">
        <f>IF(Table1[[#This Row],[actual_price]]&lt;200,"&lt;₹200",IF(Table1[[#This Row],[actual_price]]&lt;=500,"₹200–₹500","&gt;₹500"))</f>
        <v>&gt;₹500</v>
      </c>
      <c r="O184" s="9">
        <f>(Table1[[#This Row],[rating]]*Table1[[#This Row],[rating_count]])</f>
        <v>27617.599999999999</v>
      </c>
      <c r="P184" s="9">
        <f>Table1[[#This Row],[actual_price]]*Table1[[#This Row],[rating_count]]</f>
        <v>6729264</v>
      </c>
      <c r="Q184" s="4">
        <v>6736</v>
      </c>
      <c r="R184" t="s">
        <v>689</v>
      </c>
      <c r="S184" t="s">
        <v>690</v>
      </c>
      <c r="V184" t="str">
        <f t="shared" si="5"/>
        <v>boAt LTG 500</v>
      </c>
    </row>
    <row r="185" spans="1:22" x14ac:dyDescent="0.5">
      <c r="A185" t="s">
        <v>691</v>
      </c>
      <c r="B185" t="s">
        <v>692</v>
      </c>
      <c r="C185" t="str">
        <f t="shared" si="4"/>
        <v>Amazonbasics Usb C</v>
      </c>
      <c r="D185" t="s">
        <v>5171</v>
      </c>
      <c r="E185" t="s">
        <v>5172</v>
      </c>
      <c r="F185" t="s">
        <v>5173</v>
      </c>
      <c r="G185" t="s">
        <v>5174</v>
      </c>
      <c r="H185">
        <v>949</v>
      </c>
      <c r="I185" s="2">
        <v>1999</v>
      </c>
      <c r="J185" s="1">
        <v>0.53</v>
      </c>
      <c r="K185" s="8">
        <f>IF(Table1[[#This Row],[discount_percentage]]&gt;=0.5,1,0)</f>
        <v>1</v>
      </c>
      <c r="L185">
        <v>4.4000000000000004</v>
      </c>
      <c r="M185">
        <f>IF(Table1[[#This Row],[rating_count]]&lt;1000,1,0)</f>
        <v>0</v>
      </c>
      <c r="N185" t="str">
        <f>IF(Table1[[#This Row],[actual_price]]&lt;200,"&lt;₹200",IF(Table1[[#This Row],[actual_price]]&lt;=500,"₹200–₹500","&gt;₹500"))</f>
        <v>&gt;₹500</v>
      </c>
      <c r="O185" s="9">
        <f>(Table1[[#This Row],[rating]]*Table1[[#This Row],[rating_count]])</f>
        <v>59628.800000000003</v>
      </c>
      <c r="P185" s="9">
        <f>Table1[[#This Row],[actual_price]]*Table1[[#This Row],[rating_count]]</f>
        <v>27090448</v>
      </c>
      <c r="Q185" s="4">
        <v>13552</v>
      </c>
      <c r="R185" t="s">
        <v>693</v>
      </c>
      <c r="S185" t="s">
        <v>152</v>
      </c>
      <c r="V185" t="str">
        <f t="shared" si="5"/>
        <v>AmazonBasics USB C</v>
      </c>
    </row>
    <row r="186" spans="1:22" x14ac:dyDescent="0.5">
      <c r="A186" t="s">
        <v>694</v>
      </c>
      <c r="B186" t="s">
        <v>695</v>
      </c>
      <c r="C186" t="str">
        <f t="shared" si="4"/>
        <v>Amazonbasics Double Braided</v>
      </c>
      <c r="D186" t="s">
        <v>5171</v>
      </c>
      <c r="E186" t="s">
        <v>5172</v>
      </c>
      <c r="F186" t="s">
        <v>5173</v>
      </c>
      <c r="G186" t="s">
        <v>5174</v>
      </c>
      <c r="H186">
        <v>499</v>
      </c>
      <c r="I186" s="2">
        <v>1200</v>
      </c>
      <c r="J186" s="1">
        <v>0.57999999999999996</v>
      </c>
      <c r="K186" s="8">
        <f>IF(Table1[[#This Row],[discount_percentage]]&gt;=0.5,1,0)</f>
        <v>1</v>
      </c>
      <c r="L186">
        <v>4.3</v>
      </c>
      <c r="M186">
        <f>IF(Table1[[#This Row],[rating_count]]&lt;1000,1,0)</f>
        <v>0</v>
      </c>
      <c r="N186" t="str">
        <f>IF(Table1[[#This Row],[actual_price]]&lt;200,"&lt;₹200",IF(Table1[[#This Row],[actual_price]]&lt;=500,"₹200–₹500","&gt;₹500"))</f>
        <v>&gt;₹500</v>
      </c>
      <c r="O186" s="9">
        <f>(Table1[[#This Row],[rating]]*Table1[[#This Row],[rating_count]])</f>
        <v>23439.3</v>
      </c>
      <c r="P186" s="9">
        <f>Table1[[#This Row],[actual_price]]*Table1[[#This Row],[rating_count]]</f>
        <v>6541200</v>
      </c>
      <c r="Q186" s="4">
        <v>5451</v>
      </c>
      <c r="R186" t="s">
        <v>696</v>
      </c>
      <c r="S186" t="s">
        <v>697</v>
      </c>
      <c r="V186" t="str">
        <f t="shared" si="5"/>
        <v>AmazonBasics Double Braided</v>
      </c>
    </row>
    <row r="187" spans="1:22" x14ac:dyDescent="0.5">
      <c r="A187" t="s">
        <v>698</v>
      </c>
      <c r="B187" t="s">
        <v>699</v>
      </c>
      <c r="C187" t="str">
        <f t="shared" si="4"/>
        <v>Amazon Basics Usb</v>
      </c>
      <c r="D187" t="s">
        <v>5171</v>
      </c>
      <c r="E187" t="s">
        <v>5172</v>
      </c>
      <c r="F187" t="s">
        <v>5173</v>
      </c>
      <c r="G187" t="s">
        <v>5174</v>
      </c>
      <c r="H187">
        <v>299</v>
      </c>
      <c r="I187">
        <v>485</v>
      </c>
      <c r="J187" s="1">
        <v>0.38</v>
      </c>
      <c r="K187" s="8">
        <f>IF(Table1[[#This Row],[discount_percentage]]&gt;=0.5,1,0)</f>
        <v>0</v>
      </c>
      <c r="L187">
        <v>4.3</v>
      </c>
      <c r="M187">
        <f>IF(Table1[[#This Row],[rating_count]]&lt;1000,1,0)</f>
        <v>0</v>
      </c>
      <c r="N187" t="str">
        <f>IF(Table1[[#This Row],[actual_price]]&lt;200,"&lt;₹200",IF(Table1[[#This Row],[actual_price]]&lt;=500,"₹200–₹500","&gt;₹500"))</f>
        <v>₹200–₹500</v>
      </c>
      <c r="O187" s="9">
        <f>(Table1[[#This Row],[rating]]*Table1[[#This Row],[rating_count]])</f>
        <v>46917.299999999996</v>
      </c>
      <c r="P187" s="9">
        <f>Table1[[#This Row],[actual_price]]*Table1[[#This Row],[rating_count]]</f>
        <v>5291835</v>
      </c>
      <c r="Q187" s="4">
        <v>10911</v>
      </c>
      <c r="R187" t="s">
        <v>700</v>
      </c>
      <c r="S187" t="s">
        <v>701</v>
      </c>
      <c r="V187" t="str">
        <f t="shared" si="5"/>
        <v>Amazon Basics USB</v>
      </c>
    </row>
    <row r="188" spans="1:22" x14ac:dyDescent="0.5">
      <c r="A188" t="s">
        <v>702</v>
      </c>
      <c r="B188" t="s">
        <v>703</v>
      </c>
      <c r="C188" t="str">
        <f t="shared" si="4"/>
        <v>Amazonbasics Usb C</v>
      </c>
      <c r="D188" t="s">
        <v>5171</v>
      </c>
      <c r="E188" t="s">
        <v>5172</v>
      </c>
      <c r="F188" t="s">
        <v>5173</v>
      </c>
      <c r="G188" t="s">
        <v>5174</v>
      </c>
      <c r="H188">
        <v>949</v>
      </c>
      <c r="I188" s="2">
        <v>1999</v>
      </c>
      <c r="J188" s="1">
        <v>0.53</v>
      </c>
      <c r="K188" s="8">
        <f>IF(Table1[[#This Row],[discount_percentage]]&gt;=0.5,1,0)</f>
        <v>1</v>
      </c>
      <c r="L188">
        <v>4.4000000000000004</v>
      </c>
      <c r="M188">
        <f>IF(Table1[[#This Row],[rating_count]]&lt;1000,1,0)</f>
        <v>0</v>
      </c>
      <c r="N188" t="str">
        <f>IF(Table1[[#This Row],[actual_price]]&lt;200,"&lt;₹200",IF(Table1[[#This Row],[actual_price]]&lt;=500,"₹200–₹500","&gt;₹500"))</f>
        <v>&gt;₹500</v>
      </c>
      <c r="O188" s="9">
        <f>(Table1[[#This Row],[rating]]*Table1[[#This Row],[rating_count]])</f>
        <v>59628.800000000003</v>
      </c>
      <c r="P188" s="9">
        <f>Table1[[#This Row],[actual_price]]*Table1[[#This Row],[rating_count]]</f>
        <v>27090448</v>
      </c>
      <c r="Q188" s="4">
        <v>13552</v>
      </c>
      <c r="R188" t="s">
        <v>704</v>
      </c>
      <c r="S188" t="s">
        <v>152</v>
      </c>
      <c r="V188" t="str">
        <f t="shared" si="5"/>
        <v>AmazonBasics USB C</v>
      </c>
    </row>
    <row r="189" spans="1:22" x14ac:dyDescent="0.5">
      <c r="A189" t="s">
        <v>705</v>
      </c>
      <c r="B189" t="s">
        <v>706</v>
      </c>
      <c r="C189" t="str">
        <f t="shared" si="4"/>
        <v>Wayona Usb C</v>
      </c>
      <c r="D189" t="s">
        <v>5171</v>
      </c>
      <c r="E189" t="s">
        <v>5172</v>
      </c>
      <c r="F189" t="s">
        <v>5173</v>
      </c>
      <c r="G189" t="s">
        <v>5174</v>
      </c>
      <c r="H189">
        <v>379</v>
      </c>
      <c r="I189" s="2">
        <v>1099</v>
      </c>
      <c r="J189" s="1">
        <v>0.66</v>
      </c>
      <c r="K189" s="8">
        <f>IF(Table1[[#This Row],[discount_percentage]]&gt;=0.5,1,0)</f>
        <v>1</v>
      </c>
      <c r="L189">
        <v>4.3</v>
      </c>
      <c r="M189">
        <f>IF(Table1[[#This Row],[rating_count]]&lt;1000,1,0)</f>
        <v>0</v>
      </c>
      <c r="N189" t="str">
        <f>IF(Table1[[#This Row],[actual_price]]&lt;200,"&lt;₹200",IF(Table1[[#This Row],[actual_price]]&lt;=500,"₹200–₹500","&gt;₹500"))</f>
        <v>&gt;₹500</v>
      </c>
      <c r="O189" s="9">
        <f>(Table1[[#This Row],[rating]]*Table1[[#This Row],[rating_count]])</f>
        <v>12065.8</v>
      </c>
      <c r="P189" s="9">
        <f>Table1[[#This Row],[actual_price]]*Table1[[#This Row],[rating_count]]</f>
        <v>3083794</v>
      </c>
      <c r="Q189" s="4">
        <v>2806</v>
      </c>
      <c r="R189" t="s">
        <v>707</v>
      </c>
      <c r="S189" t="s">
        <v>408</v>
      </c>
      <c r="V189" t="str">
        <f t="shared" si="5"/>
        <v>Wayona Usb C</v>
      </c>
    </row>
    <row r="190" spans="1:22" x14ac:dyDescent="0.5">
      <c r="A190" t="s">
        <v>708</v>
      </c>
      <c r="B190" t="s">
        <v>709</v>
      </c>
      <c r="C190" t="str">
        <f t="shared" si="4"/>
        <v>Karbonn 80 Cm</v>
      </c>
      <c r="D190" t="s">
        <v>5178</v>
      </c>
      <c r="E190" t="s">
        <v>5179</v>
      </c>
      <c r="F190" t="s">
        <v>5181</v>
      </c>
      <c r="G190" t="s">
        <v>5182</v>
      </c>
      <c r="H190" s="2">
        <v>8990</v>
      </c>
      <c r="I190" s="2">
        <v>18990</v>
      </c>
      <c r="J190" s="1">
        <v>0.53</v>
      </c>
      <c r="K190" s="8">
        <f>IF(Table1[[#This Row],[discount_percentage]]&gt;=0.5,1,0)</f>
        <v>1</v>
      </c>
      <c r="L190">
        <v>3.9</v>
      </c>
      <c r="M190">
        <f>IF(Table1[[#This Row],[rating_count]]&lt;1000,1,0)</f>
        <v>1</v>
      </c>
      <c r="N190" t="str">
        <f>IF(Table1[[#This Row],[actual_price]]&lt;200,"&lt;₹200",IF(Table1[[#This Row],[actual_price]]&lt;=500,"₹200–₹500","&gt;₹500"))</f>
        <v>&gt;₹500</v>
      </c>
      <c r="O190" s="9">
        <f>(Table1[[#This Row],[rating]]*Table1[[#This Row],[rating_count]])</f>
        <v>1365</v>
      </c>
      <c r="P190" s="9">
        <f>Table1[[#This Row],[actual_price]]*Table1[[#This Row],[rating_count]]</f>
        <v>6646500</v>
      </c>
      <c r="Q190" s="4">
        <v>350</v>
      </c>
      <c r="R190" t="s">
        <v>710</v>
      </c>
      <c r="S190" t="s">
        <v>711</v>
      </c>
      <c r="V190" t="str">
        <f t="shared" si="5"/>
        <v>Karbonn 80 cm</v>
      </c>
    </row>
    <row r="191" spans="1:22" x14ac:dyDescent="0.5">
      <c r="A191" t="s">
        <v>712</v>
      </c>
      <c r="B191" t="s">
        <v>713</v>
      </c>
      <c r="C191" t="str">
        <f t="shared" si="4"/>
        <v>Bluerigger Digital Optical</v>
      </c>
      <c r="D191" t="s">
        <v>5178</v>
      </c>
      <c r="E191" t="s">
        <v>5179</v>
      </c>
      <c r="F191" t="s">
        <v>5180</v>
      </c>
      <c r="G191" t="s">
        <v>5174</v>
      </c>
      <c r="H191">
        <v>486</v>
      </c>
      <c r="I191" s="2">
        <v>1999</v>
      </c>
      <c r="J191" s="1">
        <v>0.76</v>
      </c>
      <c r="K191" s="8">
        <f>IF(Table1[[#This Row],[discount_percentage]]&gt;=0.5,1,0)</f>
        <v>1</v>
      </c>
      <c r="L191">
        <v>4.2</v>
      </c>
      <c r="M191">
        <f>IF(Table1[[#This Row],[rating_count]]&lt;1000,1,0)</f>
        <v>0</v>
      </c>
      <c r="N191" t="str">
        <f>IF(Table1[[#This Row],[actual_price]]&lt;200,"&lt;₹200",IF(Table1[[#This Row],[actual_price]]&lt;=500,"₹200–₹500","&gt;₹500"))</f>
        <v>&gt;₹500</v>
      </c>
      <c r="O191" s="9">
        <f>(Table1[[#This Row],[rating]]*Table1[[#This Row],[rating_count]])</f>
        <v>126096.6</v>
      </c>
      <c r="P191" s="9">
        <f>Table1[[#This Row],[actual_price]]*Table1[[#This Row],[rating_count]]</f>
        <v>60015977</v>
      </c>
      <c r="Q191" s="4">
        <v>30023</v>
      </c>
      <c r="R191" t="s">
        <v>714</v>
      </c>
      <c r="S191" t="s">
        <v>566</v>
      </c>
      <c r="V191" t="str">
        <f t="shared" si="5"/>
        <v>BlueRigger Digital Optical</v>
      </c>
    </row>
    <row r="192" spans="1:22" x14ac:dyDescent="0.5">
      <c r="A192" t="s">
        <v>715</v>
      </c>
      <c r="B192" t="s">
        <v>716</v>
      </c>
      <c r="C192" t="str">
        <f t="shared" si="4"/>
        <v>Vw 60 Cm</v>
      </c>
      <c r="D192" t="s">
        <v>5178</v>
      </c>
      <c r="E192" t="s">
        <v>5179</v>
      </c>
      <c r="F192" t="s">
        <v>5181</v>
      </c>
      <c r="G192" t="s">
        <v>5184</v>
      </c>
      <c r="H192" s="2">
        <v>5699</v>
      </c>
      <c r="I192" s="2">
        <v>11000</v>
      </c>
      <c r="J192" s="1">
        <v>0.48</v>
      </c>
      <c r="K192" s="8">
        <f>IF(Table1[[#This Row],[discount_percentage]]&gt;=0.5,1,0)</f>
        <v>0</v>
      </c>
      <c r="L192">
        <v>4.2</v>
      </c>
      <c r="M192">
        <f>IF(Table1[[#This Row],[rating_count]]&lt;1000,1,0)</f>
        <v>0</v>
      </c>
      <c r="N192" t="str">
        <f>IF(Table1[[#This Row],[actual_price]]&lt;200,"&lt;₹200",IF(Table1[[#This Row],[actual_price]]&lt;=500,"₹200–₹500","&gt;₹500"))</f>
        <v>&gt;₹500</v>
      </c>
      <c r="O192" s="9">
        <f>(Table1[[#This Row],[rating]]*Table1[[#This Row],[rating_count]])</f>
        <v>16812.600000000002</v>
      </c>
      <c r="P192" s="9">
        <f>Table1[[#This Row],[actual_price]]*Table1[[#This Row],[rating_count]]</f>
        <v>44033000</v>
      </c>
      <c r="Q192" s="4">
        <v>4003</v>
      </c>
      <c r="R192" t="s">
        <v>717</v>
      </c>
      <c r="S192" t="s">
        <v>216</v>
      </c>
      <c r="V192" t="str">
        <f t="shared" si="5"/>
        <v>VW 60 cm</v>
      </c>
    </row>
    <row r="193" spans="1:22" x14ac:dyDescent="0.5">
      <c r="A193" t="s">
        <v>718</v>
      </c>
      <c r="B193" t="s">
        <v>719</v>
      </c>
      <c r="C193" t="str">
        <f t="shared" si="4"/>
        <v>Amazon Basics Usb</v>
      </c>
      <c r="D193" t="s">
        <v>5171</v>
      </c>
      <c r="E193" t="s">
        <v>5172</v>
      </c>
      <c r="F193" t="s">
        <v>5173</v>
      </c>
      <c r="G193" t="s">
        <v>5174</v>
      </c>
      <c r="H193">
        <v>709</v>
      </c>
      <c r="I193" s="2">
        <v>1999</v>
      </c>
      <c r="J193" s="1">
        <v>0.65</v>
      </c>
      <c r="K193" s="8">
        <f>IF(Table1[[#This Row],[discount_percentage]]&gt;=0.5,1,0)</f>
        <v>1</v>
      </c>
      <c r="L193">
        <v>4.0999999999999996</v>
      </c>
      <c r="M193">
        <f>IF(Table1[[#This Row],[rating_count]]&lt;1000,1,0)</f>
        <v>0</v>
      </c>
      <c r="N193" t="str">
        <f>IF(Table1[[#This Row],[actual_price]]&lt;200,"&lt;₹200",IF(Table1[[#This Row],[actual_price]]&lt;=500,"₹200–₹500","&gt;₹500"))</f>
        <v>&gt;₹500</v>
      </c>
      <c r="O193" s="9">
        <f>(Table1[[#This Row],[rating]]*Table1[[#This Row],[rating_count]])</f>
        <v>733149.7</v>
      </c>
      <c r="P193" s="9">
        <f>Table1[[#This Row],[actual_price]]*Table1[[#This Row],[rating_count]]</f>
        <v>357455183</v>
      </c>
      <c r="Q193" s="4">
        <v>178817</v>
      </c>
      <c r="R193" t="s">
        <v>720</v>
      </c>
      <c r="S193" t="s">
        <v>721</v>
      </c>
      <c r="V193" t="str">
        <f t="shared" si="5"/>
        <v>Amazon Basics USB</v>
      </c>
    </row>
    <row r="194" spans="1:22" x14ac:dyDescent="0.5">
      <c r="A194" t="s">
        <v>722</v>
      </c>
      <c r="B194" t="s">
        <v>723</v>
      </c>
      <c r="C194" t="str">
        <f t="shared" ref="C194:C257" si="6">PROPER(V194)</f>
        <v>Samsung 138 Cm</v>
      </c>
      <c r="D194" t="s">
        <v>5178</v>
      </c>
      <c r="E194" t="s">
        <v>5179</v>
      </c>
      <c r="F194" t="s">
        <v>5181</v>
      </c>
      <c r="G194" t="s">
        <v>5182</v>
      </c>
      <c r="H194" s="2">
        <v>47990</v>
      </c>
      <c r="I194" s="2">
        <v>70900</v>
      </c>
      <c r="J194" s="1">
        <v>0.32</v>
      </c>
      <c r="K194" s="8">
        <f>IF(Table1[[#This Row],[discount_percentage]]&gt;=0.5,1,0)</f>
        <v>0</v>
      </c>
      <c r="L194">
        <v>4.3</v>
      </c>
      <c r="M194">
        <f>IF(Table1[[#This Row],[rating_count]]&lt;1000,1,0)</f>
        <v>0</v>
      </c>
      <c r="N194" t="str">
        <f>IF(Table1[[#This Row],[actual_price]]&lt;200,"&lt;₹200",IF(Table1[[#This Row],[actual_price]]&lt;=500,"₹200–₹500","&gt;₹500"))</f>
        <v>&gt;₹500</v>
      </c>
      <c r="O194" s="9">
        <f>(Table1[[#This Row],[rating]]*Table1[[#This Row],[rating_count]])</f>
        <v>30568.699999999997</v>
      </c>
      <c r="P194" s="9">
        <f>Table1[[#This Row],[actual_price]]*Table1[[#This Row],[rating_count]]</f>
        <v>504028100</v>
      </c>
      <c r="Q194" s="4">
        <v>7109</v>
      </c>
      <c r="R194" t="s">
        <v>245</v>
      </c>
      <c r="S194" t="s">
        <v>246</v>
      </c>
      <c r="V194" t="str">
        <f t="shared" ref="V194:V257" si="7">TRIM(LEFT(B194,FIND(" ",B194,FIND(" ",B194,FIND(" ",B194)+1)+1)))</f>
        <v>Samsung 138 cm</v>
      </c>
    </row>
    <row r="195" spans="1:22" x14ac:dyDescent="0.5">
      <c r="A195" t="s">
        <v>724</v>
      </c>
      <c r="B195" t="s">
        <v>725</v>
      </c>
      <c r="C195" t="str">
        <f t="shared" si="6"/>
        <v>Lohaya Television Remote</v>
      </c>
      <c r="D195" t="s">
        <v>5178</v>
      </c>
      <c r="E195" t="s">
        <v>5179</v>
      </c>
      <c r="F195" t="s">
        <v>5180</v>
      </c>
      <c r="G195" t="s">
        <v>5183</v>
      </c>
      <c r="H195">
        <v>299</v>
      </c>
      <c r="I195" s="2">
        <v>1199</v>
      </c>
      <c r="J195" s="1">
        <v>0.75</v>
      </c>
      <c r="K195" s="8">
        <f>IF(Table1[[#This Row],[discount_percentage]]&gt;=0.5,1,0)</f>
        <v>1</v>
      </c>
      <c r="L195">
        <v>3.7</v>
      </c>
      <c r="M195">
        <f>IF(Table1[[#This Row],[rating_count]]&lt;1000,1,0)</f>
        <v>1</v>
      </c>
      <c r="N195" t="str">
        <f>IF(Table1[[#This Row],[actual_price]]&lt;200,"&lt;₹200",IF(Table1[[#This Row],[actual_price]]&lt;=500,"₹200–₹500","&gt;₹500"))</f>
        <v>&gt;₹500</v>
      </c>
      <c r="O195" s="9">
        <f>(Table1[[#This Row],[rating]]*Table1[[#This Row],[rating_count]])</f>
        <v>1813</v>
      </c>
      <c r="P195" s="9">
        <f>Table1[[#This Row],[actual_price]]*Table1[[#This Row],[rating_count]]</f>
        <v>587510</v>
      </c>
      <c r="Q195" s="4">
        <v>490</v>
      </c>
      <c r="R195" t="s">
        <v>726</v>
      </c>
      <c r="S195" t="s">
        <v>727</v>
      </c>
      <c r="V195" t="str">
        <f t="shared" si="7"/>
        <v>LOHAYA Television Remote</v>
      </c>
    </row>
    <row r="196" spans="1:22" x14ac:dyDescent="0.5">
      <c r="A196" t="s">
        <v>728</v>
      </c>
      <c r="B196" t="s">
        <v>729</v>
      </c>
      <c r="C196" t="str">
        <f t="shared" si="6"/>
        <v>Duracell Micro Usb</v>
      </c>
      <c r="D196" t="s">
        <v>5171</v>
      </c>
      <c r="E196" t="s">
        <v>5172</v>
      </c>
      <c r="F196" t="s">
        <v>5173</v>
      </c>
      <c r="G196" t="s">
        <v>5174</v>
      </c>
      <c r="H196">
        <v>320</v>
      </c>
      <c r="I196">
        <v>599</v>
      </c>
      <c r="J196" s="1">
        <v>0.47</v>
      </c>
      <c r="K196" s="8">
        <f>IF(Table1[[#This Row],[discount_percentage]]&gt;=0.5,1,0)</f>
        <v>0</v>
      </c>
      <c r="L196">
        <v>4.0999999999999996</v>
      </c>
      <c r="M196">
        <f>IF(Table1[[#This Row],[rating_count]]&lt;1000,1,0)</f>
        <v>1</v>
      </c>
      <c r="N196" t="str">
        <f>IF(Table1[[#This Row],[actual_price]]&lt;200,"&lt;₹200",IF(Table1[[#This Row],[actual_price]]&lt;=500,"₹200–₹500","&gt;₹500"))</f>
        <v>&gt;₹500</v>
      </c>
      <c r="O196" s="9">
        <f>(Table1[[#This Row],[rating]]*Table1[[#This Row],[rating_count]])</f>
        <v>2013.1</v>
      </c>
      <c r="P196" s="9">
        <f>Table1[[#This Row],[actual_price]]*Table1[[#This Row],[rating_count]]</f>
        <v>294109</v>
      </c>
      <c r="Q196" s="4">
        <v>491</v>
      </c>
      <c r="R196" t="s">
        <v>730</v>
      </c>
      <c r="S196" t="s">
        <v>731</v>
      </c>
      <c r="V196" t="str">
        <f t="shared" si="7"/>
        <v>Duracell Micro USB</v>
      </c>
    </row>
    <row r="197" spans="1:22" x14ac:dyDescent="0.5">
      <c r="A197" t="s">
        <v>732</v>
      </c>
      <c r="B197" t="s">
        <v>733</v>
      </c>
      <c r="C197" t="str">
        <f t="shared" si="6"/>
        <v>Zebronics Cu3100V Fast</v>
      </c>
      <c r="D197" t="s">
        <v>5171</v>
      </c>
      <c r="E197" t="s">
        <v>5172</v>
      </c>
      <c r="F197" t="s">
        <v>5173</v>
      </c>
      <c r="G197" t="s">
        <v>5174</v>
      </c>
      <c r="H197">
        <v>139</v>
      </c>
      <c r="I197">
        <v>549</v>
      </c>
      <c r="J197" s="1">
        <v>0.75</v>
      </c>
      <c r="K197" s="8">
        <f>IF(Table1[[#This Row],[discount_percentage]]&gt;=0.5,1,0)</f>
        <v>1</v>
      </c>
      <c r="L197">
        <v>3.9</v>
      </c>
      <c r="M197">
        <f>IF(Table1[[#This Row],[rating_count]]&lt;1000,1,0)</f>
        <v>1</v>
      </c>
      <c r="N197" t="str">
        <f>IF(Table1[[#This Row],[actual_price]]&lt;200,"&lt;₹200",IF(Table1[[#This Row],[actual_price]]&lt;=500,"₹200–₹500","&gt;₹500"))</f>
        <v>&gt;₹500</v>
      </c>
      <c r="O197" s="9">
        <f>(Table1[[#This Row],[rating]]*Table1[[#This Row],[rating_count]])</f>
        <v>237.9</v>
      </c>
      <c r="P197" s="9">
        <f>Table1[[#This Row],[actual_price]]*Table1[[#This Row],[rating_count]]</f>
        <v>33489</v>
      </c>
      <c r="Q197" s="4">
        <v>61</v>
      </c>
      <c r="R197" t="s">
        <v>734</v>
      </c>
      <c r="S197" t="s">
        <v>735</v>
      </c>
      <c r="V197" t="str">
        <f t="shared" si="7"/>
        <v>Zebronics CU3100V Fast</v>
      </c>
    </row>
    <row r="198" spans="1:22" x14ac:dyDescent="0.5">
      <c r="A198" t="s">
        <v>736</v>
      </c>
      <c r="B198" t="s">
        <v>737</v>
      </c>
      <c r="C198" t="str">
        <f t="shared" si="6"/>
        <v>Flix (Beetel) Usb</v>
      </c>
      <c r="D198" t="s">
        <v>5171</v>
      </c>
      <c r="E198" t="s">
        <v>5172</v>
      </c>
      <c r="F198" t="s">
        <v>5173</v>
      </c>
      <c r="G198" t="s">
        <v>5174</v>
      </c>
      <c r="H198">
        <v>129</v>
      </c>
      <c r="I198">
        <v>249</v>
      </c>
      <c r="J198" s="1">
        <v>0.48</v>
      </c>
      <c r="K198" s="8">
        <f>IF(Table1[[#This Row],[discount_percentage]]&gt;=0.5,1,0)</f>
        <v>0</v>
      </c>
      <c r="L198">
        <v>4</v>
      </c>
      <c r="M198">
        <f>IF(Table1[[#This Row],[rating_count]]&lt;1000,1,0)</f>
        <v>0</v>
      </c>
      <c r="N198" t="str">
        <f>IF(Table1[[#This Row],[actual_price]]&lt;200,"&lt;₹200",IF(Table1[[#This Row],[actual_price]]&lt;=500,"₹200–₹500","&gt;₹500"))</f>
        <v>₹200–₹500</v>
      </c>
      <c r="O198" s="9">
        <f>(Table1[[#This Row],[rating]]*Table1[[#This Row],[rating_count]])</f>
        <v>37512</v>
      </c>
      <c r="P198" s="9">
        <f>Table1[[#This Row],[actual_price]]*Table1[[#This Row],[rating_count]]</f>
        <v>2335122</v>
      </c>
      <c r="Q198" s="4">
        <v>9378</v>
      </c>
      <c r="R198" t="s">
        <v>738</v>
      </c>
      <c r="S198" t="s">
        <v>101</v>
      </c>
      <c r="V198" t="str">
        <f t="shared" si="7"/>
        <v>FLiX (Beetel) USB</v>
      </c>
    </row>
    <row r="199" spans="1:22" x14ac:dyDescent="0.5">
      <c r="A199" t="s">
        <v>739</v>
      </c>
      <c r="B199" t="s">
        <v>740</v>
      </c>
      <c r="C199" t="str">
        <f t="shared" si="6"/>
        <v>Mi 108 Cm</v>
      </c>
      <c r="D199" t="s">
        <v>5178</v>
      </c>
      <c r="E199" t="s">
        <v>5179</v>
      </c>
      <c r="F199" t="s">
        <v>5181</v>
      </c>
      <c r="G199" t="s">
        <v>5182</v>
      </c>
      <c r="H199" s="2">
        <v>24999</v>
      </c>
      <c r="I199" s="2">
        <v>35999</v>
      </c>
      <c r="J199" s="1">
        <v>0.31</v>
      </c>
      <c r="K199" s="8">
        <f>IF(Table1[[#This Row],[discount_percentage]]&gt;=0.5,1,0)</f>
        <v>0</v>
      </c>
      <c r="L199">
        <v>4.2</v>
      </c>
      <c r="M199">
        <f>IF(Table1[[#This Row],[rating_count]]&lt;1000,1,0)</f>
        <v>0</v>
      </c>
      <c r="N199" t="str">
        <f>IF(Table1[[#This Row],[actual_price]]&lt;200,"&lt;₹200",IF(Table1[[#This Row],[actual_price]]&lt;=500,"₹200–₹500","&gt;₹500"))</f>
        <v>&gt;₹500</v>
      </c>
      <c r="O199" s="9">
        <f>(Table1[[#This Row],[rating]]*Table1[[#This Row],[rating_count]])</f>
        <v>137928</v>
      </c>
      <c r="P199" s="9">
        <f>Table1[[#This Row],[actual_price]]*Table1[[#This Row],[rating_count]]</f>
        <v>1182207160</v>
      </c>
      <c r="Q199" s="4">
        <v>32840</v>
      </c>
      <c r="R199" t="s">
        <v>400</v>
      </c>
      <c r="S199" t="s">
        <v>74</v>
      </c>
      <c r="V199" t="str">
        <f t="shared" si="7"/>
        <v>MI 108 cm</v>
      </c>
    </row>
    <row r="200" spans="1:22" x14ac:dyDescent="0.5">
      <c r="A200" t="s">
        <v>741</v>
      </c>
      <c r="B200" t="s">
        <v>742</v>
      </c>
      <c r="C200" t="str">
        <f t="shared" si="6"/>
        <v>Belkin Apple Certified</v>
      </c>
      <c r="D200" t="s">
        <v>5171</v>
      </c>
      <c r="E200" t="s">
        <v>5172</v>
      </c>
      <c r="F200" t="s">
        <v>5173</v>
      </c>
      <c r="G200" t="s">
        <v>5174</v>
      </c>
      <c r="H200">
        <v>999</v>
      </c>
      <c r="I200" s="2">
        <v>1699</v>
      </c>
      <c r="J200" s="1">
        <v>0.41</v>
      </c>
      <c r="K200" s="8">
        <f>IF(Table1[[#This Row],[discount_percentage]]&gt;=0.5,1,0)</f>
        <v>0</v>
      </c>
      <c r="L200">
        <v>4.4000000000000004</v>
      </c>
      <c r="M200">
        <f>IF(Table1[[#This Row],[rating_count]]&lt;1000,1,0)</f>
        <v>0</v>
      </c>
      <c r="N200" t="str">
        <f>IF(Table1[[#This Row],[actual_price]]&lt;200,"&lt;₹200",IF(Table1[[#This Row],[actual_price]]&lt;=500,"₹200–₹500","&gt;₹500"))</f>
        <v>&gt;₹500</v>
      </c>
      <c r="O200" s="9">
        <f>(Table1[[#This Row],[rating]]*Table1[[#This Row],[rating_count]])</f>
        <v>32199.200000000004</v>
      </c>
      <c r="P200" s="9">
        <f>Table1[[#This Row],[actual_price]]*Table1[[#This Row],[rating_count]]</f>
        <v>12433282</v>
      </c>
      <c r="Q200" s="4">
        <v>7318</v>
      </c>
      <c r="R200" t="s">
        <v>743</v>
      </c>
      <c r="S200" t="s">
        <v>744</v>
      </c>
      <c r="V200" t="str">
        <f t="shared" si="7"/>
        <v>Belkin Apple Certified</v>
      </c>
    </row>
    <row r="201" spans="1:22" x14ac:dyDescent="0.5">
      <c r="A201" t="s">
        <v>745</v>
      </c>
      <c r="B201" t="s">
        <v>746</v>
      </c>
      <c r="C201" t="str">
        <f t="shared" si="6"/>
        <v>Time Office Scanner</v>
      </c>
      <c r="D201" t="s">
        <v>5171</v>
      </c>
      <c r="E201" t="s">
        <v>5172</v>
      </c>
      <c r="F201" t="s">
        <v>5173</v>
      </c>
      <c r="G201" t="s">
        <v>5174</v>
      </c>
      <c r="H201">
        <v>225</v>
      </c>
      <c r="I201">
        <v>499</v>
      </c>
      <c r="J201" s="1">
        <v>0.55000000000000004</v>
      </c>
      <c r="K201" s="8">
        <f>IF(Table1[[#This Row],[discount_percentage]]&gt;=0.5,1,0)</f>
        <v>1</v>
      </c>
      <c r="L201">
        <v>4.0999999999999996</v>
      </c>
      <c r="M201">
        <f>IF(Table1[[#This Row],[rating_count]]&lt;1000,1,0)</f>
        <v>1</v>
      </c>
      <c r="N201" t="str">
        <f>IF(Table1[[#This Row],[actual_price]]&lt;200,"&lt;₹200",IF(Table1[[#This Row],[actual_price]]&lt;=500,"₹200–₹500","&gt;₹500"))</f>
        <v>₹200–₹500</v>
      </c>
      <c r="O201" s="9">
        <f>(Table1[[#This Row],[rating]]*Table1[[#This Row],[rating_count]])</f>
        <v>3234.8999999999996</v>
      </c>
      <c r="P201" s="9">
        <f>Table1[[#This Row],[actual_price]]*Table1[[#This Row],[rating_count]]</f>
        <v>393711</v>
      </c>
      <c r="Q201" s="4">
        <v>789</v>
      </c>
      <c r="R201" t="s">
        <v>747</v>
      </c>
      <c r="S201" t="s">
        <v>748</v>
      </c>
      <c r="V201" t="str">
        <f t="shared" si="7"/>
        <v>Time Office Scanner</v>
      </c>
    </row>
    <row r="202" spans="1:22" x14ac:dyDescent="0.5">
      <c r="A202" t="s">
        <v>749</v>
      </c>
      <c r="B202" t="s">
        <v>750</v>
      </c>
      <c r="C202" t="str">
        <f t="shared" si="6"/>
        <v>Caldipree Silicone Case</v>
      </c>
      <c r="D202" t="s">
        <v>5178</v>
      </c>
      <c r="E202" t="s">
        <v>5179</v>
      </c>
      <c r="F202" t="s">
        <v>5180</v>
      </c>
      <c r="G202" t="s">
        <v>5183</v>
      </c>
      <c r="H202">
        <v>547</v>
      </c>
      <c r="I202" s="2">
        <v>2999</v>
      </c>
      <c r="J202" s="1">
        <v>0.82</v>
      </c>
      <c r="K202" s="8">
        <f>IF(Table1[[#This Row],[discount_percentage]]&gt;=0.5,1,0)</f>
        <v>1</v>
      </c>
      <c r="L202">
        <v>4.3</v>
      </c>
      <c r="M202">
        <f>IF(Table1[[#This Row],[rating_count]]&lt;1000,1,0)</f>
        <v>1</v>
      </c>
      <c r="N202" t="str">
        <f>IF(Table1[[#This Row],[actual_price]]&lt;200,"&lt;₹200",IF(Table1[[#This Row],[actual_price]]&lt;=500,"₹200–₹500","&gt;₹500"))</f>
        <v>&gt;₹500</v>
      </c>
      <c r="O202" s="9">
        <f>(Table1[[#This Row],[rating]]*Table1[[#This Row],[rating_count]])</f>
        <v>1750.1</v>
      </c>
      <c r="P202" s="9">
        <f>Table1[[#This Row],[actual_price]]*Table1[[#This Row],[rating_count]]</f>
        <v>1220593</v>
      </c>
      <c r="Q202" s="4">
        <v>407</v>
      </c>
      <c r="R202" t="s">
        <v>751</v>
      </c>
      <c r="S202" t="s">
        <v>752</v>
      </c>
      <c r="V202" t="str">
        <f t="shared" si="7"/>
        <v>Caldipree Silicone Case</v>
      </c>
    </row>
    <row r="203" spans="1:22" x14ac:dyDescent="0.5">
      <c r="A203" t="s">
        <v>753</v>
      </c>
      <c r="B203" t="s">
        <v>754</v>
      </c>
      <c r="C203" t="str">
        <f t="shared" si="6"/>
        <v>Storite Usb 2.0</v>
      </c>
      <c r="D203" t="s">
        <v>5171</v>
      </c>
      <c r="E203" t="s">
        <v>5172</v>
      </c>
      <c r="F203" t="s">
        <v>5173</v>
      </c>
      <c r="G203" t="s">
        <v>5174</v>
      </c>
      <c r="H203">
        <v>259</v>
      </c>
      <c r="I203">
        <v>699</v>
      </c>
      <c r="J203" s="1">
        <v>0.63</v>
      </c>
      <c r="K203" s="8">
        <f>IF(Table1[[#This Row],[discount_percentage]]&gt;=0.5,1,0)</f>
        <v>1</v>
      </c>
      <c r="L203">
        <v>3.8</v>
      </c>
      <c r="M203">
        <f>IF(Table1[[#This Row],[rating_count]]&lt;1000,1,0)</f>
        <v>0</v>
      </c>
      <c r="N203" t="str">
        <f>IF(Table1[[#This Row],[actual_price]]&lt;200,"&lt;₹200",IF(Table1[[#This Row],[actual_price]]&lt;=500,"₹200–₹500","&gt;₹500"))</f>
        <v>&gt;₹500</v>
      </c>
      <c r="O203" s="9">
        <f>(Table1[[#This Row],[rating]]*Table1[[#This Row],[rating_count]])</f>
        <v>9116.1999999999989</v>
      </c>
      <c r="P203" s="9">
        <f>Table1[[#This Row],[actual_price]]*Table1[[#This Row],[rating_count]]</f>
        <v>1676901</v>
      </c>
      <c r="Q203" s="4">
        <v>2399</v>
      </c>
      <c r="R203" t="s">
        <v>755</v>
      </c>
      <c r="S203" t="s">
        <v>756</v>
      </c>
      <c r="V203" t="str">
        <f t="shared" si="7"/>
        <v>Storite USB 2.0</v>
      </c>
    </row>
    <row r="204" spans="1:22" x14ac:dyDescent="0.5">
      <c r="A204" t="s">
        <v>757</v>
      </c>
      <c r="B204" t="s">
        <v>758</v>
      </c>
      <c r="C204" t="str">
        <f t="shared" si="6"/>
        <v>Universal Remote Control</v>
      </c>
      <c r="D204" t="s">
        <v>5178</v>
      </c>
      <c r="E204" t="s">
        <v>5179</v>
      </c>
      <c r="F204" t="s">
        <v>5180</v>
      </c>
      <c r="G204" t="s">
        <v>5183</v>
      </c>
      <c r="H204">
        <v>239</v>
      </c>
      <c r="I204">
        <v>699</v>
      </c>
      <c r="J204" s="1">
        <v>0.66</v>
      </c>
      <c r="K204" s="8">
        <f>IF(Table1[[#This Row],[discount_percentage]]&gt;=0.5,1,0)</f>
        <v>1</v>
      </c>
      <c r="L204">
        <v>4.4000000000000004</v>
      </c>
      <c r="M204">
        <f>IF(Table1[[#This Row],[rating_count]]&lt;1000,1,0)</f>
        <v>0</v>
      </c>
      <c r="N204" t="str">
        <f>IF(Table1[[#This Row],[actual_price]]&lt;200,"&lt;₹200",IF(Table1[[#This Row],[actual_price]]&lt;=500,"₹200–₹500","&gt;₹500"))</f>
        <v>&gt;₹500</v>
      </c>
      <c r="O204" s="9">
        <f>(Table1[[#This Row],[rating]]*Table1[[#This Row],[rating_count]])</f>
        <v>11616.000000000002</v>
      </c>
      <c r="P204" s="9">
        <f>Table1[[#This Row],[actual_price]]*Table1[[#This Row],[rating_count]]</f>
        <v>1845360</v>
      </c>
      <c r="Q204" s="4">
        <v>2640</v>
      </c>
      <c r="R204" t="s">
        <v>759</v>
      </c>
      <c r="S204" t="s">
        <v>760</v>
      </c>
      <c r="V204" t="str">
        <f t="shared" si="7"/>
        <v>Universal Remote Control</v>
      </c>
    </row>
    <row r="205" spans="1:22" x14ac:dyDescent="0.5">
      <c r="A205" t="s">
        <v>761</v>
      </c>
      <c r="B205" t="s">
        <v>762</v>
      </c>
      <c r="C205" t="str">
        <f t="shared" si="6"/>
        <v>Cotbolt Silicone Case</v>
      </c>
      <c r="D205" t="s">
        <v>5178</v>
      </c>
      <c r="E205" t="s">
        <v>5179</v>
      </c>
      <c r="F205" t="s">
        <v>5180</v>
      </c>
      <c r="G205" t="s">
        <v>5183</v>
      </c>
      <c r="H205">
        <v>349</v>
      </c>
      <c r="I205">
        <v>999</v>
      </c>
      <c r="J205" s="1">
        <v>0.65</v>
      </c>
      <c r="K205" s="8">
        <f>IF(Table1[[#This Row],[discount_percentage]]&gt;=0.5,1,0)</f>
        <v>1</v>
      </c>
      <c r="L205">
        <v>4</v>
      </c>
      <c r="M205">
        <f>IF(Table1[[#This Row],[rating_count]]&lt;1000,1,0)</f>
        <v>1</v>
      </c>
      <c r="N205" t="str">
        <f>IF(Table1[[#This Row],[actual_price]]&lt;200,"&lt;₹200",IF(Table1[[#This Row],[actual_price]]&lt;=500,"₹200–₹500","&gt;₹500"))</f>
        <v>&gt;₹500</v>
      </c>
      <c r="O205" s="9">
        <f>(Table1[[#This Row],[rating]]*Table1[[#This Row],[rating_count]])</f>
        <v>3356</v>
      </c>
      <c r="P205" s="9">
        <f>Table1[[#This Row],[actual_price]]*Table1[[#This Row],[rating_count]]</f>
        <v>838161</v>
      </c>
      <c r="Q205" s="4">
        <v>839</v>
      </c>
      <c r="R205" t="s">
        <v>763</v>
      </c>
      <c r="S205" t="s">
        <v>764</v>
      </c>
      <c r="V205" t="str">
        <f t="shared" si="7"/>
        <v>Cotbolt Silicone Case</v>
      </c>
    </row>
    <row r="206" spans="1:22" x14ac:dyDescent="0.5">
      <c r="A206" t="s">
        <v>765</v>
      </c>
      <c r="B206" t="s">
        <v>766</v>
      </c>
      <c r="C206" t="str">
        <f t="shared" si="6"/>
        <v>Bluerigger High Speed</v>
      </c>
      <c r="D206" t="s">
        <v>5178</v>
      </c>
      <c r="E206" t="s">
        <v>5179</v>
      </c>
      <c r="F206" t="s">
        <v>5180</v>
      </c>
      <c r="G206" t="s">
        <v>5174</v>
      </c>
      <c r="H206">
        <v>467</v>
      </c>
      <c r="I206">
        <v>599</v>
      </c>
      <c r="J206" s="1">
        <v>0.22</v>
      </c>
      <c r="K206" s="8">
        <f>IF(Table1[[#This Row],[discount_percentage]]&gt;=0.5,1,0)</f>
        <v>0</v>
      </c>
      <c r="L206">
        <v>4.4000000000000004</v>
      </c>
      <c r="M206">
        <f>IF(Table1[[#This Row],[rating_count]]&lt;1000,1,0)</f>
        <v>0</v>
      </c>
      <c r="N206" t="str">
        <f>IF(Table1[[#This Row],[actual_price]]&lt;200,"&lt;₹200",IF(Table1[[#This Row],[actual_price]]&lt;=500,"₹200–₹500","&gt;₹500"))</f>
        <v>&gt;₹500</v>
      </c>
      <c r="O206" s="9">
        <f>(Table1[[#This Row],[rating]]*Table1[[#This Row],[rating_count]])</f>
        <v>193837.6</v>
      </c>
      <c r="P206" s="9">
        <f>Table1[[#This Row],[actual_price]]*Table1[[#This Row],[rating_count]]</f>
        <v>26388346</v>
      </c>
      <c r="Q206" s="4">
        <v>44054</v>
      </c>
      <c r="R206" t="s">
        <v>767</v>
      </c>
      <c r="S206" t="s">
        <v>768</v>
      </c>
      <c r="V206" t="str">
        <f t="shared" si="7"/>
        <v>BlueRigger High Speed</v>
      </c>
    </row>
    <row r="207" spans="1:22" x14ac:dyDescent="0.5">
      <c r="A207" t="s">
        <v>769</v>
      </c>
      <c r="B207" t="s">
        <v>770</v>
      </c>
      <c r="C207" t="str">
        <f t="shared" si="6"/>
        <v>Amkette 30 Pin</v>
      </c>
      <c r="D207" t="s">
        <v>5171</v>
      </c>
      <c r="E207" t="s">
        <v>5172</v>
      </c>
      <c r="F207" t="s">
        <v>5173</v>
      </c>
      <c r="G207" t="s">
        <v>5174</v>
      </c>
      <c r="H207">
        <v>449</v>
      </c>
      <c r="I207">
        <v>599</v>
      </c>
      <c r="J207" s="1">
        <v>0.25</v>
      </c>
      <c r="K207" s="8">
        <f>IF(Table1[[#This Row],[discount_percentage]]&gt;=0.5,1,0)</f>
        <v>0</v>
      </c>
      <c r="L207">
        <v>4</v>
      </c>
      <c r="M207">
        <f>IF(Table1[[#This Row],[rating_count]]&lt;1000,1,0)</f>
        <v>0</v>
      </c>
      <c r="N207" t="str">
        <f>IF(Table1[[#This Row],[actual_price]]&lt;200,"&lt;₹200",IF(Table1[[#This Row],[actual_price]]&lt;=500,"₹200–₹500","&gt;₹500"))</f>
        <v>&gt;₹500</v>
      </c>
      <c r="O207" s="9">
        <f>(Table1[[#This Row],[rating]]*Table1[[#This Row],[rating_count]])</f>
        <v>12924</v>
      </c>
      <c r="P207" s="9">
        <f>Table1[[#This Row],[actual_price]]*Table1[[#This Row],[rating_count]]</f>
        <v>1935369</v>
      </c>
      <c r="Q207" s="4">
        <v>3231</v>
      </c>
      <c r="R207" t="s">
        <v>771</v>
      </c>
      <c r="S207" t="s">
        <v>772</v>
      </c>
      <c r="V207" t="str">
        <f t="shared" si="7"/>
        <v>Amkette 30 Pin</v>
      </c>
    </row>
    <row r="208" spans="1:22" x14ac:dyDescent="0.5">
      <c r="A208" t="s">
        <v>773</v>
      </c>
      <c r="B208" t="s">
        <v>774</v>
      </c>
      <c r="C208" t="str">
        <f t="shared" si="6"/>
        <v>Tcl 80 Cm</v>
      </c>
      <c r="D208" t="s">
        <v>5178</v>
      </c>
      <c r="E208" t="s">
        <v>5179</v>
      </c>
      <c r="F208" t="s">
        <v>5181</v>
      </c>
      <c r="G208" t="s">
        <v>5182</v>
      </c>
      <c r="H208" s="2">
        <v>11990</v>
      </c>
      <c r="I208" s="2">
        <v>31990</v>
      </c>
      <c r="J208" s="1">
        <v>0.63</v>
      </c>
      <c r="K208" s="8">
        <f>IF(Table1[[#This Row],[discount_percentage]]&gt;=0.5,1,0)</f>
        <v>1</v>
      </c>
      <c r="L208">
        <v>4.2</v>
      </c>
      <c r="M208">
        <f>IF(Table1[[#This Row],[rating_count]]&lt;1000,1,0)</f>
        <v>1</v>
      </c>
      <c r="N208" t="str">
        <f>IF(Table1[[#This Row],[actual_price]]&lt;200,"&lt;₹200",IF(Table1[[#This Row],[actual_price]]&lt;=500,"₹200–₹500","&gt;₹500"))</f>
        <v>&gt;₹500</v>
      </c>
      <c r="O208" s="9">
        <f>(Table1[[#This Row],[rating]]*Table1[[#This Row],[rating_count]])</f>
        <v>268.8</v>
      </c>
      <c r="P208" s="9">
        <f>Table1[[#This Row],[actual_price]]*Table1[[#This Row],[rating_count]]</f>
        <v>2047360</v>
      </c>
      <c r="Q208" s="4">
        <v>64</v>
      </c>
      <c r="R208" t="s">
        <v>307</v>
      </c>
      <c r="S208" t="s">
        <v>775</v>
      </c>
      <c r="V208" t="str">
        <f t="shared" si="7"/>
        <v>TCL 80 cm</v>
      </c>
    </row>
    <row r="209" spans="1:22" x14ac:dyDescent="0.5">
      <c r="A209" t="s">
        <v>776</v>
      </c>
      <c r="B209" t="s">
        <v>777</v>
      </c>
      <c r="C209" t="str">
        <f t="shared" si="6"/>
        <v>Popio Type C</v>
      </c>
      <c r="D209" t="s">
        <v>5171</v>
      </c>
      <c r="E209" t="s">
        <v>5172</v>
      </c>
      <c r="F209" t="s">
        <v>5173</v>
      </c>
      <c r="G209" t="s">
        <v>5174</v>
      </c>
      <c r="H209">
        <v>350</v>
      </c>
      <c r="I209">
        <v>599</v>
      </c>
      <c r="J209" s="1">
        <v>0.42</v>
      </c>
      <c r="K209" s="8">
        <f>IF(Table1[[#This Row],[discount_percentage]]&gt;=0.5,1,0)</f>
        <v>0</v>
      </c>
      <c r="L209">
        <v>3.9</v>
      </c>
      <c r="M209">
        <f>IF(Table1[[#This Row],[rating_count]]&lt;1000,1,0)</f>
        <v>0</v>
      </c>
      <c r="N209" t="str">
        <f>IF(Table1[[#This Row],[actual_price]]&lt;200,"&lt;₹200",IF(Table1[[#This Row],[actual_price]]&lt;=500,"₹200–₹500","&gt;₹500"))</f>
        <v>&gt;₹500</v>
      </c>
      <c r="O209" s="9">
        <f>(Table1[[#This Row],[rating]]*Table1[[#This Row],[rating_count]])</f>
        <v>32424.6</v>
      </c>
      <c r="P209" s="9">
        <f>Table1[[#This Row],[actual_price]]*Table1[[#This Row],[rating_count]]</f>
        <v>4980086</v>
      </c>
      <c r="Q209" s="4">
        <v>8314</v>
      </c>
      <c r="R209" t="s">
        <v>778</v>
      </c>
      <c r="S209" t="s">
        <v>779</v>
      </c>
      <c r="V209" t="str">
        <f t="shared" si="7"/>
        <v>POPIO Type C</v>
      </c>
    </row>
    <row r="210" spans="1:22" x14ac:dyDescent="0.5">
      <c r="A210" t="s">
        <v>780</v>
      </c>
      <c r="B210" t="s">
        <v>781</v>
      </c>
      <c r="C210" t="str">
        <f t="shared" si="6"/>
        <v>Myvn Ltg To</v>
      </c>
      <c r="D210" t="s">
        <v>5171</v>
      </c>
      <c r="E210" t="s">
        <v>5172</v>
      </c>
      <c r="F210" t="s">
        <v>5173</v>
      </c>
      <c r="G210" t="s">
        <v>5174</v>
      </c>
      <c r="H210">
        <v>252</v>
      </c>
      <c r="I210">
        <v>999</v>
      </c>
      <c r="J210" s="1">
        <v>0.75</v>
      </c>
      <c r="K210" s="8">
        <f>IF(Table1[[#This Row],[discount_percentage]]&gt;=0.5,1,0)</f>
        <v>1</v>
      </c>
      <c r="L210">
        <v>3.7</v>
      </c>
      <c r="M210">
        <f>IF(Table1[[#This Row],[rating_count]]&lt;1000,1,0)</f>
        <v>0</v>
      </c>
      <c r="N210" t="str">
        <f>IF(Table1[[#This Row],[actual_price]]&lt;200,"&lt;₹200",IF(Table1[[#This Row],[actual_price]]&lt;=500,"₹200–₹500","&gt;₹500"))</f>
        <v>&gt;₹500</v>
      </c>
      <c r="O210" s="9">
        <f>(Table1[[#This Row],[rating]]*Table1[[#This Row],[rating_count]])</f>
        <v>8321.3000000000011</v>
      </c>
      <c r="P210" s="9">
        <f>Table1[[#This Row],[actual_price]]*Table1[[#This Row],[rating_count]]</f>
        <v>2246751</v>
      </c>
      <c r="Q210" s="4">
        <v>2249</v>
      </c>
      <c r="R210" t="s">
        <v>782</v>
      </c>
      <c r="S210" t="s">
        <v>783</v>
      </c>
      <c r="V210" t="str">
        <f t="shared" si="7"/>
        <v>MYVN LTG to</v>
      </c>
    </row>
    <row r="211" spans="1:22" x14ac:dyDescent="0.5">
      <c r="A211" t="s">
        <v>784</v>
      </c>
      <c r="B211" t="s">
        <v>785</v>
      </c>
      <c r="C211" t="str">
        <f t="shared" si="6"/>
        <v>Tata Sky Universal</v>
      </c>
      <c r="D211" t="s">
        <v>5178</v>
      </c>
      <c r="E211" t="s">
        <v>5179</v>
      </c>
      <c r="F211" t="s">
        <v>5180</v>
      </c>
      <c r="G211" t="s">
        <v>5183</v>
      </c>
      <c r="H211">
        <v>204</v>
      </c>
      <c r="I211">
        <v>599</v>
      </c>
      <c r="J211" s="1">
        <v>0.66</v>
      </c>
      <c r="K211" s="8">
        <f>IF(Table1[[#This Row],[discount_percentage]]&gt;=0.5,1,0)</f>
        <v>1</v>
      </c>
      <c r="L211">
        <v>3.6</v>
      </c>
      <c r="M211">
        <f>IF(Table1[[#This Row],[rating_count]]&lt;1000,1,0)</f>
        <v>1</v>
      </c>
      <c r="N211" t="str">
        <f>IF(Table1[[#This Row],[actual_price]]&lt;200,"&lt;₹200",IF(Table1[[#This Row],[actual_price]]&lt;=500,"₹200–₹500","&gt;₹500"))</f>
        <v>&gt;₹500</v>
      </c>
      <c r="O211" s="9">
        <f>(Table1[[#This Row],[rating]]*Table1[[#This Row],[rating_count]])</f>
        <v>1220.4000000000001</v>
      </c>
      <c r="P211" s="9">
        <f>Table1[[#This Row],[actual_price]]*Table1[[#This Row],[rating_count]]</f>
        <v>203061</v>
      </c>
      <c r="Q211" s="4">
        <v>339</v>
      </c>
      <c r="R211" t="s">
        <v>786</v>
      </c>
      <c r="S211" t="s">
        <v>787</v>
      </c>
      <c r="V211" t="str">
        <f t="shared" si="7"/>
        <v>Tata Sky Universal</v>
      </c>
    </row>
    <row r="212" spans="1:22" x14ac:dyDescent="0.5">
      <c r="A212" t="s">
        <v>788</v>
      </c>
      <c r="B212" t="s">
        <v>789</v>
      </c>
      <c r="C212" t="str">
        <f t="shared" si="6"/>
        <v>Wzatco Pixel |</v>
      </c>
      <c r="D212" t="s">
        <v>5178</v>
      </c>
      <c r="E212" t="s">
        <v>5179</v>
      </c>
      <c r="F212" t="s">
        <v>5189</v>
      </c>
      <c r="H212" s="2">
        <v>6490</v>
      </c>
      <c r="I212" s="2">
        <v>9990</v>
      </c>
      <c r="J212" s="1">
        <v>0.35</v>
      </c>
      <c r="K212" s="8">
        <f>IF(Table1[[#This Row],[discount_percentage]]&gt;=0.5,1,0)</f>
        <v>0</v>
      </c>
      <c r="L212">
        <v>4</v>
      </c>
      <c r="M212">
        <f>IF(Table1[[#This Row],[rating_count]]&lt;1000,1,0)</f>
        <v>1</v>
      </c>
      <c r="N212" t="str">
        <f>IF(Table1[[#This Row],[actual_price]]&lt;200,"&lt;₹200",IF(Table1[[#This Row],[actual_price]]&lt;=500,"₹200–₹500","&gt;₹500"))</f>
        <v>&gt;₹500</v>
      </c>
      <c r="O212" s="9">
        <f>(Table1[[#This Row],[rating]]*Table1[[#This Row],[rating_count]])</f>
        <v>108</v>
      </c>
      <c r="P212" s="9">
        <f>Table1[[#This Row],[actual_price]]*Table1[[#This Row],[rating_count]]</f>
        <v>269730</v>
      </c>
      <c r="Q212" s="4">
        <v>27</v>
      </c>
      <c r="R212" t="s">
        <v>790</v>
      </c>
      <c r="S212" t="s">
        <v>791</v>
      </c>
      <c r="V212" t="str">
        <f t="shared" si="7"/>
        <v>WZATCO Pixel |</v>
      </c>
    </row>
    <row r="213" spans="1:22" x14ac:dyDescent="0.5">
      <c r="A213" t="s">
        <v>792</v>
      </c>
      <c r="B213" t="s">
        <v>793</v>
      </c>
      <c r="C213" t="str">
        <f t="shared" si="6"/>
        <v>7Seven¬Æ Compatible Tata</v>
      </c>
      <c r="D213" t="s">
        <v>5178</v>
      </c>
      <c r="E213" t="s">
        <v>5179</v>
      </c>
      <c r="F213" t="s">
        <v>5180</v>
      </c>
      <c r="G213" t="s">
        <v>5183</v>
      </c>
      <c r="H213">
        <v>235</v>
      </c>
      <c r="I213">
        <v>599</v>
      </c>
      <c r="J213" s="1">
        <v>0.61</v>
      </c>
      <c r="K213" s="8">
        <f>IF(Table1[[#This Row],[discount_percentage]]&gt;=0.5,1,0)</f>
        <v>1</v>
      </c>
      <c r="L213">
        <v>3.5</v>
      </c>
      <c r="M213">
        <f>IF(Table1[[#This Row],[rating_count]]&lt;1000,1,0)</f>
        <v>1</v>
      </c>
      <c r="N213" t="str">
        <f>IF(Table1[[#This Row],[actual_price]]&lt;200,"&lt;₹200",IF(Table1[[#This Row],[actual_price]]&lt;=500,"₹200–₹500","&gt;₹500"))</f>
        <v>&gt;₹500</v>
      </c>
      <c r="O213" s="9">
        <f>(Table1[[#This Row],[rating]]*Table1[[#This Row],[rating_count]])</f>
        <v>689.5</v>
      </c>
      <c r="P213" s="9">
        <f>Table1[[#This Row],[actual_price]]*Table1[[#This Row],[rating_count]]</f>
        <v>118003</v>
      </c>
      <c r="Q213" s="4">
        <v>197</v>
      </c>
      <c r="R213" t="s">
        <v>794</v>
      </c>
      <c r="S213" t="s">
        <v>795</v>
      </c>
      <c r="V213" t="str">
        <f t="shared" si="7"/>
        <v>7SEVEN¬Æ Compatible Tata</v>
      </c>
    </row>
    <row r="214" spans="1:22" x14ac:dyDescent="0.5">
      <c r="A214" t="s">
        <v>796</v>
      </c>
      <c r="B214" t="s">
        <v>797</v>
      </c>
      <c r="C214" t="str">
        <f t="shared" si="6"/>
        <v>Amazonbasics Usb 2.0</v>
      </c>
      <c r="D214" t="s">
        <v>5171</v>
      </c>
      <c r="E214" t="s">
        <v>5172</v>
      </c>
      <c r="F214" t="s">
        <v>5173</v>
      </c>
      <c r="G214" t="s">
        <v>5174</v>
      </c>
      <c r="H214">
        <v>299</v>
      </c>
      <c r="I214">
        <v>800</v>
      </c>
      <c r="J214" s="1">
        <v>0.63</v>
      </c>
      <c r="K214" s="8">
        <f>IF(Table1[[#This Row],[discount_percentage]]&gt;=0.5,1,0)</f>
        <v>1</v>
      </c>
      <c r="L214">
        <v>4.5</v>
      </c>
      <c r="M214">
        <f>IF(Table1[[#This Row],[rating_count]]&lt;1000,1,0)</f>
        <v>0</v>
      </c>
      <c r="N214" t="str">
        <f>IF(Table1[[#This Row],[actual_price]]&lt;200,"&lt;₹200",IF(Table1[[#This Row],[actual_price]]&lt;=500,"₹200–₹500","&gt;₹500"))</f>
        <v>&gt;₹500</v>
      </c>
      <c r="O214" s="9">
        <f>(Table1[[#This Row],[rating]]*Table1[[#This Row],[rating_count]])</f>
        <v>337396.5</v>
      </c>
      <c r="P214" s="9">
        <f>Table1[[#This Row],[actual_price]]*Table1[[#This Row],[rating_count]]</f>
        <v>59981600</v>
      </c>
      <c r="Q214" s="4">
        <v>74977</v>
      </c>
      <c r="R214" t="s">
        <v>798</v>
      </c>
      <c r="S214" t="s">
        <v>129</v>
      </c>
      <c r="V214" t="str">
        <f t="shared" si="7"/>
        <v>AmazonBasics USB 2.0</v>
      </c>
    </row>
    <row r="215" spans="1:22" x14ac:dyDescent="0.5">
      <c r="A215" t="s">
        <v>799</v>
      </c>
      <c r="B215" t="s">
        <v>800</v>
      </c>
      <c r="C215" t="str">
        <f t="shared" si="6"/>
        <v>Amazon Basics Usb</v>
      </c>
      <c r="D215" t="s">
        <v>5171</v>
      </c>
      <c r="E215" t="s">
        <v>5172</v>
      </c>
      <c r="F215" t="s">
        <v>5173</v>
      </c>
      <c r="G215" t="s">
        <v>5174</v>
      </c>
      <c r="H215">
        <v>799</v>
      </c>
      <c r="I215" s="2">
        <v>1999</v>
      </c>
      <c r="J215" s="1">
        <v>0.6</v>
      </c>
      <c r="K215" s="8">
        <f>IF(Table1[[#This Row],[discount_percentage]]&gt;=0.5,1,0)</f>
        <v>1</v>
      </c>
      <c r="L215">
        <v>4.2</v>
      </c>
      <c r="M215">
        <f>IF(Table1[[#This Row],[rating_count]]&lt;1000,1,0)</f>
        <v>0</v>
      </c>
      <c r="N215" t="str">
        <f>IF(Table1[[#This Row],[actual_price]]&lt;200,"&lt;₹200",IF(Table1[[#This Row],[actual_price]]&lt;=500,"₹200–₹500","&gt;₹500"))</f>
        <v>&gt;₹500</v>
      </c>
      <c r="O215" s="9">
        <f>(Table1[[#This Row],[rating]]*Table1[[#This Row],[rating_count]])</f>
        <v>36048.6</v>
      </c>
      <c r="P215" s="9">
        <f>Table1[[#This Row],[actual_price]]*Table1[[#This Row],[rating_count]]</f>
        <v>17157417</v>
      </c>
      <c r="Q215" s="4">
        <v>8583</v>
      </c>
      <c r="R215" t="s">
        <v>801</v>
      </c>
      <c r="S215" t="s">
        <v>802</v>
      </c>
      <c r="V215" t="str">
        <f t="shared" si="7"/>
        <v>Amazon Basics USB</v>
      </c>
    </row>
    <row r="216" spans="1:22" x14ac:dyDescent="0.5">
      <c r="A216" t="s">
        <v>803</v>
      </c>
      <c r="B216" t="s">
        <v>804</v>
      </c>
      <c r="C216" t="str">
        <f t="shared" si="6"/>
        <v>Crypo‚Ñ¢ Universal Remote</v>
      </c>
      <c r="D216" t="s">
        <v>5178</v>
      </c>
      <c r="E216" t="s">
        <v>5179</v>
      </c>
      <c r="F216" t="s">
        <v>5180</v>
      </c>
      <c r="G216" t="s">
        <v>5183</v>
      </c>
      <c r="H216">
        <v>299</v>
      </c>
      <c r="I216">
        <v>999</v>
      </c>
      <c r="J216" s="1">
        <v>0.7</v>
      </c>
      <c r="K216" s="8">
        <f>IF(Table1[[#This Row],[discount_percentage]]&gt;=0.5,1,0)</f>
        <v>1</v>
      </c>
      <c r="L216">
        <v>3.8</v>
      </c>
      <c r="M216">
        <f>IF(Table1[[#This Row],[rating_count]]&lt;1000,1,0)</f>
        <v>1</v>
      </c>
      <c r="N216" t="str">
        <f>IF(Table1[[#This Row],[actual_price]]&lt;200,"&lt;₹200",IF(Table1[[#This Row],[actual_price]]&lt;=500,"₹200–₹500","&gt;₹500"))</f>
        <v>&gt;₹500</v>
      </c>
      <c r="O216" s="9">
        <f>(Table1[[#This Row],[rating]]*Table1[[#This Row],[rating_count]])</f>
        <v>3526.3999999999996</v>
      </c>
      <c r="P216" s="9">
        <f>Table1[[#This Row],[actual_price]]*Table1[[#This Row],[rating_count]]</f>
        <v>927072</v>
      </c>
      <c r="Q216" s="4">
        <v>928</v>
      </c>
      <c r="R216" t="s">
        <v>805</v>
      </c>
      <c r="S216" t="s">
        <v>806</v>
      </c>
      <c r="V216" t="str">
        <f t="shared" si="7"/>
        <v>Crypo‚Ñ¢ Universal Remote</v>
      </c>
    </row>
    <row r="217" spans="1:22" x14ac:dyDescent="0.5">
      <c r="A217" t="s">
        <v>807</v>
      </c>
      <c r="B217" t="s">
        <v>808</v>
      </c>
      <c r="C217" t="str">
        <f t="shared" si="6"/>
        <v>Karbonn 80 Cm</v>
      </c>
      <c r="D217" t="s">
        <v>5178</v>
      </c>
      <c r="E217" t="s">
        <v>5179</v>
      </c>
      <c r="F217" t="s">
        <v>5181</v>
      </c>
      <c r="G217" t="s">
        <v>5184</v>
      </c>
      <c r="H217" s="2">
        <v>6999</v>
      </c>
      <c r="I217" s="2">
        <v>16990</v>
      </c>
      <c r="J217" s="1">
        <v>0.59</v>
      </c>
      <c r="K217" s="8">
        <f>IF(Table1[[#This Row],[discount_percentage]]&gt;=0.5,1,0)</f>
        <v>1</v>
      </c>
      <c r="L217">
        <v>3.8</v>
      </c>
      <c r="M217">
        <f>IF(Table1[[#This Row],[rating_count]]&lt;1000,1,0)</f>
        <v>1</v>
      </c>
      <c r="N217" t="str">
        <f>IF(Table1[[#This Row],[actual_price]]&lt;200,"&lt;₹200",IF(Table1[[#This Row],[actual_price]]&lt;=500,"₹200–₹500","&gt;₹500"))</f>
        <v>&gt;₹500</v>
      </c>
      <c r="O217" s="9">
        <f>(Table1[[#This Row],[rating]]*Table1[[#This Row],[rating_count]])</f>
        <v>418</v>
      </c>
      <c r="P217" s="9">
        <f>Table1[[#This Row],[actual_price]]*Table1[[#This Row],[rating_count]]</f>
        <v>1868900</v>
      </c>
      <c r="Q217" s="4">
        <v>110</v>
      </c>
      <c r="R217" t="s">
        <v>809</v>
      </c>
      <c r="S217" t="s">
        <v>810</v>
      </c>
      <c r="V217" t="str">
        <f t="shared" si="7"/>
        <v>Karbonn 80 cm</v>
      </c>
    </row>
    <row r="218" spans="1:22" x14ac:dyDescent="0.5">
      <c r="A218" t="s">
        <v>811</v>
      </c>
      <c r="B218" t="s">
        <v>812</v>
      </c>
      <c r="C218" t="str">
        <f t="shared" si="6"/>
        <v>Oneplus 138.7 Cm</v>
      </c>
      <c r="D218" t="s">
        <v>5178</v>
      </c>
      <c r="E218" t="s">
        <v>5179</v>
      </c>
      <c r="F218" t="s">
        <v>5181</v>
      </c>
      <c r="G218" t="s">
        <v>5182</v>
      </c>
      <c r="H218" s="2">
        <v>42999</v>
      </c>
      <c r="I218" s="2">
        <v>59999</v>
      </c>
      <c r="J218" s="1">
        <v>0.28000000000000003</v>
      </c>
      <c r="K218" s="8">
        <f>IF(Table1[[#This Row],[discount_percentage]]&gt;=0.5,1,0)</f>
        <v>0</v>
      </c>
      <c r="L218">
        <v>4.0999999999999996</v>
      </c>
      <c r="M218">
        <f>IF(Table1[[#This Row],[rating_count]]&lt;1000,1,0)</f>
        <v>0</v>
      </c>
      <c r="N218" t="str">
        <f>IF(Table1[[#This Row],[actual_price]]&lt;200,"&lt;₹200",IF(Table1[[#This Row],[actual_price]]&lt;=500,"₹200–₹500","&gt;₹500"))</f>
        <v>&gt;₹500</v>
      </c>
      <c r="O218" s="9">
        <f>(Table1[[#This Row],[rating]]*Table1[[#This Row],[rating_count]])</f>
        <v>27687.3</v>
      </c>
      <c r="P218" s="9">
        <f>Table1[[#This Row],[actual_price]]*Table1[[#This Row],[rating_count]]</f>
        <v>405173247</v>
      </c>
      <c r="Q218" s="4">
        <v>6753</v>
      </c>
      <c r="R218" t="s">
        <v>813</v>
      </c>
      <c r="S218" t="s">
        <v>814</v>
      </c>
      <c r="V218" t="str">
        <f t="shared" si="7"/>
        <v>OnePlus 138.7 cm</v>
      </c>
    </row>
    <row r="219" spans="1:22" x14ac:dyDescent="0.5">
      <c r="A219" t="s">
        <v>815</v>
      </c>
      <c r="B219" t="s">
        <v>816</v>
      </c>
      <c r="C219" t="str">
        <f t="shared" si="6"/>
        <v>Posh 1.5 Meter</v>
      </c>
      <c r="D219" t="s">
        <v>5178</v>
      </c>
      <c r="E219" t="s">
        <v>5179</v>
      </c>
      <c r="F219" t="s">
        <v>5180</v>
      </c>
      <c r="G219" t="s">
        <v>5174</v>
      </c>
      <c r="H219">
        <v>173</v>
      </c>
      <c r="I219">
        <v>999</v>
      </c>
      <c r="J219" s="1">
        <v>0.83</v>
      </c>
      <c r="K219" s="8">
        <f>IF(Table1[[#This Row],[discount_percentage]]&gt;=0.5,1,0)</f>
        <v>1</v>
      </c>
      <c r="L219">
        <v>4.3</v>
      </c>
      <c r="M219">
        <f>IF(Table1[[#This Row],[rating_count]]&lt;1000,1,0)</f>
        <v>0</v>
      </c>
      <c r="N219" t="str">
        <f>IF(Table1[[#This Row],[actual_price]]&lt;200,"&lt;₹200",IF(Table1[[#This Row],[actual_price]]&lt;=500,"₹200–₹500","&gt;₹500"))</f>
        <v>&gt;₹500</v>
      </c>
      <c r="O219" s="9">
        <f>(Table1[[#This Row],[rating]]*Table1[[#This Row],[rating_count]])</f>
        <v>5319.0999999999995</v>
      </c>
      <c r="P219" s="9">
        <f>Table1[[#This Row],[actual_price]]*Table1[[#This Row],[rating_count]]</f>
        <v>1235763</v>
      </c>
      <c r="Q219" s="4">
        <v>1237</v>
      </c>
      <c r="R219" t="s">
        <v>817</v>
      </c>
      <c r="S219" t="s">
        <v>818</v>
      </c>
      <c r="V219" t="str">
        <f t="shared" si="7"/>
        <v>Posh 1.5 Meter</v>
      </c>
    </row>
    <row r="220" spans="1:22" x14ac:dyDescent="0.5">
      <c r="A220" t="s">
        <v>819</v>
      </c>
      <c r="B220" t="s">
        <v>820</v>
      </c>
      <c r="C220" t="str">
        <f t="shared" si="6"/>
        <v>Amazon Basics Hdmi</v>
      </c>
      <c r="D220" t="s">
        <v>5178</v>
      </c>
      <c r="E220" t="s">
        <v>5186</v>
      </c>
      <c r="F220" t="s">
        <v>5180</v>
      </c>
      <c r="G220" t="s">
        <v>5190</v>
      </c>
      <c r="H220">
        <v>209</v>
      </c>
      <c r="I220">
        <v>600</v>
      </c>
      <c r="J220" s="1">
        <v>0.65</v>
      </c>
      <c r="K220" s="8">
        <f>IF(Table1[[#This Row],[discount_percentage]]&gt;=0.5,1,0)</f>
        <v>1</v>
      </c>
      <c r="L220">
        <v>4.4000000000000004</v>
      </c>
      <c r="M220">
        <f>IF(Table1[[#This Row],[rating_count]]&lt;1000,1,0)</f>
        <v>0</v>
      </c>
      <c r="N220" t="str">
        <f>IF(Table1[[#This Row],[actual_price]]&lt;200,"&lt;₹200",IF(Table1[[#This Row],[actual_price]]&lt;=500,"₹200–₹500","&gt;₹500"))</f>
        <v>&gt;₹500</v>
      </c>
      <c r="O220" s="9">
        <f>(Table1[[#This Row],[rating]]*Table1[[#This Row],[rating_count]])</f>
        <v>83036.800000000003</v>
      </c>
      <c r="P220" s="9">
        <f>Table1[[#This Row],[actual_price]]*Table1[[#This Row],[rating_count]]</f>
        <v>11323200</v>
      </c>
      <c r="Q220" s="4">
        <v>18872</v>
      </c>
      <c r="R220" t="s">
        <v>821</v>
      </c>
      <c r="S220" t="s">
        <v>822</v>
      </c>
      <c r="V220" t="str">
        <f t="shared" si="7"/>
        <v>Amazon Basics HDMI</v>
      </c>
    </row>
    <row r="221" spans="1:22" x14ac:dyDescent="0.5">
      <c r="A221" t="s">
        <v>823</v>
      </c>
      <c r="B221" t="s">
        <v>824</v>
      </c>
      <c r="C221" t="str">
        <f t="shared" si="6"/>
        <v>Boat Ltg 550V3</v>
      </c>
      <c r="D221" t="s">
        <v>5171</v>
      </c>
      <c r="E221" t="s">
        <v>5172</v>
      </c>
      <c r="F221" t="s">
        <v>5173</v>
      </c>
      <c r="G221" t="s">
        <v>5174</v>
      </c>
      <c r="H221">
        <v>848.99</v>
      </c>
      <c r="I221" s="2">
        <v>1490</v>
      </c>
      <c r="J221" s="1">
        <v>0.43</v>
      </c>
      <c r="K221" s="8">
        <f>IF(Table1[[#This Row],[discount_percentage]]&gt;=0.5,1,0)</f>
        <v>0</v>
      </c>
      <c r="L221">
        <v>3.9</v>
      </c>
      <c r="M221">
        <f>IF(Table1[[#This Row],[rating_count]]&lt;1000,1,0)</f>
        <v>1</v>
      </c>
      <c r="N221" t="str">
        <f>IF(Table1[[#This Row],[actual_price]]&lt;200,"&lt;₹200",IF(Table1[[#This Row],[actual_price]]&lt;=500,"₹200–₹500","&gt;₹500"))</f>
        <v>&gt;₹500</v>
      </c>
      <c r="O221" s="9">
        <f>(Table1[[#This Row],[rating]]*Table1[[#This Row],[rating_count]])</f>
        <v>1388.3999999999999</v>
      </c>
      <c r="P221" s="9">
        <f>Table1[[#This Row],[actual_price]]*Table1[[#This Row],[rating_count]]</f>
        <v>530440</v>
      </c>
      <c r="Q221" s="4">
        <v>356</v>
      </c>
      <c r="R221" t="s">
        <v>825</v>
      </c>
      <c r="S221" t="s">
        <v>826</v>
      </c>
      <c r="V221" t="str">
        <f t="shared" si="7"/>
        <v>boAt LTG 550v3</v>
      </c>
    </row>
    <row r="222" spans="1:22" x14ac:dyDescent="0.5">
      <c r="A222" t="s">
        <v>827</v>
      </c>
      <c r="B222" t="s">
        <v>828</v>
      </c>
      <c r="C222" t="str">
        <f t="shared" si="6"/>
        <v>Wayona Nylon Braided</v>
      </c>
      <c r="D222" t="s">
        <v>5171</v>
      </c>
      <c r="E222" t="s">
        <v>5172</v>
      </c>
      <c r="F222" t="s">
        <v>5173</v>
      </c>
      <c r="G222" t="s">
        <v>5174</v>
      </c>
      <c r="H222">
        <v>649</v>
      </c>
      <c r="I222" s="2">
        <v>1999</v>
      </c>
      <c r="J222" s="1">
        <v>0.68</v>
      </c>
      <c r="K222" s="8">
        <f>IF(Table1[[#This Row],[discount_percentage]]&gt;=0.5,1,0)</f>
        <v>1</v>
      </c>
      <c r="L222">
        <v>4.2</v>
      </c>
      <c r="M222">
        <f>IF(Table1[[#This Row],[rating_count]]&lt;1000,1,0)</f>
        <v>0</v>
      </c>
      <c r="N222" t="str">
        <f>IF(Table1[[#This Row],[actual_price]]&lt;200,"&lt;₹200",IF(Table1[[#This Row],[actual_price]]&lt;=500,"₹200–₹500","&gt;₹500"))</f>
        <v>&gt;₹500</v>
      </c>
      <c r="O222" s="9">
        <f>(Table1[[#This Row],[rating]]*Table1[[#This Row],[rating_count]])</f>
        <v>101929.8</v>
      </c>
      <c r="P222" s="9">
        <f>Table1[[#This Row],[actual_price]]*Table1[[#This Row],[rating_count]]</f>
        <v>48513731</v>
      </c>
      <c r="Q222" s="4">
        <v>24269</v>
      </c>
      <c r="R222" t="s">
        <v>829</v>
      </c>
      <c r="S222" t="s">
        <v>13</v>
      </c>
      <c r="V222" t="str">
        <f t="shared" si="7"/>
        <v>Wayona Nylon Braided</v>
      </c>
    </row>
    <row r="223" spans="1:22" x14ac:dyDescent="0.5">
      <c r="A223" t="s">
        <v>830</v>
      </c>
      <c r="B223" t="s">
        <v>831</v>
      </c>
      <c r="C223" t="str">
        <f t="shared" si="6"/>
        <v>Astigo Compatible Remote</v>
      </c>
      <c r="D223" t="s">
        <v>5178</v>
      </c>
      <c r="E223" t="s">
        <v>5179</v>
      </c>
      <c r="F223" t="s">
        <v>5180</v>
      </c>
      <c r="G223" t="s">
        <v>5183</v>
      </c>
      <c r="H223">
        <v>299</v>
      </c>
      <c r="I223">
        <v>899</v>
      </c>
      <c r="J223" s="1">
        <v>0.67</v>
      </c>
      <c r="K223" s="8">
        <f>IF(Table1[[#This Row],[discount_percentage]]&gt;=0.5,1,0)</f>
        <v>1</v>
      </c>
      <c r="L223">
        <v>3.8</v>
      </c>
      <c r="M223">
        <f>IF(Table1[[#This Row],[rating_count]]&lt;1000,1,0)</f>
        <v>1</v>
      </c>
      <c r="N223" t="str">
        <f>IF(Table1[[#This Row],[actual_price]]&lt;200,"&lt;₹200",IF(Table1[[#This Row],[actual_price]]&lt;=500,"₹200–₹500","&gt;₹500"))</f>
        <v>&gt;₹500</v>
      </c>
      <c r="O223" s="9">
        <f>(Table1[[#This Row],[rating]]*Table1[[#This Row],[rating_count]])</f>
        <v>1615</v>
      </c>
      <c r="P223" s="9">
        <f>Table1[[#This Row],[actual_price]]*Table1[[#This Row],[rating_count]]</f>
        <v>382075</v>
      </c>
      <c r="Q223" s="4">
        <v>425</v>
      </c>
      <c r="R223" t="s">
        <v>832</v>
      </c>
      <c r="S223" t="s">
        <v>833</v>
      </c>
      <c r="V223" t="str">
        <f t="shared" si="7"/>
        <v>Astigo Compatible Remote</v>
      </c>
    </row>
    <row r="224" spans="1:22" x14ac:dyDescent="0.5">
      <c r="A224" t="s">
        <v>834</v>
      </c>
      <c r="B224" t="s">
        <v>835</v>
      </c>
      <c r="C224" t="str">
        <f t="shared" si="6"/>
        <v>Caprigo Heavy Duty</v>
      </c>
      <c r="D224" t="s">
        <v>5178</v>
      </c>
      <c r="E224" t="s">
        <v>5179</v>
      </c>
      <c r="F224" t="s">
        <v>5180</v>
      </c>
      <c r="G224" t="s">
        <v>5185</v>
      </c>
      <c r="H224">
        <v>399</v>
      </c>
      <c r="I224">
        <v>799</v>
      </c>
      <c r="J224" s="1">
        <v>0.5</v>
      </c>
      <c r="K224" s="8">
        <f>IF(Table1[[#This Row],[discount_percentage]]&gt;=0.5,1,0)</f>
        <v>1</v>
      </c>
      <c r="L224">
        <v>4.0999999999999996</v>
      </c>
      <c r="M224">
        <f>IF(Table1[[#This Row],[rating_count]]&lt;1000,1,0)</f>
        <v>0</v>
      </c>
      <c r="N224" t="str">
        <f>IF(Table1[[#This Row],[actual_price]]&lt;200,"&lt;₹200",IF(Table1[[#This Row],[actual_price]]&lt;=500,"₹200–₹500","&gt;₹500"))</f>
        <v>&gt;₹500</v>
      </c>
      <c r="O224" s="9">
        <f>(Table1[[#This Row],[rating]]*Table1[[#This Row],[rating_count]])</f>
        <v>4760.0999999999995</v>
      </c>
      <c r="P224" s="9">
        <f>Table1[[#This Row],[actual_price]]*Table1[[#This Row],[rating_count]]</f>
        <v>927639</v>
      </c>
      <c r="Q224" s="4">
        <v>1161</v>
      </c>
      <c r="R224" t="s">
        <v>836</v>
      </c>
      <c r="S224" t="s">
        <v>837</v>
      </c>
      <c r="V224" t="str">
        <f t="shared" si="7"/>
        <v>Caprigo Heavy Duty</v>
      </c>
    </row>
    <row r="225" spans="1:22" x14ac:dyDescent="0.5">
      <c r="A225" t="s">
        <v>838</v>
      </c>
      <c r="B225" t="s">
        <v>839</v>
      </c>
      <c r="C225" t="str">
        <f t="shared" si="6"/>
        <v>Portronics Konnect L</v>
      </c>
      <c r="D225" t="s">
        <v>5171</v>
      </c>
      <c r="E225" t="s">
        <v>5172</v>
      </c>
      <c r="F225" t="s">
        <v>5173</v>
      </c>
      <c r="G225" t="s">
        <v>5174</v>
      </c>
      <c r="H225">
        <v>249</v>
      </c>
      <c r="I225">
        <v>499</v>
      </c>
      <c r="J225" s="1">
        <v>0.5</v>
      </c>
      <c r="K225" s="8">
        <f>IF(Table1[[#This Row],[discount_percentage]]&gt;=0.5,1,0)</f>
        <v>1</v>
      </c>
      <c r="L225">
        <v>4.0999999999999996</v>
      </c>
      <c r="M225">
        <f>IF(Table1[[#This Row],[rating_count]]&lt;1000,1,0)</f>
        <v>0</v>
      </c>
      <c r="N225" t="str">
        <f>IF(Table1[[#This Row],[actual_price]]&lt;200,"&lt;₹200",IF(Table1[[#This Row],[actual_price]]&lt;=500,"₹200–₹500","&gt;₹500"))</f>
        <v>₹200–₹500</v>
      </c>
      <c r="O225" s="9">
        <f>(Table1[[#This Row],[rating]]*Table1[[#This Row],[rating_count]])</f>
        <v>6182.7999999999993</v>
      </c>
      <c r="P225" s="9">
        <f>Table1[[#This Row],[actual_price]]*Table1[[#This Row],[rating_count]]</f>
        <v>752492</v>
      </c>
      <c r="Q225" s="4">
        <v>1508</v>
      </c>
      <c r="R225" t="s">
        <v>840</v>
      </c>
      <c r="S225" t="s">
        <v>841</v>
      </c>
      <c r="V225" t="str">
        <f t="shared" si="7"/>
        <v>Portronics Konnect L</v>
      </c>
    </row>
    <row r="226" spans="1:22" x14ac:dyDescent="0.5">
      <c r="A226" t="s">
        <v>842</v>
      </c>
      <c r="B226" t="s">
        <v>843</v>
      </c>
      <c r="C226" t="str">
        <f t="shared" si="6"/>
        <v>Tata Sky Hd</v>
      </c>
      <c r="D226" t="s">
        <v>5178</v>
      </c>
      <c r="E226" t="s">
        <v>5179</v>
      </c>
      <c r="F226" t="s">
        <v>5191</v>
      </c>
      <c r="G226" t="s">
        <v>5192</v>
      </c>
      <c r="H226" s="2">
        <v>1249</v>
      </c>
      <c r="I226" s="2">
        <v>2299</v>
      </c>
      <c r="J226" s="1">
        <v>0.46</v>
      </c>
      <c r="K226" s="8">
        <f>IF(Table1[[#This Row],[discount_percentage]]&gt;=0.5,1,0)</f>
        <v>0</v>
      </c>
      <c r="L226">
        <v>4.3</v>
      </c>
      <c r="M226">
        <f>IF(Table1[[#This Row],[rating_count]]&lt;1000,1,0)</f>
        <v>0</v>
      </c>
      <c r="N226" t="str">
        <f>IF(Table1[[#This Row],[actual_price]]&lt;200,"&lt;₹200",IF(Table1[[#This Row],[actual_price]]&lt;=500,"₹200–₹500","&gt;₹500"))</f>
        <v>&gt;₹500</v>
      </c>
      <c r="O226" s="9">
        <f>(Table1[[#This Row],[rating]]*Table1[[#This Row],[rating_count]])</f>
        <v>32834.799999999996</v>
      </c>
      <c r="P226" s="9">
        <f>Table1[[#This Row],[actual_price]]*Table1[[#This Row],[rating_count]]</f>
        <v>17555164</v>
      </c>
      <c r="Q226" s="4">
        <v>7636</v>
      </c>
      <c r="R226" t="s">
        <v>844</v>
      </c>
      <c r="S226" t="s">
        <v>845</v>
      </c>
      <c r="V226" t="str">
        <f t="shared" si="7"/>
        <v>TATA SKY HD</v>
      </c>
    </row>
    <row r="227" spans="1:22" x14ac:dyDescent="0.5">
      <c r="A227" t="s">
        <v>846</v>
      </c>
      <c r="B227" t="s">
        <v>847</v>
      </c>
      <c r="C227" t="str">
        <f t="shared" si="6"/>
        <v>Remote Compatible For</v>
      </c>
      <c r="D227" t="s">
        <v>5178</v>
      </c>
      <c r="E227" t="s">
        <v>5179</v>
      </c>
      <c r="F227" t="s">
        <v>5180</v>
      </c>
      <c r="G227" t="s">
        <v>5183</v>
      </c>
      <c r="H227">
        <v>213</v>
      </c>
      <c r="I227">
        <v>499</v>
      </c>
      <c r="J227" s="1">
        <v>0.56999999999999995</v>
      </c>
      <c r="K227" s="8">
        <f>IF(Table1[[#This Row],[discount_percentage]]&gt;=0.5,1,0)</f>
        <v>1</v>
      </c>
      <c r="L227">
        <v>3.7</v>
      </c>
      <c r="M227">
        <f>IF(Table1[[#This Row],[rating_count]]&lt;1000,1,0)</f>
        <v>1</v>
      </c>
      <c r="N227" t="str">
        <f>IF(Table1[[#This Row],[actual_price]]&lt;200,"&lt;₹200",IF(Table1[[#This Row],[actual_price]]&lt;=500,"₹200–₹500","&gt;₹500"))</f>
        <v>₹200–₹500</v>
      </c>
      <c r="O227" s="9">
        <f>(Table1[[#This Row],[rating]]*Table1[[#This Row],[rating_count]])</f>
        <v>910.2</v>
      </c>
      <c r="P227" s="9">
        <f>Table1[[#This Row],[actual_price]]*Table1[[#This Row],[rating_count]]</f>
        <v>122754</v>
      </c>
      <c r="Q227" s="4">
        <v>246</v>
      </c>
      <c r="R227" t="s">
        <v>848</v>
      </c>
      <c r="S227" t="s">
        <v>849</v>
      </c>
      <c r="V227" t="str">
        <f t="shared" si="7"/>
        <v>Remote Compatible for</v>
      </c>
    </row>
    <row r="228" spans="1:22" x14ac:dyDescent="0.5">
      <c r="A228" t="s">
        <v>850</v>
      </c>
      <c r="B228" t="s">
        <v>851</v>
      </c>
      <c r="C228" t="str">
        <f t="shared" si="6"/>
        <v>Sonivision Sa-D10 Sa-D100</v>
      </c>
      <c r="D228" t="s">
        <v>5178</v>
      </c>
      <c r="E228" t="s">
        <v>5179</v>
      </c>
      <c r="F228" t="s">
        <v>5180</v>
      </c>
      <c r="G228" t="s">
        <v>5183</v>
      </c>
      <c r="H228">
        <v>209</v>
      </c>
      <c r="I228">
        <v>499</v>
      </c>
      <c r="J228" s="1">
        <v>0.57999999999999996</v>
      </c>
      <c r="K228" s="8">
        <f>IF(Table1[[#This Row],[discount_percentage]]&gt;=0.5,1,0)</f>
        <v>1</v>
      </c>
      <c r="L228">
        <v>4</v>
      </c>
      <c r="M228">
        <f>IF(Table1[[#This Row],[rating_count]]&lt;1000,1,0)</f>
        <v>1</v>
      </c>
      <c r="N228" t="str">
        <f>IF(Table1[[#This Row],[actual_price]]&lt;200,"&lt;₹200",IF(Table1[[#This Row],[actual_price]]&lt;=500,"₹200–₹500","&gt;₹500"))</f>
        <v>₹200–₹500</v>
      </c>
      <c r="O228" s="9">
        <f>(Table1[[#This Row],[rating]]*Table1[[#This Row],[rating_count]])</f>
        <v>1916</v>
      </c>
      <c r="P228" s="9">
        <f>Table1[[#This Row],[actual_price]]*Table1[[#This Row],[rating_count]]</f>
        <v>239021</v>
      </c>
      <c r="Q228" s="4">
        <v>479</v>
      </c>
      <c r="R228" t="s">
        <v>852</v>
      </c>
      <c r="S228" t="s">
        <v>853</v>
      </c>
      <c r="V228" t="str">
        <f t="shared" si="7"/>
        <v>SoniVision SA-D10 SA-D100</v>
      </c>
    </row>
    <row r="229" spans="1:22" x14ac:dyDescent="0.5">
      <c r="A229" t="s">
        <v>854</v>
      </c>
      <c r="B229" t="s">
        <v>855</v>
      </c>
      <c r="C229" t="str">
        <f t="shared" si="6"/>
        <v>Rts‚Ñ¢ High Speed</v>
      </c>
      <c r="D229" t="s">
        <v>5178</v>
      </c>
      <c r="E229" t="s">
        <v>5179</v>
      </c>
      <c r="F229" t="s">
        <v>5180</v>
      </c>
      <c r="G229" t="s">
        <v>5174</v>
      </c>
      <c r="H229">
        <v>598</v>
      </c>
      <c r="I229" s="2">
        <v>4999</v>
      </c>
      <c r="J229" s="1">
        <v>0.88</v>
      </c>
      <c r="K229" s="8">
        <f>IF(Table1[[#This Row],[discount_percentage]]&gt;=0.5,1,0)</f>
        <v>1</v>
      </c>
      <c r="L229">
        <v>4.2</v>
      </c>
      <c r="M229">
        <f>IF(Table1[[#This Row],[rating_count]]&lt;1000,1,0)</f>
        <v>1</v>
      </c>
      <c r="N229" t="str">
        <f>IF(Table1[[#This Row],[actual_price]]&lt;200,"&lt;₹200",IF(Table1[[#This Row],[actual_price]]&lt;=500,"₹200–₹500","&gt;₹500"))</f>
        <v>&gt;₹500</v>
      </c>
      <c r="O229" s="9">
        <f>(Table1[[#This Row],[rating]]*Table1[[#This Row],[rating_count]])</f>
        <v>3822</v>
      </c>
      <c r="P229" s="9">
        <f>Table1[[#This Row],[actual_price]]*Table1[[#This Row],[rating_count]]</f>
        <v>4549090</v>
      </c>
      <c r="Q229" s="4">
        <v>910</v>
      </c>
      <c r="R229" t="s">
        <v>856</v>
      </c>
      <c r="S229" t="s">
        <v>857</v>
      </c>
      <c r="V229" t="str">
        <f t="shared" si="7"/>
        <v>Rts‚Ñ¢ High Speed</v>
      </c>
    </row>
    <row r="230" spans="1:22" x14ac:dyDescent="0.5">
      <c r="A230" t="s">
        <v>858</v>
      </c>
      <c r="B230" t="s">
        <v>859</v>
      </c>
      <c r="C230" t="str">
        <f t="shared" si="6"/>
        <v>Boat Ltg 500</v>
      </c>
      <c r="D230" t="s">
        <v>5171</v>
      </c>
      <c r="E230" t="s">
        <v>5172</v>
      </c>
      <c r="F230" t="s">
        <v>5173</v>
      </c>
      <c r="G230" t="s">
        <v>5174</v>
      </c>
      <c r="H230">
        <v>799</v>
      </c>
      <c r="I230" s="2">
        <v>1749</v>
      </c>
      <c r="J230" s="1">
        <v>0.54</v>
      </c>
      <c r="K230" s="8">
        <f>IF(Table1[[#This Row],[discount_percentage]]&gt;=0.5,1,0)</f>
        <v>1</v>
      </c>
      <c r="L230">
        <v>4.0999999999999996</v>
      </c>
      <c r="M230">
        <f>IF(Table1[[#This Row],[rating_count]]&lt;1000,1,0)</f>
        <v>0</v>
      </c>
      <c r="N230" t="str">
        <f>IF(Table1[[#This Row],[actual_price]]&lt;200,"&lt;₹200",IF(Table1[[#This Row],[actual_price]]&lt;=500,"₹200–₹500","&gt;₹500"))</f>
        <v>&gt;₹500</v>
      </c>
      <c r="O230" s="9">
        <f>(Table1[[#This Row],[rating]]*Table1[[#This Row],[rating_count]])</f>
        <v>23066.6</v>
      </c>
      <c r="P230" s="9">
        <f>Table1[[#This Row],[actual_price]]*Table1[[#This Row],[rating_count]]</f>
        <v>9839874</v>
      </c>
      <c r="Q230" s="4">
        <v>5626</v>
      </c>
      <c r="R230" t="s">
        <v>860</v>
      </c>
      <c r="S230" t="s">
        <v>861</v>
      </c>
      <c r="V230" t="str">
        <f t="shared" si="7"/>
        <v>boAt LTG 500</v>
      </c>
    </row>
    <row r="231" spans="1:22" x14ac:dyDescent="0.5">
      <c r="A231" t="s">
        <v>862</v>
      </c>
      <c r="B231" t="s">
        <v>863</v>
      </c>
      <c r="C231" t="str">
        <f t="shared" si="6"/>
        <v>Agaro Blaze Usba</v>
      </c>
      <c r="D231" t="s">
        <v>5171</v>
      </c>
      <c r="E231" t="s">
        <v>5172</v>
      </c>
      <c r="F231" t="s">
        <v>5173</v>
      </c>
      <c r="G231" t="s">
        <v>5174</v>
      </c>
      <c r="H231">
        <v>159</v>
      </c>
      <c r="I231">
        <v>595</v>
      </c>
      <c r="J231" s="1">
        <v>0.73</v>
      </c>
      <c r="K231" s="8">
        <f>IF(Table1[[#This Row],[discount_percentage]]&gt;=0.5,1,0)</f>
        <v>1</v>
      </c>
      <c r="L231">
        <v>4.3</v>
      </c>
      <c r="M231">
        <f>IF(Table1[[#This Row],[rating_count]]&lt;1000,1,0)</f>
        <v>0</v>
      </c>
      <c r="N231" t="str">
        <f>IF(Table1[[#This Row],[actual_price]]&lt;200,"&lt;₹200",IF(Table1[[#This Row],[actual_price]]&lt;=500,"₹200–₹500","&gt;₹500"))</f>
        <v>&gt;₹500</v>
      </c>
      <c r="O231" s="9">
        <f>(Table1[[#This Row],[rating]]*Table1[[#This Row],[rating_count]])</f>
        <v>60991.199999999997</v>
      </c>
      <c r="P231" s="9">
        <f>Table1[[#This Row],[actual_price]]*Table1[[#This Row],[rating_count]]</f>
        <v>8439480</v>
      </c>
      <c r="Q231" s="4">
        <v>14184</v>
      </c>
      <c r="R231" t="s">
        <v>864</v>
      </c>
      <c r="S231" t="s">
        <v>865</v>
      </c>
      <c r="V231" t="str">
        <f t="shared" si="7"/>
        <v>Agaro Blaze USBA</v>
      </c>
    </row>
    <row r="232" spans="1:22" x14ac:dyDescent="0.5">
      <c r="A232" t="s">
        <v>866</v>
      </c>
      <c r="B232" t="s">
        <v>867</v>
      </c>
      <c r="C232" t="str">
        <f t="shared" si="6"/>
        <v>Amazonbasics 6 Feet</v>
      </c>
      <c r="D232" t="s">
        <v>5171</v>
      </c>
      <c r="E232" t="s">
        <v>5172</v>
      </c>
      <c r="F232" t="s">
        <v>5173</v>
      </c>
      <c r="G232" t="s">
        <v>5174</v>
      </c>
      <c r="H232">
        <v>499</v>
      </c>
      <c r="I232" s="2">
        <v>1100</v>
      </c>
      <c r="J232" s="1">
        <v>0.55000000000000004</v>
      </c>
      <c r="K232" s="8">
        <f>IF(Table1[[#This Row],[discount_percentage]]&gt;=0.5,1,0)</f>
        <v>1</v>
      </c>
      <c r="L232">
        <v>4.4000000000000004</v>
      </c>
      <c r="M232">
        <f>IF(Table1[[#This Row],[rating_count]]&lt;1000,1,0)</f>
        <v>0</v>
      </c>
      <c r="N232" t="str">
        <f>IF(Table1[[#This Row],[actual_price]]&lt;200,"&lt;₹200",IF(Table1[[#This Row],[actual_price]]&lt;=500,"₹200–₹500","&gt;₹500"))</f>
        <v>&gt;₹500</v>
      </c>
      <c r="O232" s="9">
        <f>(Table1[[#This Row],[rating]]*Table1[[#This Row],[rating_count]])</f>
        <v>110778.8</v>
      </c>
      <c r="P232" s="9">
        <f>Table1[[#This Row],[actual_price]]*Table1[[#This Row],[rating_count]]</f>
        <v>27694700</v>
      </c>
      <c r="Q232" s="4">
        <v>25177</v>
      </c>
      <c r="R232" t="s">
        <v>868</v>
      </c>
      <c r="S232" t="s">
        <v>869</v>
      </c>
      <c r="V232" t="str">
        <f t="shared" si="7"/>
        <v>AmazonBasics 6 Feet</v>
      </c>
    </row>
    <row r="233" spans="1:22" x14ac:dyDescent="0.5">
      <c r="A233" t="s">
        <v>870</v>
      </c>
      <c r="B233" t="s">
        <v>871</v>
      </c>
      <c r="C233" t="str">
        <f t="shared" si="6"/>
        <v>Mi 108 Cm</v>
      </c>
      <c r="D233" t="s">
        <v>5178</v>
      </c>
      <c r="E233" t="s">
        <v>5179</v>
      </c>
      <c r="F233" t="s">
        <v>5181</v>
      </c>
      <c r="G233" t="s">
        <v>5182</v>
      </c>
      <c r="H233" s="2">
        <v>31999</v>
      </c>
      <c r="I233" s="2">
        <v>49999</v>
      </c>
      <c r="J233" s="1">
        <v>0.36</v>
      </c>
      <c r="K233" s="8">
        <f>IF(Table1[[#This Row],[discount_percentage]]&gt;=0.5,1,0)</f>
        <v>0</v>
      </c>
      <c r="L233">
        <v>4.3</v>
      </c>
      <c r="M233">
        <f>IF(Table1[[#This Row],[rating_count]]&lt;1000,1,0)</f>
        <v>0</v>
      </c>
      <c r="N233" t="str">
        <f>IF(Table1[[#This Row],[actual_price]]&lt;200,"&lt;₹200",IF(Table1[[#This Row],[actual_price]]&lt;=500,"₹200–₹500","&gt;₹500"))</f>
        <v>&gt;₹500</v>
      </c>
      <c r="O233" s="9">
        <f>(Table1[[#This Row],[rating]]*Table1[[#This Row],[rating_count]])</f>
        <v>91383.599999999991</v>
      </c>
      <c r="P233" s="9">
        <f>Table1[[#This Row],[actual_price]]*Table1[[#This Row],[rating_count]]</f>
        <v>1062578748</v>
      </c>
      <c r="Q233" s="4">
        <v>21252</v>
      </c>
      <c r="R233" t="s">
        <v>872</v>
      </c>
      <c r="S233" t="s">
        <v>873</v>
      </c>
      <c r="V233" t="str">
        <f t="shared" si="7"/>
        <v>MI 108 cm</v>
      </c>
    </row>
    <row r="234" spans="1:22" x14ac:dyDescent="0.5">
      <c r="A234" t="s">
        <v>874</v>
      </c>
      <c r="B234" t="s">
        <v>875</v>
      </c>
      <c r="C234" t="str">
        <f t="shared" si="6"/>
        <v>Sansui 140Cm (55</v>
      </c>
      <c r="D234" t="s">
        <v>5178</v>
      </c>
      <c r="E234" t="s">
        <v>5179</v>
      </c>
      <c r="F234" t="s">
        <v>5181</v>
      </c>
      <c r="G234" t="s">
        <v>5182</v>
      </c>
      <c r="H234" s="2">
        <v>32990</v>
      </c>
      <c r="I234" s="2">
        <v>56790</v>
      </c>
      <c r="J234" s="1">
        <v>0.42</v>
      </c>
      <c r="K234" s="8">
        <f>IF(Table1[[#This Row],[discount_percentage]]&gt;=0.5,1,0)</f>
        <v>0</v>
      </c>
      <c r="L234">
        <v>4.3</v>
      </c>
      <c r="M234">
        <f>IF(Table1[[#This Row],[rating_count]]&lt;1000,1,0)</f>
        <v>1</v>
      </c>
      <c r="N234" t="str">
        <f>IF(Table1[[#This Row],[actual_price]]&lt;200,"&lt;₹200",IF(Table1[[#This Row],[actual_price]]&lt;=500,"₹200–₹500","&gt;₹500"))</f>
        <v>&gt;₹500</v>
      </c>
      <c r="O234" s="9">
        <f>(Table1[[#This Row],[rating]]*Table1[[#This Row],[rating_count]])</f>
        <v>2438.1</v>
      </c>
      <c r="P234" s="9">
        <f>Table1[[#This Row],[actual_price]]*Table1[[#This Row],[rating_count]]</f>
        <v>32199930</v>
      </c>
      <c r="Q234" s="4">
        <v>567</v>
      </c>
      <c r="R234" t="s">
        <v>876</v>
      </c>
      <c r="S234" t="s">
        <v>877</v>
      </c>
      <c r="V234" t="str">
        <f t="shared" si="7"/>
        <v>Sansui 140cm (55</v>
      </c>
    </row>
    <row r="235" spans="1:22" x14ac:dyDescent="0.5">
      <c r="A235" t="s">
        <v>878</v>
      </c>
      <c r="B235" t="s">
        <v>879</v>
      </c>
      <c r="C235" t="str">
        <f t="shared" si="6"/>
        <v>Lohaya Lcd/Led Remote</v>
      </c>
      <c r="D235" t="s">
        <v>5178</v>
      </c>
      <c r="E235" t="s">
        <v>5179</v>
      </c>
      <c r="F235" t="s">
        <v>5180</v>
      </c>
      <c r="G235" t="s">
        <v>5183</v>
      </c>
      <c r="H235">
        <v>299</v>
      </c>
      <c r="I235" s="2">
        <v>1199</v>
      </c>
      <c r="J235" s="1">
        <v>0.75</v>
      </c>
      <c r="K235" s="8">
        <f>IF(Table1[[#This Row],[discount_percentage]]&gt;=0.5,1,0)</f>
        <v>1</v>
      </c>
      <c r="L235">
        <v>3.5</v>
      </c>
      <c r="M235">
        <f>IF(Table1[[#This Row],[rating_count]]&lt;1000,1,0)</f>
        <v>1</v>
      </c>
      <c r="N235" t="str">
        <f>IF(Table1[[#This Row],[actual_price]]&lt;200,"&lt;₹200",IF(Table1[[#This Row],[actual_price]]&lt;=500,"₹200–₹500","&gt;₹500"))</f>
        <v>&gt;₹500</v>
      </c>
      <c r="O235" s="9">
        <f>(Table1[[#This Row],[rating]]*Table1[[#This Row],[rating_count]])</f>
        <v>1631</v>
      </c>
      <c r="P235" s="9">
        <f>Table1[[#This Row],[actual_price]]*Table1[[#This Row],[rating_count]]</f>
        <v>558734</v>
      </c>
      <c r="Q235" s="4">
        <v>466</v>
      </c>
      <c r="R235" t="s">
        <v>880</v>
      </c>
      <c r="S235" t="s">
        <v>881</v>
      </c>
      <c r="V235" t="str">
        <f t="shared" si="7"/>
        <v>LOHAYA LCD/LED Remote</v>
      </c>
    </row>
    <row r="236" spans="1:22" x14ac:dyDescent="0.5">
      <c r="A236" t="s">
        <v>882</v>
      </c>
      <c r="B236" t="s">
        <v>883</v>
      </c>
      <c r="C236" t="str">
        <f t="shared" si="6"/>
        <v>Zebronics Cu3100V Fast</v>
      </c>
      <c r="D236" t="s">
        <v>5171</v>
      </c>
      <c r="E236" t="s">
        <v>5172</v>
      </c>
      <c r="F236" t="s">
        <v>5173</v>
      </c>
      <c r="G236" t="s">
        <v>5174</v>
      </c>
      <c r="H236">
        <v>128.31</v>
      </c>
      <c r="I236">
        <v>549</v>
      </c>
      <c r="J236" s="1">
        <v>0.77</v>
      </c>
      <c r="K236" s="8">
        <f>IF(Table1[[#This Row],[discount_percentage]]&gt;=0.5,1,0)</f>
        <v>1</v>
      </c>
      <c r="L236">
        <v>3.9</v>
      </c>
      <c r="M236">
        <f>IF(Table1[[#This Row],[rating_count]]&lt;1000,1,0)</f>
        <v>1</v>
      </c>
      <c r="N236" t="str">
        <f>IF(Table1[[#This Row],[actual_price]]&lt;200,"&lt;₹200",IF(Table1[[#This Row],[actual_price]]&lt;=500,"₹200–₹500","&gt;₹500"))</f>
        <v>&gt;₹500</v>
      </c>
      <c r="O236" s="9">
        <f>(Table1[[#This Row],[rating]]*Table1[[#This Row],[rating_count]])</f>
        <v>237.9</v>
      </c>
      <c r="P236" s="9">
        <f>Table1[[#This Row],[actual_price]]*Table1[[#This Row],[rating_count]]</f>
        <v>33489</v>
      </c>
      <c r="Q236" s="4">
        <v>61</v>
      </c>
      <c r="R236" t="s">
        <v>734</v>
      </c>
      <c r="S236" t="s">
        <v>735</v>
      </c>
      <c r="V236" t="str">
        <f t="shared" si="7"/>
        <v>Zebronics CU3100V Fast</v>
      </c>
    </row>
    <row r="237" spans="1:22" x14ac:dyDescent="0.5">
      <c r="A237" t="s">
        <v>884</v>
      </c>
      <c r="B237" t="s">
        <v>885</v>
      </c>
      <c r="C237" t="str">
        <f t="shared" si="6"/>
        <v>Belkin Usb C</v>
      </c>
      <c r="D237" t="s">
        <v>5171</v>
      </c>
      <c r="E237" t="s">
        <v>5172</v>
      </c>
      <c r="F237" t="s">
        <v>5173</v>
      </c>
      <c r="G237" t="s">
        <v>5174</v>
      </c>
      <c r="H237">
        <v>599</v>
      </c>
      <c r="I237">
        <v>849</v>
      </c>
      <c r="J237" s="1">
        <v>0.28999999999999998</v>
      </c>
      <c r="K237" s="8">
        <f>IF(Table1[[#This Row],[discount_percentage]]&gt;=0.5,1,0)</f>
        <v>0</v>
      </c>
      <c r="L237">
        <v>4.5</v>
      </c>
      <c r="M237">
        <f>IF(Table1[[#This Row],[rating_count]]&lt;1000,1,0)</f>
        <v>1</v>
      </c>
      <c r="N237" t="str">
        <f>IF(Table1[[#This Row],[actual_price]]&lt;200,"&lt;₹200",IF(Table1[[#This Row],[actual_price]]&lt;=500,"₹200–₹500","&gt;₹500"))</f>
        <v>&gt;₹500</v>
      </c>
      <c r="O237" s="9">
        <f>(Table1[[#This Row],[rating]]*Table1[[#This Row],[rating_count]])</f>
        <v>2133</v>
      </c>
      <c r="P237" s="9">
        <f>Table1[[#This Row],[actual_price]]*Table1[[#This Row],[rating_count]]</f>
        <v>402426</v>
      </c>
      <c r="Q237" s="4">
        <v>474</v>
      </c>
      <c r="R237" t="s">
        <v>624</v>
      </c>
      <c r="S237" t="s">
        <v>886</v>
      </c>
      <c r="V237" t="str">
        <f t="shared" si="7"/>
        <v>Belkin USB C</v>
      </c>
    </row>
    <row r="238" spans="1:22" x14ac:dyDescent="0.5">
      <c r="A238" t="s">
        <v>887</v>
      </c>
      <c r="B238" t="s">
        <v>888</v>
      </c>
      <c r="C238" t="str">
        <f t="shared" si="6"/>
        <v>7Seven¬Æ Tcl Remote</v>
      </c>
      <c r="D238" t="s">
        <v>5178</v>
      </c>
      <c r="E238" t="s">
        <v>5179</v>
      </c>
      <c r="F238" t="s">
        <v>5180</v>
      </c>
      <c r="G238" t="s">
        <v>5183</v>
      </c>
      <c r="H238">
        <v>399</v>
      </c>
      <c r="I238">
        <v>899</v>
      </c>
      <c r="J238" s="1">
        <v>0.56000000000000005</v>
      </c>
      <c r="K238" s="8">
        <f>IF(Table1[[#This Row],[discount_percentage]]&gt;=0.5,1,0)</f>
        <v>1</v>
      </c>
      <c r="L238">
        <v>3.4</v>
      </c>
      <c r="M238">
        <f>IF(Table1[[#This Row],[rating_count]]&lt;1000,1,0)</f>
        <v>1</v>
      </c>
      <c r="N238" t="str">
        <f>IF(Table1[[#This Row],[actual_price]]&lt;200,"&lt;₹200",IF(Table1[[#This Row],[actual_price]]&lt;=500,"₹200–₹500","&gt;₹500"))</f>
        <v>&gt;₹500</v>
      </c>
      <c r="O238" s="9">
        <f>(Table1[[#This Row],[rating]]*Table1[[#This Row],[rating_count]])</f>
        <v>1465.3999999999999</v>
      </c>
      <c r="P238" s="9">
        <f>Table1[[#This Row],[actual_price]]*Table1[[#This Row],[rating_count]]</f>
        <v>387469</v>
      </c>
      <c r="Q238" s="4">
        <v>431</v>
      </c>
      <c r="R238" t="s">
        <v>889</v>
      </c>
      <c r="S238" t="s">
        <v>890</v>
      </c>
      <c r="V238" t="str">
        <f t="shared" si="7"/>
        <v>7SEVEN¬Æ TCL Remote</v>
      </c>
    </row>
    <row r="239" spans="1:22" x14ac:dyDescent="0.5">
      <c r="A239" t="s">
        <v>891</v>
      </c>
      <c r="B239" t="s">
        <v>892</v>
      </c>
      <c r="C239" t="str">
        <f t="shared" si="6"/>
        <v>Wayona 3In1 Nylon</v>
      </c>
      <c r="D239" t="s">
        <v>5171</v>
      </c>
      <c r="E239" t="s">
        <v>5172</v>
      </c>
      <c r="F239" t="s">
        <v>5173</v>
      </c>
      <c r="G239" t="s">
        <v>5174</v>
      </c>
      <c r="H239">
        <v>449</v>
      </c>
      <c r="I239" s="2">
        <v>1099</v>
      </c>
      <c r="J239" s="1">
        <v>0.59</v>
      </c>
      <c r="K239" s="8">
        <f>IF(Table1[[#This Row],[discount_percentage]]&gt;=0.5,1,0)</f>
        <v>1</v>
      </c>
      <c r="L239">
        <v>4</v>
      </c>
      <c r="M239">
        <f>IF(Table1[[#This Row],[rating_count]]&lt;1000,1,0)</f>
        <v>1</v>
      </c>
      <c r="N239" t="str">
        <f>IF(Table1[[#This Row],[actual_price]]&lt;200,"&lt;₹200",IF(Table1[[#This Row],[actual_price]]&lt;=500,"₹200–₹500","&gt;₹500"))</f>
        <v>&gt;₹500</v>
      </c>
      <c r="O239" s="9">
        <f>(Table1[[#This Row],[rating]]*Table1[[#This Row],[rating_count]])</f>
        <v>968</v>
      </c>
      <c r="P239" s="9">
        <f>Table1[[#This Row],[actual_price]]*Table1[[#This Row],[rating_count]]</f>
        <v>265958</v>
      </c>
      <c r="Q239" s="4">
        <v>242</v>
      </c>
      <c r="R239" t="s">
        <v>893</v>
      </c>
      <c r="S239" t="s">
        <v>894</v>
      </c>
      <c r="V239" t="str">
        <f t="shared" si="7"/>
        <v>Wayona 3in1 Nylon</v>
      </c>
    </row>
    <row r="240" spans="1:22" x14ac:dyDescent="0.5">
      <c r="A240" t="s">
        <v>895</v>
      </c>
      <c r="B240" t="s">
        <v>896</v>
      </c>
      <c r="C240" t="str">
        <f t="shared" si="6"/>
        <v>Hi-Mobiler Iphone Charger</v>
      </c>
      <c r="D240" t="s">
        <v>5171</v>
      </c>
      <c r="E240" t="s">
        <v>5172</v>
      </c>
      <c r="F240" t="s">
        <v>5173</v>
      </c>
      <c r="G240" t="s">
        <v>5174</v>
      </c>
      <c r="H240">
        <v>254</v>
      </c>
      <c r="I240">
        <v>799</v>
      </c>
      <c r="J240" s="1">
        <v>0.68</v>
      </c>
      <c r="K240" s="8">
        <f>IF(Table1[[#This Row],[discount_percentage]]&gt;=0.5,1,0)</f>
        <v>1</v>
      </c>
      <c r="L240">
        <v>4</v>
      </c>
      <c r="M240">
        <f>IF(Table1[[#This Row],[rating_count]]&lt;1000,1,0)</f>
        <v>0</v>
      </c>
      <c r="N240" t="str">
        <f>IF(Table1[[#This Row],[actual_price]]&lt;200,"&lt;₹200",IF(Table1[[#This Row],[actual_price]]&lt;=500,"₹200–₹500","&gt;₹500"))</f>
        <v>&gt;₹500</v>
      </c>
      <c r="O240" s="9">
        <f>(Table1[[#This Row],[rating]]*Table1[[#This Row],[rating_count]])</f>
        <v>11620</v>
      </c>
      <c r="P240" s="9">
        <f>Table1[[#This Row],[actual_price]]*Table1[[#This Row],[rating_count]]</f>
        <v>2321095</v>
      </c>
      <c r="Q240" s="4">
        <v>2905</v>
      </c>
      <c r="R240" t="s">
        <v>897</v>
      </c>
      <c r="S240" t="s">
        <v>898</v>
      </c>
      <c r="V240" t="str">
        <f t="shared" si="7"/>
        <v>Hi-Mobiler iPhone Charger</v>
      </c>
    </row>
    <row r="241" spans="1:22" x14ac:dyDescent="0.5">
      <c r="A241" t="s">
        <v>899</v>
      </c>
      <c r="B241" t="s">
        <v>900</v>
      </c>
      <c r="C241" t="str">
        <f t="shared" si="6"/>
        <v>Amazon Basics 16-Gauge</v>
      </c>
      <c r="D241" t="s">
        <v>5178</v>
      </c>
      <c r="E241" t="s">
        <v>5179</v>
      </c>
      <c r="F241" t="s">
        <v>5180</v>
      </c>
      <c r="G241" t="s">
        <v>5174</v>
      </c>
      <c r="H241">
        <v>399</v>
      </c>
      <c r="I241">
        <v>795</v>
      </c>
      <c r="J241" s="1">
        <v>0.5</v>
      </c>
      <c r="K241" s="8">
        <f>IF(Table1[[#This Row],[discount_percentage]]&gt;=0.5,1,0)</f>
        <v>1</v>
      </c>
      <c r="L241">
        <v>4.4000000000000004</v>
      </c>
      <c r="M241">
        <f>IF(Table1[[#This Row],[rating_count]]&lt;1000,1,0)</f>
        <v>0</v>
      </c>
      <c r="N241" t="str">
        <f>IF(Table1[[#This Row],[actual_price]]&lt;200,"&lt;₹200",IF(Table1[[#This Row],[actual_price]]&lt;=500,"₹200–₹500","&gt;₹500"))</f>
        <v>&gt;₹500</v>
      </c>
      <c r="O241" s="9">
        <f>(Table1[[#This Row],[rating]]*Table1[[#This Row],[rating_count]])</f>
        <v>53200.4</v>
      </c>
      <c r="P241" s="9">
        <f>Table1[[#This Row],[actual_price]]*Table1[[#This Row],[rating_count]]</f>
        <v>9612345</v>
      </c>
      <c r="Q241" s="4">
        <v>12091</v>
      </c>
      <c r="R241" t="s">
        <v>901</v>
      </c>
      <c r="S241" t="s">
        <v>902</v>
      </c>
      <c r="V241" t="str">
        <f t="shared" si="7"/>
        <v>Amazon Basics 16-Gauge</v>
      </c>
    </row>
    <row r="242" spans="1:22" x14ac:dyDescent="0.5">
      <c r="A242" t="s">
        <v>903</v>
      </c>
      <c r="B242" t="s">
        <v>904</v>
      </c>
      <c r="C242" t="str">
        <f t="shared" si="6"/>
        <v>Ambrane 60W /</v>
      </c>
      <c r="D242" t="s">
        <v>5171</v>
      </c>
      <c r="E242" t="s">
        <v>5172</v>
      </c>
      <c r="F242" t="s">
        <v>5173</v>
      </c>
      <c r="G242" t="s">
        <v>5174</v>
      </c>
      <c r="H242">
        <v>179</v>
      </c>
      <c r="I242">
        <v>399</v>
      </c>
      <c r="J242" s="1">
        <v>0.55000000000000004</v>
      </c>
      <c r="K242" s="8">
        <f>IF(Table1[[#This Row],[discount_percentage]]&gt;=0.5,1,0)</f>
        <v>1</v>
      </c>
      <c r="L242">
        <v>4</v>
      </c>
      <c r="M242">
        <f>IF(Table1[[#This Row],[rating_count]]&lt;1000,1,0)</f>
        <v>0</v>
      </c>
      <c r="N242" t="str">
        <f>IF(Table1[[#This Row],[actual_price]]&lt;200,"&lt;₹200",IF(Table1[[#This Row],[actual_price]]&lt;=500,"₹200–₹500","&gt;₹500"))</f>
        <v>₹200–₹500</v>
      </c>
      <c r="O242" s="9">
        <f>(Table1[[#This Row],[rating]]*Table1[[#This Row],[rating_count]])</f>
        <v>5692</v>
      </c>
      <c r="P242" s="9">
        <f>Table1[[#This Row],[actual_price]]*Table1[[#This Row],[rating_count]]</f>
        <v>567777</v>
      </c>
      <c r="Q242" s="4">
        <v>1423</v>
      </c>
      <c r="R242" t="s">
        <v>303</v>
      </c>
      <c r="S242" t="s">
        <v>304</v>
      </c>
      <c r="V242" t="str">
        <f t="shared" si="7"/>
        <v>Ambrane 60W /</v>
      </c>
    </row>
    <row r="243" spans="1:22" x14ac:dyDescent="0.5">
      <c r="A243" t="s">
        <v>905</v>
      </c>
      <c r="B243" t="s">
        <v>906</v>
      </c>
      <c r="C243" t="str">
        <f t="shared" si="6"/>
        <v>Wayona Usb Type</v>
      </c>
      <c r="D243" t="s">
        <v>5171</v>
      </c>
      <c r="E243" t="s">
        <v>5172</v>
      </c>
      <c r="F243" t="s">
        <v>5173</v>
      </c>
      <c r="G243" t="s">
        <v>5174</v>
      </c>
      <c r="H243">
        <v>339</v>
      </c>
      <c r="I243">
        <v>999</v>
      </c>
      <c r="J243" s="1">
        <v>0.66</v>
      </c>
      <c r="K243" s="8">
        <f>IF(Table1[[#This Row],[discount_percentage]]&gt;=0.5,1,0)</f>
        <v>1</v>
      </c>
      <c r="L243">
        <v>4.3</v>
      </c>
      <c r="M243">
        <f>IF(Table1[[#This Row],[rating_count]]&lt;1000,1,0)</f>
        <v>0</v>
      </c>
      <c r="N243" t="str">
        <f>IF(Table1[[#This Row],[actual_price]]&lt;200,"&lt;₹200",IF(Table1[[#This Row],[actual_price]]&lt;=500,"₹200–₹500","&gt;₹500"))</f>
        <v>&gt;₹500</v>
      </c>
      <c r="O243" s="9">
        <f>(Table1[[#This Row],[rating]]*Table1[[#This Row],[rating_count]])</f>
        <v>26896.5</v>
      </c>
      <c r="P243" s="9">
        <f>Table1[[#This Row],[actual_price]]*Table1[[#This Row],[rating_count]]</f>
        <v>6248745</v>
      </c>
      <c r="Q243" s="4">
        <v>6255</v>
      </c>
      <c r="R243" t="s">
        <v>613</v>
      </c>
      <c r="S243" t="s">
        <v>614</v>
      </c>
      <c r="V243" t="str">
        <f t="shared" si="7"/>
        <v>Wayona Usb Type</v>
      </c>
    </row>
    <row r="244" spans="1:22" x14ac:dyDescent="0.5">
      <c r="A244" t="s">
        <v>907</v>
      </c>
      <c r="B244" t="s">
        <v>908</v>
      </c>
      <c r="C244" t="str">
        <f t="shared" si="6"/>
        <v>Caprigo Heavy Duty</v>
      </c>
      <c r="D244" t="s">
        <v>5178</v>
      </c>
      <c r="E244" t="s">
        <v>5179</v>
      </c>
      <c r="F244" t="s">
        <v>5180</v>
      </c>
      <c r="G244" t="s">
        <v>5185</v>
      </c>
      <c r="H244">
        <v>399</v>
      </c>
      <c r="I244">
        <v>999</v>
      </c>
      <c r="J244" s="1">
        <v>0.6</v>
      </c>
      <c r="K244" s="8">
        <f>IF(Table1[[#This Row],[discount_percentage]]&gt;=0.5,1,0)</f>
        <v>1</v>
      </c>
      <c r="L244">
        <v>4</v>
      </c>
      <c r="M244">
        <f>IF(Table1[[#This Row],[rating_count]]&lt;1000,1,0)</f>
        <v>0</v>
      </c>
      <c r="N244" t="str">
        <f>IF(Table1[[#This Row],[actual_price]]&lt;200,"&lt;₹200",IF(Table1[[#This Row],[actual_price]]&lt;=500,"₹200–₹500","&gt;₹500"))</f>
        <v>&gt;₹500</v>
      </c>
      <c r="O244" s="9">
        <f>(Table1[[#This Row],[rating]]*Table1[[#This Row],[rating_count]])</f>
        <v>4944</v>
      </c>
      <c r="P244" s="9">
        <f>Table1[[#This Row],[actual_price]]*Table1[[#This Row],[rating_count]]</f>
        <v>1234764</v>
      </c>
      <c r="Q244" s="4">
        <v>1236</v>
      </c>
      <c r="R244" t="s">
        <v>909</v>
      </c>
      <c r="S244" t="s">
        <v>910</v>
      </c>
      <c r="V244" t="str">
        <f t="shared" si="7"/>
        <v>Caprigo Heavy Duty</v>
      </c>
    </row>
    <row r="245" spans="1:22" x14ac:dyDescent="0.5">
      <c r="A245" t="s">
        <v>911</v>
      </c>
      <c r="B245" t="s">
        <v>912</v>
      </c>
      <c r="C245" t="str">
        <f t="shared" si="6"/>
        <v>Smashtronics¬Æ - Case</v>
      </c>
      <c r="D245" t="s">
        <v>5178</v>
      </c>
      <c r="E245" t="s">
        <v>5179</v>
      </c>
      <c r="F245" t="s">
        <v>5180</v>
      </c>
      <c r="G245" t="s">
        <v>5183</v>
      </c>
      <c r="H245">
        <v>199</v>
      </c>
      <c r="I245">
        <v>399</v>
      </c>
      <c r="J245" s="1">
        <v>0.5</v>
      </c>
      <c r="K245" s="8">
        <f>IF(Table1[[#This Row],[discount_percentage]]&gt;=0.5,1,0)</f>
        <v>1</v>
      </c>
      <c r="L245">
        <v>4.2</v>
      </c>
      <c r="M245">
        <f>IF(Table1[[#This Row],[rating_count]]&lt;1000,1,0)</f>
        <v>0</v>
      </c>
      <c r="N245" t="str">
        <f>IF(Table1[[#This Row],[actual_price]]&lt;200,"&lt;₹200",IF(Table1[[#This Row],[actual_price]]&lt;=500,"₹200–₹500","&gt;₹500"))</f>
        <v>₹200–₹500</v>
      </c>
      <c r="O245" s="9">
        <f>(Table1[[#This Row],[rating]]*Table1[[#This Row],[rating_count]])</f>
        <v>5607</v>
      </c>
      <c r="P245" s="9">
        <f>Table1[[#This Row],[actual_price]]*Table1[[#This Row],[rating_count]]</f>
        <v>532665</v>
      </c>
      <c r="Q245" s="4">
        <v>1335</v>
      </c>
      <c r="R245" t="s">
        <v>913</v>
      </c>
      <c r="S245" t="s">
        <v>914</v>
      </c>
      <c r="V245" t="str">
        <f t="shared" si="7"/>
        <v>Smashtronics¬Æ - Case</v>
      </c>
    </row>
    <row r="246" spans="1:22" x14ac:dyDescent="0.5">
      <c r="A246" t="s">
        <v>915</v>
      </c>
      <c r="B246" t="s">
        <v>916</v>
      </c>
      <c r="C246" t="str">
        <f t="shared" si="6"/>
        <v>Electvision Remote Control</v>
      </c>
      <c r="D246" t="s">
        <v>5178</v>
      </c>
      <c r="E246" t="s">
        <v>5179</v>
      </c>
      <c r="F246" t="s">
        <v>5180</v>
      </c>
      <c r="G246" t="s">
        <v>5183</v>
      </c>
      <c r="H246">
        <v>349</v>
      </c>
      <c r="I246" s="2">
        <v>1999</v>
      </c>
      <c r="J246" s="1">
        <v>0.83</v>
      </c>
      <c r="K246" s="8">
        <f>IF(Table1[[#This Row],[discount_percentage]]&gt;=0.5,1,0)</f>
        <v>1</v>
      </c>
      <c r="L246">
        <v>3.8</v>
      </c>
      <c r="M246">
        <f>IF(Table1[[#This Row],[rating_count]]&lt;1000,1,0)</f>
        <v>1</v>
      </c>
      <c r="N246" t="str">
        <f>IF(Table1[[#This Row],[actual_price]]&lt;200,"&lt;₹200",IF(Table1[[#This Row],[actual_price]]&lt;=500,"₹200–₹500","&gt;₹500"))</f>
        <v>&gt;₹500</v>
      </c>
      <c r="O246" s="9">
        <f>(Table1[[#This Row],[rating]]*Table1[[#This Row],[rating_count]])</f>
        <v>748.59999999999991</v>
      </c>
      <c r="P246" s="9">
        <f>Table1[[#This Row],[actual_price]]*Table1[[#This Row],[rating_count]]</f>
        <v>393803</v>
      </c>
      <c r="Q246" s="4">
        <v>197</v>
      </c>
      <c r="R246" t="s">
        <v>917</v>
      </c>
      <c r="S246" t="s">
        <v>918</v>
      </c>
      <c r="V246" t="str">
        <f t="shared" si="7"/>
        <v>Electvision Remote Control</v>
      </c>
    </row>
    <row r="247" spans="1:22" x14ac:dyDescent="0.5">
      <c r="A247" t="s">
        <v>919</v>
      </c>
      <c r="B247" t="s">
        <v>920</v>
      </c>
      <c r="C247" t="str">
        <f t="shared" si="6"/>
        <v>Boat A 350</v>
      </c>
      <c r="D247" t="s">
        <v>5171</v>
      </c>
      <c r="E247" t="s">
        <v>5172</v>
      </c>
      <c r="F247" t="s">
        <v>5173</v>
      </c>
      <c r="G247" t="s">
        <v>5174</v>
      </c>
      <c r="H247">
        <v>299</v>
      </c>
      <c r="I247">
        <v>798</v>
      </c>
      <c r="J247" s="1">
        <v>0.63</v>
      </c>
      <c r="K247" s="8">
        <f>IF(Table1[[#This Row],[discount_percentage]]&gt;=0.5,1,0)</f>
        <v>1</v>
      </c>
      <c r="L247">
        <v>4.4000000000000004</v>
      </c>
      <c r="M247">
        <f>IF(Table1[[#This Row],[rating_count]]&lt;1000,1,0)</f>
        <v>0</v>
      </c>
      <c r="N247" t="str">
        <f>IF(Table1[[#This Row],[actual_price]]&lt;200,"&lt;₹200",IF(Table1[[#This Row],[actual_price]]&lt;=500,"₹200–₹500","&gt;₹500"))</f>
        <v>&gt;₹500</v>
      </c>
      <c r="O247" s="9">
        <f>(Table1[[#This Row],[rating]]*Table1[[#This Row],[rating_count]])</f>
        <v>126680.40000000001</v>
      </c>
      <c r="P247" s="9">
        <f>Table1[[#This Row],[actual_price]]*Table1[[#This Row],[rating_count]]</f>
        <v>22975218</v>
      </c>
      <c r="Q247" s="4">
        <v>28791</v>
      </c>
      <c r="R247" t="s">
        <v>921</v>
      </c>
      <c r="S247" t="s">
        <v>330</v>
      </c>
      <c r="V247" t="str">
        <f t="shared" si="7"/>
        <v>Boat A 350</v>
      </c>
    </row>
    <row r="248" spans="1:22" x14ac:dyDescent="0.5">
      <c r="A248" t="s">
        <v>922</v>
      </c>
      <c r="B248" t="s">
        <v>923</v>
      </c>
      <c r="C248" t="str">
        <f t="shared" si="6"/>
        <v>Ptron Solero M241</v>
      </c>
      <c r="D248" t="s">
        <v>5171</v>
      </c>
      <c r="E248" t="s">
        <v>5172</v>
      </c>
      <c r="F248" t="s">
        <v>5173</v>
      </c>
      <c r="G248" t="s">
        <v>5174</v>
      </c>
      <c r="H248">
        <v>89</v>
      </c>
      <c r="I248">
        <v>800</v>
      </c>
      <c r="J248" s="1">
        <v>0.89</v>
      </c>
      <c r="K248" s="8">
        <f>IF(Table1[[#This Row],[discount_percentage]]&gt;=0.5,1,0)</f>
        <v>1</v>
      </c>
      <c r="L248">
        <v>3.9</v>
      </c>
      <c r="M248">
        <f>IF(Table1[[#This Row],[rating_count]]&lt;1000,1,0)</f>
        <v>0</v>
      </c>
      <c r="N248" t="str">
        <f>IF(Table1[[#This Row],[actual_price]]&lt;200,"&lt;₹200",IF(Table1[[#This Row],[actual_price]]&lt;=500,"₹200–₹500","&gt;₹500"))</f>
        <v>&gt;₹500</v>
      </c>
      <c r="O248" s="9">
        <f>(Table1[[#This Row],[rating]]*Table1[[#This Row],[rating_count]])</f>
        <v>4192.5</v>
      </c>
      <c r="P248" s="9">
        <f>Table1[[#This Row],[actual_price]]*Table1[[#This Row],[rating_count]]</f>
        <v>860000</v>
      </c>
      <c r="Q248" s="4">
        <v>1075</v>
      </c>
      <c r="R248" t="s">
        <v>924</v>
      </c>
      <c r="S248" t="s">
        <v>145</v>
      </c>
      <c r="V248" t="str">
        <f t="shared" si="7"/>
        <v>pTron Solero M241</v>
      </c>
    </row>
    <row r="249" spans="1:22" x14ac:dyDescent="0.5">
      <c r="A249" t="s">
        <v>925</v>
      </c>
      <c r="B249" t="s">
        <v>926</v>
      </c>
      <c r="C249" t="str">
        <f t="shared" si="6"/>
        <v>Amazonbasics Usb Type-C</v>
      </c>
      <c r="D249" t="s">
        <v>5171</v>
      </c>
      <c r="E249" t="s">
        <v>5172</v>
      </c>
      <c r="F249" t="s">
        <v>5173</v>
      </c>
      <c r="G249" t="s">
        <v>5174</v>
      </c>
      <c r="H249">
        <v>549</v>
      </c>
      <c r="I249">
        <v>995</v>
      </c>
      <c r="J249" s="1">
        <v>0.45</v>
      </c>
      <c r="K249" s="8">
        <f>IF(Table1[[#This Row],[discount_percentage]]&gt;=0.5,1,0)</f>
        <v>0</v>
      </c>
      <c r="L249">
        <v>4.2</v>
      </c>
      <c r="M249">
        <f>IF(Table1[[#This Row],[rating_count]]&lt;1000,1,0)</f>
        <v>0</v>
      </c>
      <c r="N249" t="str">
        <f>IF(Table1[[#This Row],[actual_price]]&lt;200,"&lt;₹200",IF(Table1[[#This Row],[actual_price]]&lt;=500,"₹200–₹500","&gt;₹500"))</f>
        <v>&gt;₹500</v>
      </c>
      <c r="O249" s="9">
        <f>(Table1[[#This Row],[rating]]*Table1[[#This Row],[rating_count]])</f>
        <v>124933.20000000001</v>
      </c>
      <c r="P249" s="9">
        <f>Table1[[#This Row],[actual_price]]*Table1[[#This Row],[rating_count]]</f>
        <v>29597270</v>
      </c>
      <c r="Q249" s="4">
        <v>29746</v>
      </c>
      <c r="R249" t="s">
        <v>927</v>
      </c>
      <c r="S249" t="s">
        <v>254</v>
      </c>
      <c r="V249" t="str">
        <f t="shared" si="7"/>
        <v>AmazonBasics USB Type-C</v>
      </c>
    </row>
    <row r="250" spans="1:22" x14ac:dyDescent="0.5">
      <c r="A250" t="s">
        <v>928</v>
      </c>
      <c r="B250" t="s">
        <v>929</v>
      </c>
      <c r="C250" t="str">
        <f t="shared" si="6"/>
        <v>Croma 3A Fast</v>
      </c>
      <c r="D250" t="s">
        <v>5171</v>
      </c>
      <c r="E250" t="s">
        <v>5172</v>
      </c>
      <c r="F250" t="s">
        <v>5173</v>
      </c>
      <c r="G250" t="s">
        <v>5174</v>
      </c>
      <c r="H250">
        <v>129</v>
      </c>
      <c r="I250" s="2">
        <v>1000</v>
      </c>
      <c r="J250" s="1">
        <v>0.87</v>
      </c>
      <c r="K250" s="8">
        <f>IF(Table1[[#This Row],[discount_percentage]]&gt;=0.5,1,0)</f>
        <v>1</v>
      </c>
      <c r="L250">
        <v>3.9</v>
      </c>
      <c r="M250">
        <f>IF(Table1[[#This Row],[rating_count]]&lt;1000,1,0)</f>
        <v>1</v>
      </c>
      <c r="N250" t="str">
        <f>IF(Table1[[#This Row],[actual_price]]&lt;200,"&lt;₹200",IF(Table1[[#This Row],[actual_price]]&lt;=500,"₹200–₹500","&gt;₹500"))</f>
        <v>&gt;₹500</v>
      </c>
      <c r="O250" s="9">
        <f>(Table1[[#This Row],[rating]]*Table1[[#This Row],[rating_count]])</f>
        <v>1150.5</v>
      </c>
      <c r="P250" s="9">
        <f>Table1[[#This Row],[actual_price]]*Table1[[#This Row],[rating_count]]</f>
        <v>295000</v>
      </c>
      <c r="Q250" s="4">
        <v>295</v>
      </c>
      <c r="R250" t="s">
        <v>930</v>
      </c>
      <c r="S250" t="s">
        <v>931</v>
      </c>
      <c r="V250" t="str">
        <f t="shared" si="7"/>
        <v>Croma 3A Fast</v>
      </c>
    </row>
    <row r="251" spans="1:22" hidden="1" x14ac:dyDescent="0.5">
      <c r="A251" t="s">
        <v>932</v>
      </c>
      <c r="B251" t="s">
        <v>933</v>
      </c>
      <c r="C251" t="str">
        <f t="shared" si="6"/>
        <v>Sony Bravia 164</v>
      </c>
      <c r="D251" t="s">
        <v>5178</v>
      </c>
      <c r="E251" t="s">
        <v>5179</v>
      </c>
      <c r="F251" t="s">
        <v>5181</v>
      </c>
      <c r="G251" t="s">
        <v>5182</v>
      </c>
      <c r="H251" s="2">
        <v>77990</v>
      </c>
      <c r="I251" s="2">
        <v>139900</v>
      </c>
      <c r="J251" s="1">
        <v>0.44</v>
      </c>
      <c r="K251" s="8">
        <f>IF(Table1[[#This Row],[discount_percentage]]&gt;=0.5,1,0)</f>
        <v>0</v>
      </c>
      <c r="L251">
        <v>4.7</v>
      </c>
      <c r="M251">
        <f>IF(Table1[[#This Row],[rating_count]]&lt;1000,1,0)</f>
        <v>0</v>
      </c>
      <c r="N251" t="str">
        <f>IF(Table1[[#This Row],[actual_price]]&lt;200,"&lt;₹200",IF(Table1[[#This Row],[actual_price]]&lt;=500,"₹200–₹500","&gt;₹500"))</f>
        <v>&gt;₹500</v>
      </c>
      <c r="O251" s="9">
        <f>(Table1[[#This Row],[rating]]*Table1[[#This Row],[rating_count]])</f>
        <v>27894.5</v>
      </c>
      <c r="P251" s="9">
        <f>Table1[[#This Row],[actual_price]]*Table1[[#This Row],[rating_count]]</f>
        <v>830306500</v>
      </c>
      <c r="Q251" s="4">
        <v>5935</v>
      </c>
      <c r="R251" t="s">
        <v>934</v>
      </c>
      <c r="S251" t="s">
        <v>935</v>
      </c>
      <c r="V251" t="str">
        <f t="shared" si="7"/>
        <v>Sony Bravia 164</v>
      </c>
    </row>
    <row r="252" spans="1:22" x14ac:dyDescent="0.5">
      <c r="A252" t="s">
        <v>936</v>
      </c>
      <c r="B252" t="s">
        <v>937</v>
      </c>
      <c r="C252" t="str">
        <f t="shared" si="6"/>
        <v>7Seven¬Æ Compatible For</v>
      </c>
      <c r="D252" t="s">
        <v>5178</v>
      </c>
      <c r="E252" t="s">
        <v>5179</v>
      </c>
      <c r="F252" t="s">
        <v>5180</v>
      </c>
      <c r="G252" t="s">
        <v>5183</v>
      </c>
      <c r="H252">
        <v>349</v>
      </c>
      <c r="I252">
        <v>799</v>
      </c>
      <c r="J252" s="1">
        <v>0.56000000000000005</v>
      </c>
      <c r="K252" s="8">
        <f>IF(Table1[[#This Row],[discount_percentage]]&gt;=0.5,1,0)</f>
        <v>1</v>
      </c>
      <c r="L252">
        <v>3.6</v>
      </c>
      <c r="M252">
        <f>IF(Table1[[#This Row],[rating_count]]&lt;1000,1,0)</f>
        <v>1</v>
      </c>
      <c r="N252" t="str">
        <f>IF(Table1[[#This Row],[actual_price]]&lt;200,"&lt;₹200",IF(Table1[[#This Row],[actual_price]]&lt;=500,"₹200–₹500","&gt;₹500"))</f>
        <v>&gt;₹500</v>
      </c>
      <c r="O252" s="9">
        <f>(Table1[[#This Row],[rating]]*Table1[[#This Row],[rating_count]])</f>
        <v>1162.8</v>
      </c>
      <c r="P252" s="9">
        <f>Table1[[#This Row],[actual_price]]*Table1[[#This Row],[rating_count]]</f>
        <v>258077</v>
      </c>
      <c r="Q252" s="4">
        <v>323</v>
      </c>
      <c r="R252" t="s">
        <v>938</v>
      </c>
      <c r="S252" t="s">
        <v>939</v>
      </c>
      <c r="V252" t="str">
        <f t="shared" si="7"/>
        <v>7SEVEN¬Æ Compatible for</v>
      </c>
    </row>
    <row r="253" spans="1:22" x14ac:dyDescent="0.5">
      <c r="A253" t="s">
        <v>940</v>
      </c>
      <c r="B253" t="s">
        <v>941</v>
      </c>
      <c r="C253" t="str">
        <f t="shared" si="6"/>
        <v>7Seven¬Æ Compatible Vu</v>
      </c>
      <c r="D253" t="s">
        <v>5178</v>
      </c>
      <c r="E253" t="s">
        <v>5179</v>
      </c>
      <c r="F253" t="s">
        <v>5180</v>
      </c>
      <c r="G253" t="s">
        <v>5183</v>
      </c>
      <c r="H253">
        <v>499</v>
      </c>
      <c r="I253">
        <v>899</v>
      </c>
      <c r="J253" s="1">
        <v>0.44</v>
      </c>
      <c r="K253" s="8">
        <f>IF(Table1[[#This Row],[discount_percentage]]&gt;=0.5,1,0)</f>
        <v>0</v>
      </c>
      <c r="L253">
        <v>3.7</v>
      </c>
      <c r="M253">
        <f>IF(Table1[[#This Row],[rating_count]]&lt;1000,1,0)</f>
        <v>1</v>
      </c>
      <c r="N253" t="str">
        <f>IF(Table1[[#This Row],[actual_price]]&lt;200,"&lt;₹200",IF(Table1[[#This Row],[actual_price]]&lt;=500,"₹200–₹500","&gt;₹500"))</f>
        <v>&gt;₹500</v>
      </c>
      <c r="O253" s="9">
        <f>(Table1[[#This Row],[rating]]*Table1[[#This Row],[rating_count]])</f>
        <v>684.5</v>
      </c>
      <c r="P253" s="9">
        <f>Table1[[#This Row],[actual_price]]*Table1[[#This Row],[rating_count]]</f>
        <v>166315</v>
      </c>
      <c r="Q253" s="4">
        <v>185</v>
      </c>
      <c r="R253" t="s">
        <v>942</v>
      </c>
      <c r="S253" t="s">
        <v>943</v>
      </c>
      <c r="V253" t="str">
        <f t="shared" si="7"/>
        <v>7SEVEN¬Æ Compatible Vu</v>
      </c>
    </row>
    <row r="254" spans="1:22" x14ac:dyDescent="0.5">
      <c r="A254" t="s">
        <v>944</v>
      </c>
      <c r="B254" t="s">
        <v>945</v>
      </c>
      <c r="C254" t="str">
        <f t="shared" si="6"/>
        <v>Storite High Speed</v>
      </c>
      <c r="D254" t="s">
        <v>5171</v>
      </c>
      <c r="E254" t="s">
        <v>5172</v>
      </c>
      <c r="F254" t="s">
        <v>5173</v>
      </c>
      <c r="G254" t="s">
        <v>5174</v>
      </c>
      <c r="H254">
        <v>299</v>
      </c>
      <c r="I254">
        <v>799</v>
      </c>
      <c r="J254" s="1">
        <v>0.63</v>
      </c>
      <c r="K254" s="8">
        <f>IF(Table1[[#This Row],[discount_percentage]]&gt;=0.5,1,0)</f>
        <v>1</v>
      </c>
      <c r="L254">
        <v>4.2</v>
      </c>
      <c r="M254">
        <f>IF(Table1[[#This Row],[rating_count]]&lt;1000,1,0)</f>
        <v>0</v>
      </c>
      <c r="N254" t="str">
        <f>IF(Table1[[#This Row],[actual_price]]&lt;200,"&lt;₹200",IF(Table1[[#This Row],[actual_price]]&lt;=500,"₹200–₹500","&gt;₹500"))</f>
        <v>&gt;₹500</v>
      </c>
      <c r="O254" s="9">
        <f>(Table1[[#This Row],[rating]]*Table1[[#This Row],[rating_count]])</f>
        <v>8891.4</v>
      </c>
      <c r="P254" s="9">
        <f>Table1[[#This Row],[actual_price]]*Table1[[#This Row],[rating_count]]</f>
        <v>1691483</v>
      </c>
      <c r="Q254" s="4">
        <v>2117</v>
      </c>
      <c r="R254" t="s">
        <v>946</v>
      </c>
      <c r="S254" t="s">
        <v>947</v>
      </c>
      <c r="V254" t="str">
        <f t="shared" si="7"/>
        <v>Storite High Speed</v>
      </c>
    </row>
    <row r="255" spans="1:22" x14ac:dyDescent="0.5">
      <c r="A255" t="s">
        <v>948</v>
      </c>
      <c r="B255" t="s">
        <v>949</v>
      </c>
      <c r="C255" t="str">
        <f t="shared" si="6"/>
        <v>Flix (Beetel) 3In1</v>
      </c>
      <c r="D255" t="s">
        <v>5171</v>
      </c>
      <c r="E255" t="s">
        <v>5172</v>
      </c>
      <c r="F255" t="s">
        <v>5173</v>
      </c>
      <c r="G255" t="s">
        <v>5174</v>
      </c>
      <c r="H255">
        <v>182</v>
      </c>
      <c r="I255">
        <v>599</v>
      </c>
      <c r="J255" s="1">
        <v>0.7</v>
      </c>
      <c r="K255" s="8">
        <f>IF(Table1[[#This Row],[discount_percentage]]&gt;=0.5,1,0)</f>
        <v>1</v>
      </c>
      <c r="L255">
        <v>4</v>
      </c>
      <c r="M255">
        <f>IF(Table1[[#This Row],[rating_count]]&lt;1000,1,0)</f>
        <v>0</v>
      </c>
      <c r="N255" t="str">
        <f>IF(Table1[[#This Row],[actual_price]]&lt;200,"&lt;₹200",IF(Table1[[#This Row],[actual_price]]&lt;=500,"₹200–₹500","&gt;₹500"))</f>
        <v>&gt;₹500</v>
      </c>
      <c r="O255" s="9">
        <f>(Table1[[#This Row],[rating]]*Table1[[#This Row],[rating_count]])</f>
        <v>37512</v>
      </c>
      <c r="P255" s="9">
        <f>Table1[[#This Row],[actual_price]]*Table1[[#This Row],[rating_count]]</f>
        <v>5617422</v>
      </c>
      <c r="Q255" s="4">
        <v>9378</v>
      </c>
      <c r="R255" t="s">
        <v>950</v>
      </c>
      <c r="S255" t="s">
        <v>101</v>
      </c>
      <c r="V255" t="str">
        <f t="shared" si="7"/>
        <v>FLiX (Beetel) 3in1</v>
      </c>
    </row>
    <row r="256" spans="1:22" x14ac:dyDescent="0.5">
      <c r="A256" t="s">
        <v>951</v>
      </c>
      <c r="B256" t="s">
        <v>952</v>
      </c>
      <c r="C256" t="str">
        <f t="shared" si="6"/>
        <v>Svm Products Unbreakable</v>
      </c>
      <c r="D256" t="s">
        <v>5178</v>
      </c>
      <c r="E256" t="s">
        <v>5179</v>
      </c>
      <c r="F256" t="s">
        <v>5180</v>
      </c>
      <c r="G256" t="s">
        <v>5185</v>
      </c>
      <c r="H256">
        <v>96</v>
      </c>
      <c r="I256">
        <v>399</v>
      </c>
      <c r="J256" s="1">
        <v>0.76</v>
      </c>
      <c r="K256" s="8">
        <f>IF(Table1[[#This Row],[discount_percentage]]&gt;=0.5,1,0)</f>
        <v>1</v>
      </c>
      <c r="L256">
        <v>3.6</v>
      </c>
      <c r="M256">
        <f>IF(Table1[[#This Row],[rating_count]]&lt;1000,1,0)</f>
        <v>0</v>
      </c>
      <c r="N256" t="str">
        <f>IF(Table1[[#This Row],[actual_price]]&lt;200,"&lt;₹200",IF(Table1[[#This Row],[actual_price]]&lt;=500,"₹200–₹500","&gt;₹500"))</f>
        <v>₹200–₹500</v>
      </c>
      <c r="O256" s="9">
        <f>(Table1[[#This Row],[rating]]*Table1[[#This Row],[rating_count]])</f>
        <v>6465.6</v>
      </c>
      <c r="P256" s="9">
        <f>Table1[[#This Row],[actual_price]]*Table1[[#This Row],[rating_count]]</f>
        <v>716604</v>
      </c>
      <c r="Q256" s="4">
        <v>1796</v>
      </c>
      <c r="R256" t="s">
        <v>953</v>
      </c>
      <c r="S256" t="s">
        <v>954</v>
      </c>
      <c r="V256" t="str">
        <f t="shared" si="7"/>
        <v>SVM Products Unbreakable</v>
      </c>
    </row>
    <row r="257" spans="1:22" x14ac:dyDescent="0.5">
      <c r="A257" t="s">
        <v>955</v>
      </c>
      <c r="B257" t="s">
        <v>956</v>
      </c>
      <c r="C257" t="str">
        <f t="shared" si="6"/>
        <v>Vu 164 Cm</v>
      </c>
      <c r="D257" t="s">
        <v>5178</v>
      </c>
      <c r="E257" t="s">
        <v>5179</v>
      </c>
      <c r="F257" t="s">
        <v>5181</v>
      </c>
      <c r="G257" t="s">
        <v>5182</v>
      </c>
      <c r="H257" s="2">
        <v>54990</v>
      </c>
      <c r="I257" s="2">
        <v>85000</v>
      </c>
      <c r="J257" s="1">
        <v>0.35</v>
      </c>
      <c r="K257" s="8">
        <f>IF(Table1[[#This Row],[discount_percentage]]&gt;=0.5,1,0)</f>
        <v>0</v>
      </c>
      <c r="L257">
        <v>4.3</v>
      </c>
      <c r="M257">
        <f>IF(Table1[[#This Row],[rating_count]]&lt;1000,1,0)</f>
        <v>0</v>
      </c>
      <c r="N257" t="str">
        <f>IF(Table1[[#This Row],[actual_price]]&lt;200,"&lt;₹200",IF(Table1[[#This Row],[actual_price]]&lt;=500,"₹200–₹500","&gt;₹500"))</f>
        <v>&gt;₹500</v>
      </c>
      <c r="O257" s="9">
        <f>(Table1[[#This Row],[rating]]*Table1[[#This Row],[rating_count]])</f>
        <v>15424.099999999999</v>
      </c>
      <c r="P257" s="9">
        <f>Table1[[#This Row],[actual_price]]*Table1[[#This Row],[rating_count]]</f>
        <v>304895000</v>
      </c>
      <c r="Q257" s="4">
        <v>3587</v>
      </c>
      <c r="R257" t="s">
        <v>418</v>
      </c>
      <c r="S257" t="s">
        <v>419</v>
      </c>
      <c r="V257" t="str">
        <f t="shared" si="7"/>
        <v>VU 164 cm</v>
      </c>
    </row>
    <row r="258" spans="1:22" x14ac:dyDescent="0.5">
      <c r="A258" t="s">
        <v>957</v>
      </c>
      <c r="B258" t="s">
        <v>958</v>
      </c>
      <c r="C258" t="str">
        <f t="shared" ref="C258:C321" si="8">PROPER(V258)</f>
        <v>Cablecreation Rca To</v>
      </c>
      <c r="D258" t="s">
        <v>5178</v>
      </c>
      <c r="E258" t="s">
        <v>5179</v>
      </c>
      <c r="F258" t="s">
        <v>5180</v>
      </c>
      <c r="G258" t="s">
        <v>5174</v>
      </c>
      <c r="H258">
        <v>439</v>
      </c>
      <c r="I258">
        <v>758</v>
      </c>
      <c r="J258" s="1">
        <v>0.42</v>
      </c>
      <c r="K258" s="8">
        <f>IF(Table1[[#This Row],[discount_percentage]]&gt;=0.5,1,0)</f>
        <v>0</v>
      </c>
      <c r="L258">
        <v>4.2</v>
      </c>
      <c r="M258">
        <f>IF(Table1[[#This Row],[rating_count]]&lt;1000,1,0)</f>
        <v>0</v>
      </c>
      <c r="N258" t="str">
        <f>IF(Table1[[#This Row],[actual_price]]&lt;200,"&lt;₹200",IF(Table1[[#This Row],[actual_price]]&lt;=500,"₹200–₹500","&gt;₹500"))</f>
        <v>&gt;₹500</v>
      </c>
      <c r="O258" s="9">
        <f>(Table1[[#This Row],[rating]]*Table1[[#This Row],[rating_count]])</f>
        <v>18043.2</v>
      </c>
      <c r="P258" s="9">
        <f>Table1[[#This Row],[actual_price]]*Table1[[#This Row],[rating_count]]</f>
        <v>3256368</v>
      </c>
      <c r="Q258" s="4">
        <v>4296</v>
      </c>
      <c r="R258" t="s">
        <v>959</v>
      </c>
      <c r="S258" t="s">
        <v>960</v>
      </c>
      <c r="V258" t="str">
        <f t="shared" ref="V258:V321" si="9">TRIM(LEFT(B258,FIND(" ",B258,FIND(" ",B258,FIND(" ",B258)+1)+1)))</f>
        <v>CableCreation RCA to</v>
      </c>
    </row>
    <row r="259" spans="1:22" x14ac:dyDescent="0.5">
      <c r="A259" t="s">
        <v>961</v>
      </c>
      <c r="B259" t="s">
        <v>962</v>
      </c>
      <c r="C259" t="str">
        <f t="shared" si="8"/>
        <v>Wayona Usb Type</v>
      </c>
      <c r="D259" t="s">
        <v>5171</v>
      </c>
      <c r="E259" t="s">
        <v>5172</v>
      </c>
      <c r="F259" t="s">
        <v>5173</v>
      </c>
      <c r="G259" t="s">
        <v>5174</v>
      </c>
      <c r="H259">
        <v>299</v>
      </c>
      <c r="I259">
        <v>999</v>
      </c>
      <c r="J259" s="1">
        <v>0.7</v>
      </c>
      <c r="K259" s="8">
        <f>IF(Table1[[#This Row],[discount_percentage]]&gt;=0.5,1,0)</f>
        <v>1</v>
      </c>
      <c r="L259">
        <v>4.3</v>
      </c>
      <c r="M259">
        <f>IF(Table1[[#This Row],[rating_count]]&lt;1000,1,0)</f>
        <v>0</v>
      </c>
      <c r="N259" t="str">
        <f>IF(Table1[[#This Row],[actual_price]]&lt;200,"&lt;₹200",IF(Table1[[#This Row],[actual_price]]&lt;=500,"₹200–₹500","&gt;₹500"))</f>
        <v>&gt;₹500</v>
      </c>
      <c r="O259" s="9">
        <f>(Table1[[#This Row],[rating]]*Table1[[#This Row],[rating_count]])</f>
        <v>11399.3</v>
      </c>
      <c r="P259" s="9">
        <f>Table1[[#This Row],[actual_price]]*Table1[[#This Row],[rating_count]]</f>
        <v>2648349</v>
      </c>
      <c r="Q259" s="4">
        <v>2651</v>
      </c>
      <c r="R259" t="s">
        <v>963</v>
      </c>
      <c r="S259" t="s">
        <v>657</v>
      </c>
      <c r="V259" t="str">
        <f t="shared" si="9"/>
        <v>Wayona USB Type</v>
      </c>
    </row>
    <row r="260" spans="1:22" x14ac:dyDescent="0.5">
      <c r="A260" t="s">
        <v>964</v>
      </c>
      <c r="B260" t="s">
        <v>965</v>
      </c>
      <c r="C260" t="str">
        <f t="shared" si="8"/>
        <v>Boat Rugged V3</v>
      </c>
      <c r="D260" t="s">
        <v>5171</v>
      </c>
      <c r="E260" t="s">
        <v>5172</v>
      </c>
      <c r="F260" t="s">
        <v>5173</v>
      </c>
      <c r="G260" t="s">
        <v>5174</v>
      </c>
      <c r="H260">
        <v>299</v>
      </c>
      <c r="I260">
        <v>799</v>
      </c>
      <c r="J260" s="1">
        <v>0.63</v>
      </c>
      <c r="K260" s="8">
        <f>IF(Table1[[#This Row],[discount_percentage]]&gt;=0.5,1,0)</f>
        <v>1</v>
      </c>
      <c r="L260">
        <v>4.2</v>
      </c>
      <c r="M260">
        <f>IF(Table1[[#This Row],[rating_count]]&lt;1000,1,0)</f>
        <v>0</v>
      </c>
      <c r="N260" t="str">
        <f>IF(Table1[[#This Row],[actual_price]]&lt;200,"&lt;₹200",IF(Table1[[#This Row],[actual_price]]&lt;=500,"₹200–₹500","&gt;₹500"))</f>
        <v>&gt;₹500</v>
      </c>
      <c r="O260" s="9">
        <f>(Table1[[#This Row],[rating]]*Table1[[#This Row],[rating_count]])</f>
        <v>396324.60000000003</v>
      </c>
      <c r="P260" s="9">
        <f>Table1[[#This Row],[actual_price]]*Table1[[#This Row],[rating_count]]</f>
        <v>75396037</v>
      </c>
      <c r="Q260" s="4">
        <v>94363</v>
      </c>
      <c r="R260" t="s">
        <v>966</v>
      </c>
      <c r="S260" t="s">
        <v>25</v>
      </c>
      <c r="V260" t="str">
        <f t="shared" si="9"/>
        <v>boAt Rugged V3</v>
      </c>
    </row>
    <row r="261" spans="1:22" x14ac:dyDescent="0.5">
      <c r="A261" t="s">
        <v>967</v>
      </c>
      <c r="B261" t="s">
        <v>968</v>
      </c>
      <c r="C261" t="str">
        <f t="shared" si="8"/>
        <v>Amazon Basics Usb</v>
      </c>
      <c r="D261" t="s">
        <v>5171</v>
      </c>
      <c r="E261" t="s">
        <v>5172</v>
      </c>
      <c r="F261" t="s">
        <v>5173</v>
      </c>
      <c r="G261" t="s">
        <v>5174</v>
      </c>
      <c r="H261">
        <v>789</v>
      </c>
      <c r="I261" s="2">
        <v>1999</v>
      </c>
      <c r="J261" s="1">
        <v>0.61</v>
      </c>
      <c r="K261" s="8">
        <f>IF(Table1[[#This Row],[discount_percentage]]&gt;=0.5,1,0)</f>
        <v>1</v>
      </c>
      <c r="L261">
        <v>4.2</v>
      </c>
      <c r="M261">
        <f>IF(Table1[[#This Row],[rating_count]]&lt;1000,1,0)</f>
        <v>0</v>
      </c>
      <c r="N261" t="str">
        <f>IF(Table1[[#This Row],[actual_price]]&lt;200,"&lt;₹200",IF(Table1[[#This Row],[actual_price]]&lt;=500,"₹200–₹500","&gt;₹500"))</f>
        <v>&gt;₹500</v>
      </c>
      <c r="O261" s="9">
        <f>(Table1[[#This Row],[rating]]*Table1[[#This Row],[rating_count]])</f>
        <v>145068</v>
      </c>
      <c r="P261" s="9">
        <f>Table1[[#This Row],[actual_price]]*Table1[[#This Row],[rating_count]]</f>
        <v>69045460</v>
      </c>
      <c r="Q261" s="4">
        <v>34540</v>
      </c>
      <c r="R261" t="s">
        <v>969</v>
      </c>
      <c r="S261" t="s">
        <v>970</v>
      </c>
      <c r="V261" t="str">
        <f t="shared" si="9"/>
        <v>Amazon Basics USB</v>
      </c>
    </row>
    <row r="262" spans="1:22" x14ac:dyDescent="0.5">
      <c r="A262" t="s">
        <v>971</v>
      </c>
      <c r="B262" t="s">
        <v>972</v>
      </c>
      <c r="C262" t="str">
        <f t="shared" si="8"/>
        <v>Amazonbasics - High-Speed</v>
      </c>
      <c r="D262" t="s">
        <v>5178</v>
      </c>
      <c r="E262" t="s">
        <v>5179</v>
      </c>
      <c r="F262" t="s">
        <v>5180</v>
      </c>
      <c r="G262" t="s">
        <v>5174</v>
      </c>
      <c r="H262">
        <v>299</v>
      </c>
      <c r="I262">
        <v>700</v>
      </c>
      <c r="J262" s="1">
        <v>0.56999999999999995</v>
      </c>
      <c r="K262" s="8">
        <f>IF(Table1[[#This Row],[discount_percentage]]&gt;=0.5,1,0)</f>
        <v>1</v>
      </c>
      <c r="L262">
        <v>4.4000000000000004</v>
      </c>
      <c r="M262">
        <f>IF(Table1[[#This Row],[rating_count]]&lt;1000,1,0)</f>
        <v>0</v>
      </c>
      <c r="N262" t="str">
        <f>IF(Table1[[#This Row],[actual_price]]&lt;200,"&lt;₹200",IF(Table1[[#This Row],[actual_price]]&lt;=500,"₹200–₹500","&gt;₹500"))</f>
        <v>&gt;₹500</v>
      </c>
      <c r="O262" s="9">
        <f>(Table1[[#This Row],[rating]]*Table1[[#This Row],[rating_count]])</f>
        <v>38341.600000000006</v>
      </c>
      <c r="P262" s="9">
        <f>Table1[[#This Row],[actual_price]]*Table1[[#This Row],[rating_count]]</f>
        <v>6099800</v>
      </c>
      <c r="Q262" s="4">
        <v>8714</v>
      </c>
      <c r="R262" t="s">
        <v>973</v>
      </c>
      <c r="S262" t="s">
        <v>974</v>
      </c>
      <c r="V262" t="str">
        <f t="shared" si="9"/>
        <v>AmazonBasics - High-Speed</v>
      </c>
    </row>
    <row r="263" spans="1:22" x14ac:dyDescent="0.5">
      <c r="A263" t="s">
        <v>975</v>
      </c>
      <c r="B263" t="s">
        <v>976</v>
      </c>
      <c r="C263" t="str">
        <f t="shared" si="8"/>
        <v>Wayona Nylon Braided</v>
      </c>
      <c r="D263" t="s">
        <v>5171</v>
      </c>
      <c r="E263" t="s">
        <v>5172</v>
      </c>
      <c r="F263" t="s">
        <v>5173</v>
      </c>
      <c r="G263" t="s">
        <v>5174</v>
      </c>
      <c r="H263">
        <v>325</v>
      </c>
      <c r="I263" s="2">
        <v>1099</v>
      </c>
      <c r="J263" s="1">
        <v>0.7</v>
      </c>
      <c r="K263" s="8">
        <f>IF(Table1[[#This Row],[discount_percentage]]&gt;=0.5,1,0)</f>
        <v>1</v>
      </c>
      <c r="L263">
        <v>4.2</v>
      </c>
      <c r="M263">
        <f>IF(Table1[[#This Row],[rating_count]]&lt;1000,1,0)</f>
        <v>0</v>
      </c>
      <c r="N263" t="str">
        <f>IF(Table1[[#This Row],[actual_price]]&lt;200,"&lt;₹200",IF(Table1[[#This Row],[actual_price]]&lt;=500,"₹200–₹500","&gt;₹500"))</f>
        <v>&gt;₹500</v>
      </c>
      <c r="O263" s="9">
        <f>(Table1[[#This Row],[rating]]*Table1[[#This Row],[rating_count]])</f>
        <v>44419.200000000004</v>
      </c>
      <c r="P263" s="9">
        <f>Table1[[#This Row],[actual_price]]*Table1[[#This Row],[rating_count]]</f>
        <v>11623024</v>
      </c>
      <c r="Q263" s="4">
        <v>10576</v>
      </c>
      <c r="R263" t="s">
        <v>977</v>
      </c>
      <c r="S263" t="s">
        <v>334</v>
      </c>
      <c r="V263" t="str">
        <f t="shared" si="9"/>
        <v>Wayona Nylon Braided</v>
      </c>
    </row>
    <row r="264" spans="1:22" x14ac:dyDescent="0.5">
      <c r="A264" t="s">
        <v>978</v>
      </c>
      <c r="B264" t="s">
        <v>979</v>
      </c>
      <c r="C264" t="str">
        <f t="shared" si="8"/>
        <v>Belkin Apple Certified</v>
      </c>
      <c r="D264" t="s">
        <v>5171</v>
      </c>
      <c r="E264" t="s">
        <v>5172</v>
      </c>
      <c r="F264" t="s">
        <v>5173</v>
      </c>
      <c r="G264" t="s">
        <v>5174</v>
      </c>
      <c r="H264" s="2">
        <v>1299</v>
      </c>
      <c r="I264" s="2">
        <v>1999</v>
      </c>
      <c r="J264" s="1">
        <v>0.35</v>
      </c>
      <c r="K264" s="8">
        <f>IF(Table1[[#This Row],[discount_percentage]]&gt;=0.5,1,0)</f>
        <v>0</v>
      </c>
      <c r="L264">
        <v>4.4000000000000004</v>
      </c>
      <c r="M264">
        <f>IF(Table1[[#This Row],[rating_count]]&lt;1000,1,0)</f>
        <v>0</v>
      </c>
      <c r="N264" t="str">
        <f>IF(Table1[[#This Row],[actual_price]]&lt;200,"&lt;₹200",IF(Table1[[#This Row],[actual_price]]&lt;=500,"₹200–₹500","&gt;₹500"))</f>
        <v>&gt;₹500</v>
      </c>
      <c r="O264" s="9">
        <f>(Table1[[#This Row],[rating]]*Table1[[#This Row],[rating_count]])</f>
        <v>32199.200000000004</v>
      </c>
      <c r="P264" s="9">
        <f>Table1[[#This Row],[actual_price]]*Table1[[#This Row],[rating_count]]</f>
        <v>14628682</v>
      </c>
      <c r="Q264" s="4">
        <v>7318</v>
      </c>
      <c r="R264" t="s">
        <v>980</v>
      </c>
      <c r="S264" t="s">
        <v>744</v>
      </c>
      <c r="V264" t="str">
        <f t="shared" si="9"/>
        <v>Belkin Apple Certified</v>
      </c>
    </row>
    <row r="265" spans="1:22" x14ac:dyDescent="0.5">
      <c r="A265" t="s">
        <v>981</v>
      </c>
      <c r="B265" t="s">
        <v>982</v>
      </c>
      <c r="C265" t="str">
        <f t="shared" si="8"/>
        <v>7Seven Compatible Lg</v>
      </c>
      <c r="D265" t="s">
        <v>5178</v>
      </c>
      <c r="E265" t="s">
        <v>5179</v>
      </c>
      <c r="F265" t="s">
        <v>5180</v>
      </c>
      <c r="G265" t="s">
        <v>5183</v>
      </c>
      <c r="H265">
        <v>790</v>
      </c>
      <c r="I265" s="2">
        <v>1999</v>
      </c>
      <c r="J265" s="1">
        <v>0.6</v>
      </c>
      <c r="K265" s="8">
        <f>IF(Table1[[#This Row],[discount_percentage]]&gt;=0.5,1,0)</f>
        <v>1</v>
      </c>
      <c r="L265">
        <v>3</v>
      </c>
      <c r="M265">
        <f>IF(Table1[[#This Row],[rating_count]]&lt;1000,1,0)</f>
        <v>1</v>
      </c>
      <c r="N265" t="str">
        <f>IF(Table1[[#This Row],[actual_price]]&lt;200,"&lt;₹200",IF(Table1[[#This Row],[actual_price]]&lt;=500,"₹200–₹500","&gt;₹500"))</f>
        <v>&gt;₹500</v>
      </c>
      <c r="O265" s="9">
        <f>(Table1[[#This Row],[rating]]*Table1[[#This Row],[rating_count]])</f>
        <v>309</v>
      </c>
      <c r="P265" s="9">
        <f>Table1[[#This Row],[actual_price]]*Table1[[#This Row],[rating_count]]</f>
        <v>205897</v>
      </c>
      <c r="Q265" s="4">
        <v>103</v>
      </c>
      <c r="R265" t="s">
        <v>983</v>
      </c>
      <c r="S265" t="s">
        <v>984</v>
      </c>
      <c r="V265" t="str">
        <f t="shared" si="9"/>
        <v>7SEVEN Compatible LG</v>
      </c>
    </row>
    <row r="266" spans="1:22" x14ac:dyDescent="0.5">
      <c r="A266" t="s">
        <v>985</v>
      </c>
      <c r="B266" t="s">
        <v>986</v>
      </c>
      <c r="C266" t="str">
        <f t="shared" si="8"/>
        <v>Realme Smart Tv</v>
      </c>
      <c r="D266" t="s">
        <v>5178</v>
      </c>
      <c r="E266" t="s">
        <v>5186</v>
      </c>
      <c r="F266" t="s">
        <v>5193</v>
      </c>
      <c r="G266" t="s">
        <v>5194</v>
      </c>
      <c r="H266" s="2">
        <v>4699</v>
      </c>
      <c r="I266" s="2">
        <v>4699</v>
      </c>
      <c r="J266" s="1">
        <v>0</v>
      </c>
      <c r="K266" s="8">
        <f>IF(Table1[[#This Row],[discount_percentage]]&gt;=0.5,1,0)</f>
        <v>0</v>
      </c>
      <c r="L266">
        <v>4.5</v>
      </c>
      <c r="M266">
        <f>IF(Table1[[#This Row],[rating_count]]&lt;1000,1,0)</f>
        <v>1</v>
      </c>
      <c r="N266" t="str">
        <f>IF(Table1[[#This Row],[actual_price]]&lt;200,"&lt;₹200",IF(Table1[[#This Row],[actual_price]]&lt;=500,"₹200–₹500","&gt;₹500"))</f>
        <v>&gt;₹500</v>
      </c>
      <c r="O266" s="9">
        <f>(Table1[[#This Row],[rating]]*Table1[[#This Row],[rating_count]])</f>
        <v>1008</v>
      </c>
      <c r="P266" s="9">
        <f>Table1[[#This Row],[actual_price]]*Table1[[#This Row],[rating_count]]</f>
        <v>1052576</v>
      </c>
      <c r="Q266" s="4">
        <v>224</v>
      </c>
      <c r="R266" t="s">
        <v>987</v>
      </c>
      <c r="S266" t="s">
        <v>988</v>
      </c>
      <c r="V266" t="str">
        <f t="shared" si="9"/>
        <v>Realme Smart TV</v>
      </c>
    </row>
    <row r="267" spans="1:22" x14ac:dyDescent="0.5">
      <c r="A267" t="s">
        <v>989</v>
      </c>
      <c r="B267" t="s">
        <v>990</v>
      </c>
      <c r="C267" t="str">
        <f t="shared" si="8"/>
        <v>Acer 100 Cm</v>
      </c>
      <c r="D267" t="s">
        <v>5178</v>
      </c>
      <c r="E267" t="s">
        <v>5179</v>
      </c>
      <c r="F267" t="s">
        <v>5181</v>
      </c>
      <c r="G267" t="s">
        <v>5182</v>
      </c>
      <c r="H267" s="2">
        <v>18999</v>
      </c>
      <c r="I267" s="2">
        <v>24990</v>
      </c>
      <c r="J267" s="1">
        <v>0.24</v>
      </c>
      <c r="K267" s="8">
        <f>IF(Table1[[#This Row],[discount_percentage]]&gt;=0.5,1,0)</f>
        <v>0</v>
      </c>
      <c r="L267">
        <v>4.3</v>
      </c>
      <c r="M267">
        <f>IF(Table1[[#This Row],[rating_count]]&lt;1000,1,0)</f>
        <v>0</v>
      </c>
      <c r="N267" t="str">
        <f>IF(Table1[[#This Row],[actual_price]]&lt;200,"&lt;₹200",IF(Table1[[#This Row],[actual_price]]&lt;=500,"₹200–₹500","&gt;₹500"))</f>
        <v>&gt;₹500</v>
      </c>
      <c r="O267" s="9">
        <f>(Table1[[#This Row],[rating]]*Table1[[#This Row],[rating_count]])</f>
        <v>20218.599999999999</v>
      </c>
      <c r="P267" s="9">
        <f>Table1[[#This Row],[actual_price]]*Table1[[#This Row],[rating_count]]</f>
        <v>117502980</v>
      </c>
      <c r="Q267" s="4">
        <v>4702</v>
      </c>
      <c r="R267" t="s">
        <v>991</v>
      </c>
      <c r="S267" t="s">
        <v>105</v>
      </c>
      <c r="V267" t="str">
        <f t="shared" si="9"/>
        <v>Acer 100 cm</v>
      </c>
    </row>
    <row r="268" spans="1:22" x14ac:dyDescent="0.5">
      <c r="A268" t="s">
        <v>992</v>
      </c>
      <c r="B268" t="s">
        <v>993</v>
      </c>
      <c r="C268" t="str">
        <f t="shared" si="8"/>
        <v>Lapster Usb 2.0</v>
      </c>
      <c r="D268" t="s">
        <v>5171</v>
      </c>
      <c r="E268" t="s">
        <v>5172</v>
      </c>
      <c r="F268" t="s">
        <v>5173</v>
      </c>
      <c r="G268" t="s">
        <v>5174</v>
      </c>
      <c r="H268">
        <v>199</v>
      </c>
      <c r="I268">
        <v>999</v>
      </c>
      <c r="J268" s="1">
        <v>0.8</v>
      </c>
      <c r="K268" s="8">
        <f>IF(Table1[[#This Row],[discount_percentage]]&gt;=0.5,1,0)</f>
        <v>1</v>
      </c>
      <c r="L268">
        <v>4.2</v>
      </c>
      <c r="M268">
        <f>IF(Table1[[#This Row],[rating_count]]&lt;1000,1,0)</f>
        <v>1</v>
      </c>
      <c r="N268" t="str">
        <f>IF(Table1[[#This Row],[actual_price]]&lt;200,"&lt;₹200",IF(Table1[[#This Row],[actual_price]]&lt;=500,"₹200–₹500","&gt;₹500"))</f>
        <v>&gt;₹500</v>
      </c>
      <c r="O268" s="9">
        <f>(Table1[[#This Row],[rating]]*Table1[[#This Row],[rating_count]])</f>
        <v>357</v>
      </c>
      <c r="P268" s="9">
        <f>Table1[[#This Row],[actual_price]]*Table1[[#This Row],[rating_count]]</f>
        <v>84915</v>
      </c>
      <c r="Q268" s="4">
        <v>85</v>
      </c>
      <c r="R268" t="s">
        <v>994</v>
      </c>
      <c r="S268" t="s">
        <v>995</v>
      </c>
      <c r="V268" t="str">
        <f t="shared" si="9"/>
        <v>Lapster usb 2.0</v>
      </c>
    </row>
    <row r="269" spans="1:22" x14ac:dyDescent="0.5">
      <c r="A269" t="s">
        <v>996</v>
      </c>
      <c r="B269" t="s">
        <v>997</v>
      </c>
      <c r="C269" t="str">
        <f t="shared" si="8"/>
        <v>Amazonbasics High-Speed Braided</v>
      </c>
      <c r="D269" t="s">
        <v>5178</v>
      </c>
      <c r="E269" t="s">
        <v>5179</v>
      </c>
      <c r="F269" t="s">
        <v>5180</v>
      </c>
      <c r="G269" t="s">
        <v>5174</v>
      </c>
      <c r="H269">
        <v>269</v>
      </c>
      <c r="I269">
        <v>650</v>
      </c>
      <c r="J269" s="1">
        <v>0.59</v>
      </c>
      <c r="K269" s="8">
        <f>IF(Table1[[#This Row],[discount_percentage]]&gt;=0.5,1,0)</f>
        <v>1</v>
      </c>
      <c r="L269">
        <v>4.4000000000000004</v>
      </c>
      <c r="M269">
        <f>IF(Table1[[#This Row],[rating_count]]&lt;1000,1,0)</f>
        <v>0</v>
      </c>
      <c r="N269" t="str">
        <f>IF(Table1[[#This Row],[actual_price]]&lt;200,"&lt;₹200",IF(Table1[[#This Row],[actual_price]]&lt;=500,"₹200–₹500","&gt;₹500"))</f>
        <v>&gt;₹500</v>
      </c>
      <c r="O269" s="9">
        <f>(Table1[[#This Row],[rating]]*Table1[[#This Row],[rating_count]])</f>
        <v>157858.80000000002</v>
      </c>
      <c r="P269" s="9">
        <f>Table1[[#This Row],[actual_price]]*Table1[[#This Row],[rating_count]]</f>
        <v>23320050</v>
      </c>
      <c r="Q269" s="4">
        <v>35877</v>
      </c>
      <c r="R269" t="s">
        <v>998</v>
      </c>
      <c r="S269" t="s">
        <v>999</v>
      </c>
      <c r="V269" t="str">
        <f t="shared" si="9"/>
        <v>AmazonBasics High-Speed Braided</v>
      </c>
    </row>
    <row r="270" spans="1:22" x14ac:dyDescent="0.5">
      <c r="A270" t="s">
        <v>1000</v>
      </c>
      <c r="B270" t="s">
        <v>1001</v>
      </c>
      <c r="C270" t="str">
        <f t="shared" si="8"/>
        <v>Cubetek 3 In</v>
      </c>
      <c r="D270" t="s">
        <v>5178</v>
      </c>
      <c r="E270" t="s">
        <v>5179</v>
      </c>
      <c r="F270" t="s">
        <v>5195</v>
      </c>
      <c r="H270" s="2">
        <v>1990</v>
      </c>
      <c r="I270" s="2">
        <v>3100</v>
      </c>
      <c r="J270" s="1">
        <v>0.36</v>
      </c>
      <c r="K270" s="8">
        <f>IF(Table1[[#This Row],[discount_percentage]]&gt;=0.5,1,0)</f>
        <v>0</v>
      </c>
      <c r="L270">
        <v>4</v>
      </c>
      <c r="M270">
        <f>IF(Table1[[#This Row],[rating_count]]&lt;1000,1,0)</f>
        <v>1</v>
      </c>
      <c r="N270" t="str">
        <f>IF(Table1[[#This Row],[actual_price]]&lt;200,"&lt;₹200",IF(Table1[[#This Row],[actual_price]]&lt;=500,"₹200–₹500","&gt;₹500"))</f>
        <v>&gt;₹500</v>
      </c>
      <c r="O270" s="9">
        <f>(Table1[[#This Row],[rating]]*Table1[[#This Row],[rating_count]])</f>
        <v>3588</v>
      </c>
      <c r="P270" s="9">
        <f>Table1[[#This Row],[actual_price]]*Table1[[#This Row],[rating_count]]</f>
        <v>2780700</v>
      </c>
      <c r="Q270" s="4">
        <v>897</v>
      </c>
      <c r="R270" t="s">
        <v>1002</v>
      </c>
      <c r="S270" t="s">
        <v>1003</v>
      </c>
      <c r="V270" t="str">
        <f t="shared" si="9"/>
        <v>Cubetek 3 in</v>
      </c>
    </row>
    <row r="271" spans="1:22" x14ac:dyDescent="0.5">
      <c r="A271" t="s">
        <v>1004</v>
      </c>
      <c r="B271" t="s">
        <v>1005</v>
      </c>
      <c r="C271" t="str">
        <f t="shared" si="8"/>
        <v>Krisons Thunder Speaker,</v>
      </c>
      <c r="D271" t="s">
        <v>5178</v>
      </c>
      <c r="E271" t="s">
        <v>5186</v>
      </c>
      <c r="F271" t="s">
        <v>5196</v>
      </c>
      <c r="G271" t="s">
        <v>5197</v>
      </c>
      <c r="H271" s="2">
        <v>2299</v>
      </c>
      <c r="I271" s="2">
        <v>3999</v>
      </c>
      <c r="J271" s="1">
        <v>0.43</v>
      </c>
      <c r="K271" s="8">
        <f>IF(Table1[[#This Row],[discount_percentage]]&gt;=0.5,1,0)</f>
        <v>0</v>
      </c>
      <c r="L271">
        <v>3.8</v>
      </c>
      <c r="M271">
        <f>IF(Table1[[#This Row],[rating_count]]&lt;1000,1,0)</f>
        <v>1</v>
      </c>
      <c r="N271" t="str">
        <f>IF(Table1[[#This Row],[actual_price]]&lt;200,"&lt;₹200",IF(Table1[[#This Row],[actual_price]]&lt;=500,"₹200–₹500","&gt;₹500"))</f>
        <v>&gt;₹500</v>
      </c>
      <c r="O271" s="9">
        <f>(Table1[[#This Row],[rating]]*Table1[[#This Row],[rating_count]])</f>
        <v>1071.5999999999999</v>
      </c>
      <c r="P271" s="9">
        <f>Table1[[#This Row],[actual_price]]*Table1[[#This Row],[rating_count]]</f>
        <v>1127718</v>
      </c>
      <c r="Q271" s="4">
        <v>282</v>
      </c>
      <c r="R271" t="s">
        <v>1006</v>
      </c>
      <c r="S271" t="s">
        <v>1007</v>
      </c>
      <c r="V271" t="str">
        <f t="shared" si="9"/>
        <v>KRISONS Thunder Speaker,</v>
      </c>
    </row>
    <row r="272" spans="1:22" x14ac:dyDescent="0.5">
      <c r="A272" t="s">
        <v>1008</v>
      </c>
      <c r="B272" t="s">
        <v>1009</v>
      </c>
      <c r="C272" t="str">
        <f t="shared" si="8"/>
        <v>Acer 139 Cm</v>
      </c>
      <c r="D272" t="s">
        <v>5178</v>
      </c>
      <c r="E272" t="s">
        <v>5179</v>
      </c>
      <c r="F272" t="s">
        <v>5181</v>
      </c>
      <c r="G272" t="s">
        <v>5182</v>
      </c>
      <c r="H272" s="2">
        <v>35999</v>
      </c>
      <c r="I272" s="2">
        <v>49990</v>
      </c>
      <c r="J272" s="1">
        <v>0.28000000000000003</v>
      </c>
      <c r="K272" s="8">
        <f>IF(Table1[[#This Row],[discount_percentage]]&gt;=0.5,1,0)</f>
        <v>0</v>
      </c>
      <c r="L272">
        <v>4.3</v>
      </c>
      <c r="M272">
        <f>IF(Table1[[#This Row],[rating_count]]&lt;1000,1,0)</f>
        <v>0</v>
      </c>
      <c r="N272" t="str">
        <f>IF(Table1[[#This Row],[actual_price]]&lt;200,"&lt;₹200",IF(Table1[[#This Row],[actual_price]]&lt;=500,"₹200–₹500","&gt;₹500"))</f>
        <v>&gt;₹500</v>
      </c>
      <c r="O272" s="9">
        <f>(Table1[[#This Row],[rating]]*Table1[[#This Row],[rating_count]])</f>
        <v>6927.2999999999993</v>
      </c>
      <c r="P272" s="9">
        <f>Table1[[#This Row],[actual_price]]*Table1[[#This Row],[rating_count]]</f>
        <v>80533890</v>
      </c>
      <c r="Q272" s="4">
        <v>1611</v>
      </c>
      <c r="R272" t="s">
        <v>1010</v>
      </c>
      <c r="S272" t="s">
        <v>640</v>
      </c>
      <c r="V272" t="str">
        <f t="shared" si="9"/>
        <v>Acer 139 cm</v>
      </c>
    </row>
    <row r="273" spans="1:22" x14ac:dyDescent="0.5">
      <c r="A273" t="s">
        <v>1011</v>
      </c>
      <c r="B273" t="s">
        <v>1012</v>
      </c>
      <c r="C273" t="str">
        <f t="shared" si="8"/>
        <v>Dealfreez Case Compatible</v>
      </c>
      <c r="D273" t="s">
        <v>5178</v>
      </c>
      <c r="E273" t="s">
        <v>5179</v>
      </c>
      <c r="F273" t="s">
        <v>5180</v>
      </c>
      <c r="G273" t="s">
        <v>5183</v>
      </c>
      <c r="H273">
        <v>349</v>
      </c>
      <c r="I273">
        <v>999</v>
      </c>
      <c r="J273" s="1">
        <v>0.65</v>
      </c>
      <c r="K273" s="8">
        <f>IF(Table1[[#This Row],[discount_percentage]]&gt;=0.5,1,0)</f>
        <v>1</v>
      </c>
      <c r="L273">
        <v>4.2</v>
      </c>
      <c r="M273">
        <f>IF(Table1[[#This Row],[rating_count]]&lt;1000,1,0)</f>
        <v>1</v>
      </c>
      <c r="N273" t="str">
        <f>IF(Table1[[#This Row],[actual_price]]&lt;200,"&lt;₹200",IF(Table1[[#This Row],[actual_price]]&lt;=500,"₹200–₹500","&gt;₹500"))</f>
        <v>&gt;₹500</v>
      </c>
      <c r="O273" s="9">
        <f>(Table1[[#This Row],[rating]]*Table1[[#This Row],[rating_count]])</f>
        <v>2154.6</v>
      </c>
      <c r="P273" s="9">
        <f>Table1[[#This Row],[actual_price]]*Table1[[#This Row],[rating_count]]</f>
        <v>512487</v>
      </c>
      <c r="Q273" s="4">
        <v>513</v>
      </c>
      <c r="R273" t="s">
        <v>1013</v>
      </c>
      <c r="S273" t="s">
        <v>1014</v>
      </c>
      <c r="V273" t="str">
        <f t="shared" si="9"/>
        <v>Dealfreez Case Compatible</v>
      </c>
    </row>
    <row r="274" spans="1:22" x14ac:dyDescent="0.5">
      <c r="A274" t="s">
        <v>1015</v>
      </c>
      <c r="B274" t="s">
        <v>1016</v>
      </c>
      <c r="C274" t="str">
        <f t="shared" si="8"/>
        <v>Wayona Type C</v>
      </c>
      <c r="D274" t="s">
        <v>5171</v>
      </c>
      <c r="E274" t="s">
        <v>5172</v>
      </c>
      <c r="F274" t="s">
        <v>5173</v>
      </c>
      <c r="G274" t="s">
        <v>5174</v>
      </c>
      <c r="H274">
        <v>719</v>
      </c>
      <c r="I274" s="2">
        <v>1499</v>
      </c>
      <c r="J274" s="1">
        <v>0.52</v>
      </c>
      <c r="K274" s="8">
        <f>IF(Table1[[#This Row],[discount_percentage]]&gt;=0.5,1,0)</f>
        <v>1</v>
      </c>
      <c r="L274">
        <v>4.0999999999999996</v>
      </c>
      <c r="M274">
        <f>IF(Table1[[#This Row],[rating_count]]&lt;1000,1,0)</f>
        <v>0</v>
      </c>
      <c r="N274" t="str">
        <f>IF(Table1[[#This Row],[actual_price]]&lt;200,"&lt;₹200",IF(Table1[[#This Row],[actual_price]]&lt;=500,"₹200–₹500","&gt;₹500"))</f>
        <v>&gt;₹500</v>
      </c>
      <c r="O274" s="9">
        <f>(Table1[[#This Row],[rating]]*Table1[[#This Row],[rating_count]])</f>
        <v>4284.5</v>
      </c>
      <c r="P274" s="9">
        <f>Table1[[#This Row],[actual_price]]*Table1[[#This Row],[rating_count]]</f>
        <v>1566455</v>
      </c>
      <c r="Q274" s="4">
        <v>1045</v>
      </c>
      <c r="R274" t="s">
        <v>1017</v>
      </c>
      <c r="S274" t="s">
        <v>386</v>
      </c>
      <c r="V274" t="str">
        <f t="shared" si="9"/>
        <v>Wayona Type C</v>
      </c>
    </row>
    <row r="275" spans="1:22" x14ac:dyDescent="0.5">
      <c r="A275" t="s">
        <v>1018</v>
      </c>
      <c r="B275" t="s">
        <v>1019</v>
      </c>
      <c r="C275" t="str">
        <f t="shared" si="8"/>
        <v>Vw 80 Cm</v>
      </c>
      <c r="D275" t="s">
        <v>5178</v>
      </c>
      <c r="E275" t="s">
        <v>5179</v>
      </c>
      <c r="F275" t="s">
        <v>5181</v>
      </c>
      <c r="G275" t="s">
        <v>5182</v>
      </c>
      <c r="H275" s="2">
        <v>8999</v>
      </c>
      <c r="I275" s="2">
        <v>18999</v>
      </c>
      <c r="J275" s="1">
        <v>0.53</v>
      </c>
      <c r="K275" s="8">
        <f>IF(Table1[[#This Row],[discount_percentage]]&gt;=0.5,1,0)</f>
        <v>1</v>
      </c>
      <c r="L275">
        <v>4</v>
      </c>
      <c r="M275">
        <f>IF(Table1[[#This Row],[rating_count]]&lt;1000,1,0)</f>
        <v>0</v>
      </c>
      <c r="N275" t="str">
        <f>IF(Table1[[#This Row],[actual_price]]&lt;200,"&lt;₹200",IF(Table1[[#This Row],[actual_price]]&lt;=500,"₹200–₹500","&gt;₹500"))</f>
        <v>&gt;₹500</v>
      </c>
      <c r="O275" s="9">
        <f>(Table1[[#This Row],[rating]]*Table1[[#This Row],[rating_count]])</f>
        <v>25388</v>
      </c>
      <c r="P275" s="9">
        <f>Table1[[#This Row],[actual_price]]*Table1[[#This Row],[rating_count]]</f>
        <v>120586653</v>
      </c>
      <c r="Q275" s="4">
        <v>6347</v>
      </c>
      <c r="R275" t="s">
        <v>1020</v>
      </c>
      <c r="S275" t="s">
        <v>1021</v>
      </c>
      <c r="V275" t="str">
        <f t="shared" si="9"/>
        <v>VW 80 cm</v>
      </c>
    </row>
    <row r="276" spans="1:22" x14ac:dyDescent="0.5">
      <c r="A276" t="s">
        <v>1022</v>
      </c>
      <c r="B276" t="s">
        <v>1023</v>
      </c>
      <c r="C276" t="str">
        <f t="shared" si="8"/>
        <v>Airtel Digital Tv</v>
      </c>
      <c r="D276" t="s">
        <v>5178</v>
      </c>
      <c r="E276" t="s">
        <v>5179</v>
      </c>
      <c r="F276" t="s">
        <v>5191</v>
      </c>
      <c r="G276" t="s">
        <v>5192</v>
      </c>
      <c r="H276">
        <v>917</v>
      </c>
      <c r="I276" s="2">
        <v>2299</v>
      </c>
      <c r="J276" s="1">
        <v>0.6</v>
      </c>
      <c r="K276" s="8">
        <f>IF(Table1[[#This Row],[discount_percentage]]&gt;=0.5,1,0)</f>
        <v>1</v>
      </c>
      <c r="L276">
        <v>4.2</v>
      </c>
      <c r="M276">
        <f>IF(Table1[[#This Row],[rating_count]]&lt;1000,1,0)</f>
        <v>0</v>
      </c>
      <c r="N276" t="str">
        <f>IF(Table1[[#This Row],[actual_price]]&lt;200,"&lt;₹200",IF(Table1[[#This Row],[actual_price]]&lt;=500,"₹200–₹500","&gt;₹500"))</f>
        <v>&gt;₹500</v>
      </c>
      <c r="O276" s="9">
        <f>(Table1[[#This Row],[rating]]*Table1[[#This Row],[rating_count]])</f>
        <v>13860</v>
      </c>
      <c r="P276" s="9">
        <f>Table1[[#This Row],[actual_price]]*Table1[[#This Row],[rating_count]]</f>
        <v>7586700</v>
      </c>
      <c r="Q276" s="4">
        <v>3300</v>
      </c>
      <c r="R276" t="s">
        <v>1024</v>
      </c>
      <c r="S276" t="s">
        <v>1025</v>
      </c>
      <c r="V276" t="str">
        <f t="shared" si="9"/>
        <v>Airtel Digital TV</v>
      </c>
    </row>
    <row r="277" spans="1:22" x14ac:dyDescent="0.5">
      <c r="A277" t="s">
        <v>1026</v>
      </c>
      <c r="B277" t="s">
        <v>1027</v>
      </c>
      <c r="C277" t="str">
        <f t="shared" si="8"/>
        <v>Lohaya Voice Assistant</v>
      </c>
      <c r="D277" t="s">
        <v>5178</v>
      </c>
      <c r="E277" t="s">
        <v>5179</v>
      </c>
      <c r="F277" t="s">
        <v>5180</v>
      </c>
      <c r="G277" t="s">
        <v>5183</v>
      </c>
      <c r="H277">
        <v>399</v>
      </c>
      <c r="I277">
        <v>999</v>
      </c>
      <c r="J277" s="1">
        <v>0.6</v>
      </c>
      <c r="K277" s="8">
        <f>IF(Table1[[#This Row],[discount_percentage]]&gt;=0.5,1,0)</f>
        <v>1</v>
      </c>
      <c r="L277">
        <v>3.3</v>
      </c>
      <c r="M277">
        <f>IF(Table1[[#This Row],[rating_count]]&lt;1000,1,0)</f>
        <v>1</v>
      </c>
      <c r="N277" t="str">
        <f>IF(Table1[[#This Row],[actual_price]]&lt;200,"&lt;₹200",IF(Table1[[#This Row],[actual_price]]&lt;=500,"₹200–₹500","&gt;₹500"))</f>
        <v>&gt;₹500</v>
      </c>
      <c r="O277" s="9">
        <f>(Table1[[#This Row],[rating]]*Table1[[#This Row],[rating_count]])</f>
        <v>75.899999999999991</v>
      </c>
      <c r="P277" s="9">
        <f>Table1[[#This Row],[actual_price]]*Table1[[#This Row],[rating_count]]</f>
        <v>22977</v>
      </c>
      <c r="Q277" s="4">
        <v>23</v>
      </c>
      <c r="R277" t="s">
        <v>1028</v>
      </c>
      <c r="S277" t="s">
        <v>1029</v>
      </c>
      <c r="V277" t="str">
        <f t="shared" si="9"/>
        <v>LOHAYA Voice Assistant</v>
      </c>
    </row>
    <row r="278" spans="1:22" x14ac:dyDescent="0.5">
      <c r="A278" t="s">
        <v>1030</v>
      </c>
      <c r="B278" t="s">
        <v>1031</v>
      </c>
      <c r="C278" t="str">
        <f t="shared" si="8"/>
        <v>Samsung 138 Cm</v>
      </c>
      <c r="D278" t="s">
        <v>5178</v>
      </c>
      <c r="E278" t="s">
        <v>5179</v>
      </c>
      <c r="F278" t="s">
        <v>5181</v>
      </c>
      <c r="G278" t="s">
        <v>5182</v>
      </c>
      <c r="H278" s="2">
        <v>45999</v>
      </c>
      <c r="I278" s="2">
        <v>69900</v>
      </c>
      <c r="J278" s="1">
        <v>0.34</v>
      </c>
      <c r="K278" s="8">
        <f>IF(Table1[[#This Row],[discount_percentage]]&gt;=0.5,1,0)</f>
        <v>0</v>
      </c>
      <c r="L278">
        <v>4.3</v>
      </c>
      <c r="M278">
        <f>IF(Table1[[#This Row],[rating_count]]&lt;1000,1,0)</f>
        <v>0</v>
      </c>
      <c r="N278" t="str">
        <f>IF(Table1[[#This Row],[actual_price]]&lt;200,"&lt;₹200",IF(Table1[[#This Row],[actual_price]]&lt;=500,"₹200–₹500","&gt;₹500"))</f>
        <v>&gt;₹500</v>
      </c>
      <c r="O278" s="9">
        <f>(Table1[[#This Row],[rating]]*Table1[[#This Row],[rating_count]])</f>
        <v>30568.699999999997</v>
      </c>
      <c r="P278" s="9">
        <f>Table1[[#This Row],[actual_price]]*Table1[[#This Row],[rating_count]]</f>
        <v>496919100</v>
      </c>
      <c r="Q278" s="4">
        <v>7109</v>
      </c>
      <c r="R278" t="s">
        <v>1032</v>
      </c>
      <c r="S278" t="s">
        <v>246</v>
      </c>
      <c r="V278" t="str">
        <f t="shared" si="9"/>
        <v>Samsung 138 cm</v>
      </c>
    </row>
    <row r="279" spans="1:22" x14ac:dyDescent="0.5">
      <c r="A279" t="s">
        <v>1033</v>
      </c>
      <c r="B279" t="s">
        <v>1034</v>
      </c>
      <c r="C279" t="str">
        <f t="shared" si="8"/>
        <v>Amazon Brand -</v>
      </c>
      <c r="D279" t="s">
        <v>5171</v>
      </c>
      <c r="E279" t="s">
        <v>5172</v>
      </c>
      <c r="F279" t="s">
        <v>5173</v>
      </c>
      <c r="G279" t="s">
        <v>5174</v>
      </c>
      <c r="H279">
        <v>119</v>
      </c>
      <c r="I279">
        <v>299</v>
      </c>
      <c r="J279" s="1">
        <v>0.6</v>
      </c>
      <c r="K279" s="8">
        <f>IF(Table1[[#This Row],[discount_percentage]]&gt;=0.5,1,0)</f>
        <v>1</v>
      </c>
      <c r="L279">
        <v>3.8</v>
      </c>
      <c r="M279">
        <f>IF(Table1[[#This Row],[rating_count]]&lt;1000,1,0)</f>
        <v>1</v>
      </c>
      <c r="N279" t="str">
        <f>IF(Table1[[#This Row],[actual_price]]&lt;200,"&lt;₹200",IF(Table1[[#This Row],[actual_price]]&lt;=500,"₹200–₹500","&gt;₹500"))</f>
        <v>₹200–₹500</v>
      </c>
      <c r="O279" s="9">
        <f>(Table1[[#This Row],[rating]]*Table1[[#This Row],[rating_count]])</f>
        <v>193.79999999999998</v>
      </c>
      <c r="P279" s="9">
        <f>Table1[[#This Row],[actual_price]]*Table1[[#This Row],[rating_count]]</f>
        <v>15249</v>
      </c>
      <c r="Q279" s="4">
        <v>51</v>
      </c>
      <c r="R279" t="s">
        <v>1035</v>
      </c>
      <c r="S279" t="s">
        <v>1036</v>
      </c>
      <c r="V279" t="str">
        <f t="shared" si="9"/>
        <v>Amazon Brand -</v>
      </c>
    </row>
    <row r="280" spans="1:22" x14ac:dyDescent="0.5">
      <c r="A280" t="s">
        <v>1037</v>
      </c>
      <c r="B280" t="s">
        <v>1038</v>
      </c>
      <c r="C280" t="str">
        <f t="shared" si="8"/>
        <v>Mi 100 Cm</v>
      </c>
      <c r="D280" t="s">
        <v>5178</v>
      </c>
      <c r="E280" t="s">
        <v>5179</v>
      </c>
      <c r="F280" t="s">
        <v>5181</v>
      </c>
      <c r="G280" t="s">
        <v>5182</v>
      </c>
      <c r="H280" s="2">
        <v>21999</v>
      </c>
      <c r="I280" s="2">
        <v>29999</v>
      </c>
      <c r="J280" s="1">
        <v>0.27</v>
      </c>
      <c r="K280" s="8">
        <f>IF(Table1[[#This Row],[discount_percentage]]&gt;=0.5,1,0)</f>
        <v>0</v>
      </c>
      <c r="L280">
        <v>4.2</v>
      </c>
      <c r="M280">
        <f>IF(Table1[[#This Row],[rating_count]]&lt;1000,1,0)</f>
        <v>0</v>
      </c>
      <c r="N280" t="str">
        <f>IF(Table1[[#This Row],[actual_price]]&lt;200,"&lt;₹200",IF(Table1[[#This Row],[actual_price]]&lt;=500,"₹200–₹500","&gt;₹500"))</f>
        <v>&gt;₹500</v>
      </c>
      <c r="O280" s="9">
        <f>(Table1[[#This Row],[rating]]*Table1[[#This Row],[rating_count]])</f>
        <v>137928</v>
      </c>
      <c r="P280" s="9">
        <f>Table1[[#This Row],[actual_price]]*Table1[[#This Row],[rating_count]]</f>
        <v>985167160</v>
      </c>
      <c r="Q280" s="4">
        <v>32840</v>
      </c>
      <c r="R280" t="s">
        <v>1039</v>
      </c>
      <c r="S280" t="s">
        <v>74</v>
      </c>
      <c r="V280" t="str">
        <f t="shared" si="9"/>
        <v>Mi 100 cm</v>
      </c>
    </row>
    <row r="281" spans="1:22" x14ac:dyDescent="0.5">
      <c r="A281" t="s">
        <v>1040</v>
      </c>
      <c r="B281" t="s">
        <v>1041</v>
      </c>
      <c r="C281" t="str">
        <f t="shared" si="8"/>
        <v>Astigo Compatible Remote</v>
      </c>
      <c r="D281" t="s">
        <v>5178</v>
      </c>
      <c r="E281" t="s">
        <v>5179</v>
      </c>
      <c r="F281" t="s">
        <v>5180</v>
      </c>
      <c r="G281" t="s">
        <v>5183</v>
      </c>
      <c r="H281">
        <v>299</v>
      </c>
      <c r="I281">
        <v>599</v>
      </c>
      <c r="J281" s="1">
        <v>0.5</v>
      </c>
      <c r="K281" s="8">
        <f>IF(Table1[[#This Row],[discount_percentage]]&gt;=0.5,1,0)</f>
        <v>1</v>
      </c>
      <c r="L281">
        <v>3.7</v>
      </c>
      <c r="M281">
        <f>IF(Table1[[#This Row],[rating_count]]&lt;1000,1,0)</f>
        <v>1</v>
      </c>
      <c r="N281" t="str">
        <f>IF(Table1[[#This Row],[actual_price]]&lt;200,"&lt;₹200",IF(Table1[[#This Row],[actual_price]]&lt;=500,"₹200–₹500","&gt;₹500"))</f>
        <v>&gt;₹500</v>
      </c>
      <c r="O281" s="9">
        <f>(Table1[[#This Row],[rating]]*Table1[[#This Row],[rating_count]])</f>
        <v>2619.6</v>
      </c>
      <c r="P281" s="9">
        <f>Table1[[#This Row],[actual_price]]*Table1[[#This Row],[rating_count]]</f>
        <v>424092</v>
      </c>
      <c r="Q281" s="4">
        <v>708</v>
      </c>
      <c r="R281" t="s">
        <v>1042</v>
      </c>
      <c r="S281" t="s">
        <v>1043</v>
      </c>
      <c r="V281" t="str">
        <f t="shared" si="9"/>
        <v>Astigo Compatible Remote</v>
      </c>
    </row>
    <row r="282" spans="1:22" x14ac:dyDescent="0.5">
      <c r="A282" t="s">
        <v>1044</v>
      </c>
      <c r="B282" t="s">
        <v>1045</v>
      </c>
      <c r="C282" t="str">
        <f t="shared" si="8"/>
        <v>Toshiba 108 Cm</v>
      </c>
      <c r="D282" t="s">
        <v>5178</v>
      </c>
      <c r="E282" t="s">
        <v>5179</v>
      </c>
      <c r="F282" t="s">
        <v>5181</v>
      </c>
      <c r="G282" t="s">
        <v>5182</v>
      </c>
      <c r="H282" s="2">
        <v>21990</v>
      </c>
      <c r="I282" s="2">
        <v>34990</v>
      </c>
      <c r="J282" s="1">
        <v>0.37</v>
      </c>
      <c r="K282" s="8">
        <f>IF(Table1[[#This Row],[discount_percentage]]&gt;=0.5,1,0)</f>
        <v>0</v>
      </c>
      <c r="L282">
        <v>4.3</v>
      </c>
      <c r="M282">
        <f>IF(Table1[[#This Row],[rating_count]]&lt;1000,1,0)</f>
        <v>0</v>
      </c>
      <c r="N282" t="str">
        <f>IF(Table1[[#This Row],[actual_price]]&lt;200,"&lt;₹200",IF(Table1[[#This Row],[actual_price]]&lt;=500,"₹200–₹500","&gt;₹500"))</f>
        <v>&gt;₹500</v>
      </c>
      <c r="O282" s="9">
        <f>(Table1[[#This Row],[rating]]*Table1[[#This Row],[rating_count]])</f>
        <v>7125.0999999999995</v>
      </c>
      <c r="P282" s="9">
        <f>Table1[[#This Row],[actual_price]]*Table1[[#This Row],[rating_count]]</f>
        <v>57978430</v>
      </c>
      <c r="Q282" s="4">
        <v>1657</v>
      </c>
      <c r="R282" t="s">
        <v>1046</v>
      </c>
      <c r="S282" t="s">
        <v>1047</v>
      </c>
      <c r="V282" t="str">
        <f t="shared" si="9"/>
        <v>Toshiba 108 cm</v>
      </c>
    </row>
    <row r="283" spans="1:22" x14ac:dyDescent="0.5">
      <c r="A283" t="s">
        <v>1048</v>
      </c>
      <c r="B283" t="s">
        <v>1049</v>
      </c>
      <c r="C283" t="str">
        <f t="shared" si="8"/>
        <v>Lenovo Usb A</v>
      </c>
      <c r="D283" t="s">
        <v>5171</v>
      </c>
      <c r="E283" t="s">
        <v>5172</v>
      </c>
      <c r="F283" t="s">
        <v>5173</v>
      </c>
      <c r="G283" t="s">
        <v>5174</v>
      </c>
      <c r="H283">
        <v>417.44</v>
      </c>
      <c r="I283">
        <v>670</v>
      </c>
      <c r="J283" s="1">
        <v>0.38</v>
      </c>
      <c r="K283" s="8">
        <f>IF(Table1[[#This Row],[discount_percentage]]&gt;=0.5,1,0)</f>
        <v>0</v>
      </c>
      <c r="L283">
        <v>3.9</v>
      </c>
      <c r="M283">
        <f>IF(Table1[[#This Row],[rating_count]]&lt;1000,1,0)</f>
        <v>1</v>
      </c>
      <c r="N283" t="str">
        <f>IF(Table1[[#This Row],[actual_price]]&lt;200,"&lt;₹200",IF(Table1[[#This Row],[actual_price]]&lt;=500,"₹200–₹500","&gt;₹500"))</f>
        <v>&gt;₹500</v>
      </c>
      <c r="O283" s="9">
        <f>(Table1[[#This Row],[rating]]*Table1[[#This Row],[rating_count]])</f>
        <v>2039.7</v>
      </c>
      <c r="P283" s="9">
        <f>Table1[[#This Row],[actual_price]]*Table1[[#This Row],[rating_count]]</f>
        <v>350410</v>
      </c>
      <c r="Q283" s="4">
        <v>523</v>
      </c>
      <c r="R283" t="s">
        <v>1050</v>
      </c>
      <c r="S283" t="s">
        <v>1051</v>
      </c>
      <c r="V283" t="str">
        <f t="shared" si="9"/>
        <v>Lenovo USB A</v>
      </c>
    </row>
    <row r="284" spans="1:22" hidden="1" x14ac:dyDescent="0.5">
      <c r="A284" t="s">
        <v>1052</v>
      </c>
      <c r="B284" t="s">
        <v>1053</v>
      </c>
      <c r="C284" t="str">
        <f t="shared" si="8"/>
        <v>Amazon Brand -</v>
      </c>
      <c r="D284" t="s">
        <v>5171</v>
      </c>
      <c r="E284" t="s">
        <v>5172</v>
      </c>
      <c r="F284" t="s">
        <v>5173</v>
      </c>
      <c r="G284" t="s">
        <v>5174</v>
      </c>
      <c r="H284">
        <v>199</v>
      </c>
      <c r="I284">
        <v>999</v>
      </c>
      <c r="J284" s="1">
        <v>0.8</v>
      </c>
      <c r="K284" s="8">
        <f>IF(Table1[[#This Row],[discount_percentage]]&gt;=0.5,1,0)</f>
        <v>1</v>
      </c>
      <c r="L284">
        <v>3</v>
      </c>
      <c r="M284">
        <f>IF(Table1[[#This Row],[rating_count]]&lt;1000,1,0)</f>
        <v>1</v>
      </c>
      <c r="N284" t="str">
        <f>IF(Table1[[#This Row],[actual_price]]&lt;200,"&lt;₹200",IF(Table1[[#This Row],[actual_price]]&lt;=500,"₹200–₹500","&gt;₹500"))</f>
        <v>&gt;₹500</v>
      </c>
      <c r="O284" s="9">
        <f>(Table1[[#This Row],[rating]]*Table1[[#This Row],[rating_count]])</f>
        <v>0</v>
      </c>
      <c r="P284" s="9">
        <f>Table1[[#This Row],[actual_price]]*Table1[[#This Row],[rating_count]]</f>
        <v>0</v>
      </c>
      <c r="Q284" s="7">
        <v>0</v>
      </c>
      <c r="R284" t="s">
        <v>1054</v>
      </c>
      <c r="S284" t="s">
        <v>1055</v>
      </c>
      <c r="V284" t="str">
        <f t="shared" si="9"/>
        <v>Amazon Brand -</v>
      </c>
    </row>
    <row r="285" spans="1:22" x14ac:dyDescent="0.5">
      <c r="A285" t="s">
        <v>1056</v>
      </c>
      <c r="B285" t="s">
        <v>1057</v>
      </c>
      <c r="C285" t="str">
        <f t="shared" si="8"/>
        <v>Lg 139 Cm</v>
      </c>
      <c r="D285" t="s">
        <v>5178</v>
      </c>
      <c r="E285" t="s">
        <v>5179</v>
      </c>
      <c r="F285" t="s">
        <v>5181</v>
      </c>
      <c r="G285" t="s">
        <v>5182</v>
      </c>
      <c r="H285" s="2">
        <v>47990</v>
      </c>
      <c r="I285" s="2">
        <v>79990</v>
      </c>
      <c r="J285" s="1">
        <v>0.4</v>
      </c>
      <c r="K285" s="8">
        <f>IF(Table1[[#This Row],[discount_percentage]]&gt;=0.5,1,0)</f>
        <v>0</v>
      </c>
      <c r="L285">
        <v>4.3</v>
      </c>
      <c r="M285">
        <f>IF(Table1[[#This Row],[rating_count]]&lt;1000,1,0)</f>
        <v>0</v>
      </c>
      <c r="N285" t="str">
        <f>IF(Table1[[#This Row],[actual_price]]&lt;200,"&lt;₹200",IF(Table1[[#This Row],[actual_price]]&lt;=500,"₹200–₹500","&gt;₹500"))</f>
        <v>&gt;₹500</v>
      </c>
      <c r="O285" s="9">
        <f>(Table1[[#This Row],[rating]]*Table1[[#This Row],[rating_count]])</f>
        <v>5916.8</v>
      </c>
      <c r="P285" s="9">
        <f>Table1[[#This Row],[actual_price]]*Table1[[#This Row],[rating_count]]</f>
        <v>110066240</v>
      </c>
      <c r="Q285" s="4">
        <v>1376</v>
      </c>
      <c r="R285" t="s">
        <v>518</v>
      </c>
      <c r="S285" t="s">
        <v>519</v>
      </c>
      <c r="V285" t="str">
        <f t="shared" si="9"/>
        <v>LG 139 cm</v>
      </c>
    </row>
    <row r="286" spans="1:22" x14ac:dyDescent="0.5">
      <c r="A286" t="s">
        <v>1058</v>
      </c>
      <c r="B286" t="s">
        <v>1059</v>
      </c>
      <c r="C286" t="str">
        <f t="shared" si="8"/>
        <v>Tata Sky Digital</v>
      </c>
      <c r="D286" t="s">
        <v>5178</v>
      </c>
      <c r="E286" t="s">
        <v>5179</v>
      </c>
      <c r="F286" t="s">
        <v>5180</v>
      </c>
      <c r="G286" t="s">
        <v>5183</v>
      </c>
      <c r="H286">
        <v>215</v>
      </c>
      <c r="I286">
        <v>499</v>
      </c>
      <c r="J286" s="1">
        <v>0.56999999999999995</v>
      </c>
      <c r="K286" s="8">
        <f>IF(Table1[[#This Row],[discount_percentage]]&gt;=0.5,1,0)</f>
        <v>1</v>
      </c>
      <c r="L286">
        <v>3.5</v>
      </c>
      <c r="M286">
        <f>IF(Table1[[#This Row],[rating_count]]&lt;1000,1,0)</f>
        <v>1</v>
      </c>
      <c r="N286" t="str">
        <f>IF(Table1[[#This Row],[actual_price]]&lt;200,"&lt;₹200",IF(Table1[[#This Row],[actual_price]]&lt;=500,"₹200–₹500","&gt;₹500"))</f>
        <v>₹200–₹500</v>
      </c>
      <c r="O286" s="9">
        <f>(Table1[[#This Row],[rating]]*Table1[[#This Row],[rating_count]])</f>
        <v>423.5</v>
      </c>
      <c r="P286" s="9">
        <f>Table1[[#This Row],[actual_price]]*Table1[[#This Row],[rating_count]]</f>
        <v>60379</v>
      </c>
      <c r="Q286" s="4">
        <v>121</v>
      </c>
      <c r="R286" t="s">
        <v>1060</v>
      </c>
      <c r="S286" t="s">
        <v>1061</v>
      </c>
      <c r="V286" t="str">
        <f t="shared" si="9"/>
        <v>Tata Sky Digital</v>
      </c>
    </row>
    <row r="287" spans="1:22" x14ac:dyDescent="0.5">
      <c r="A287" t="s">
        <v>1062</v>
      </c>
      <c r="B287" t="s">
        <v>1063</v>
      </c>
      <c r="C287" t="str">
        <f t="shared" si="8"/>
        <v>Ptron Solero T241</v>
      </c>
      <c r="D287" t="s">
        <v>5171</v>
      </c>
      <c r="E287" t="s">
        <v>5172</v>
      </c>
      <c r="F287" t="s">
        <v>5173</v>
      </c>
      <c r="G287" t="s">
        <v>5174</v>
      </c>
      <c r="H287">
        <v>99</v>
      </c>
      <c r="I287">
        <v>800</v>
      </c>
      <c r="J287" s="1">
        <v>0.88</v>
      </c>
      <c r="K287" s="8">
        <f>IF(Table1[[#This Row],[discount_percentage]]&gt;=0.5,1,0)</f>
        <v>1</v>
      </c>
      <c r="L287">
        <v>3.9</v>
      </c>
      <c r="M287">
        <f>IF(Table1[[#This Row],[rating_count]]&lt;1000,1,0)</f>
        <v>0</v>
      </c>
      <c r="N287" t="str">
        <f>IF(Table1[[#This Row],[actual_price]]&lt;200,"&lt;₹200",IF(Table1[[#This Row],[actual_price]]&lt;=500,"₹200–₹500","&gt;₹500"))</f>
        <v>&gt;₹500</v>
      </c>
      <c r="O287" s="9">
        <f>(Table1[[#This Row],[rating]]*Table1[[#This Row],[rating_count]])</f>
        <v>4192.5</v>
      </c>
      <c r="P287" s="9">
        <f>Table1[[#This Row],[actual_price]]*Table1[[#This Row],[rating_count]]</f>
        <v>860000</v>
      </c>
      <c r="Q287" s="4">
        <v>1075</v>
      </c>
      <c r="R287" t="s">
        <v>422</v>
      </c>
      <c r="S287" t="s">
        <v>145</v>
      </c>
      <c r="V287" t="str">
        <f t="shared" si="9"/>
        <v>pTron Solero T241</v>
      </c>
    </row>
    <row r="288" spans="1:22" x14ac:dyDescent="0.5">
      <c r="A288" t="s">
        <v>1064</v>
      </c>
      <c r="B288" t="s">
        <v>1065</v>
      </c>
      <c r="C288" t="str">
        <f t="shared" si="8"/>
        <v>Vu 108 Cm</v>
      </c>
      <c r="D288" t="s">
        <v>5178</v>
      </c>
      <c r="E288" t="s">
        <v>5179</v>
      </c>
      <c r="F288" t="s">
        <v>5181</v>
      </c>
      <c r="G288" t="s">
        <v>5182</v>
      </c>
      <c r="H288" s="2">
        <v>18999</v>
      </c>
      <c r="I288" s="2">
        <v>35000</v>
      </c>
      <c r="J288" s="1">
        <v>0.46</v>
      </c>
      <c r="K288" s="8">
        <f>IF(Table1[[#This Row],[discount_percentage]]&gt;=0.5,1,0)</f>
        <v>0</v>
      </c>
      <c r="L288">
        <v>4</v>
      </c>
      <c r="M288">
        <f>IF(Table1[[#This Row],[rating_count]]&lt;1000,1,0)</f>
        <v>0</v>
      </c>
      <c r="N288" t="str">
        <f>IF(Table1[[#This Row],[actual_price]]&lt;200,"&lt;₹200",IF(Table1[[#This Row],[actual_price]]&lt;=500,"₹200–₹500","&gt;₹500"))</f>
        <v>&gt;₹500</v>
      </c>
      <c r="O288" s="9">
        <f>(Table1[[#This Row],[rating]]*Table1[[#This Row],[rating_count]])</f>
        <v>4004</v>
      </c>
      <c r="P288" s="9">
        <f>Table1[[#This Row],[actual_price]]*Table1[[#This Row],[rating_count]]</f>
        <v>35035000</v>
      </c>
      <c r="Q288" s="4">
        <v>1001</v>
      </c>
      <c r="R288" t="s">
        <v>1066</v>
      </c>
      <c r="S288" t="s">
        <v>1067</v>
      </c>
      <c r="V288" t="str">
        <f t="shared" si="9"/>
        <v>VU 108 cm</v>
      </c>
    </row>
    <row r="289" spans="1:22" x14ac:dyDescent="0.5">
      <c r="A289" t="s">
        <v>1068</v>
      </c>
      <c r="B289" t="s">
        <v>1069</v>
      </c>
      <c r="C289" t="str">
        <f t="shared" si="8"/>
        <v>Storite Super Speed</v>
      </c>
      <c r="D289" t="s">
        <v>5171</v>
      </c>
      <c r="E289" t="s">
        <v>5172</v>
      </c>
      <c r="F289" t="s">
        <v>5173</v>
      </c>
      <c r="G289" t="s">
        <v>5174</v>
      </c>
      <c r="H289">
        <v>249</v>
      </c>
      <c r="I289">
        <v>999</v>
      </c>
      <c r="J289" s="1">
        <v>0.75</v>
      </c>
      <c r="K289" s="8">
        <f>IF(Table1[[#This Row],[discount_percentage]]&gt;=0.5,1,0)</f>
        <v>1</v>
      </c>
      <c r="L289">
        <v>4.3</v>
      </c>
      <c r="M289">
        <f>IF(Table1[[#This Row],[rating_count]]&lt;1000,1,0)</f>
        <v>1</v>
      </c>
      <c r="N289" t="str">
        <f>IF(Table1[[#This Row],[actual_price]]&lt;200,"&lt;₹200",IF(Table1[[#This Row],[actual_price]]&lt;=500,"₹200–₹500","&gt;₹500"))</f>
        <v>&gt;₹500</v>
      </c>
      <c r="O289" s="9">
        <f>(Table1[[#This Row],[rating]]*Table1[[#This Row],[rating_count]])</f>
        <v>481.59999999999997</v>
      </c>
      <c r="P289" s="9">
        <f>Table1[[#This Row],[actual_price]]*Table1[[#This Row],[rating_count]]</f>
        <v>111888</v>
      </c>
      <c r="Q289" s="4">
        <v>112</v>
      </c>
      <c r="R289" t="s">
        <v>1070</v>
      </c>
      <c r="S289" t="s">
        <v>1071</v>
      </c>
      <c r="V289" t="str">
        <f t="shared" si="9"/>
        <v>Storite Super Speed</v>
      </c>
    </row>
    <row r="290" spans="1:22" x14ac:dyDescent="0.5">
      <c r="A290" t="s">
        <v>1072</v>
      </c>
      <c r="B290" t="s">
        <v>1073</v>
      </c>
      <c r="C290" t="str">
        <f t="shared" si="8"/>
        <v>Kodak 80 Cm</v>
      </c>
      <c r="D290" t="s">
        <v>5178</v>
      </c>
      <c r="E290" t="s">
        <v>5179</v>
      </c>
      <c r="F290" t="s">
        <v>5181</v>
      </c>
      <c r="G290" t="s">
        <v>5184</v>
      </c>
      <c r="H290" s="2">
        <v>7999</v>
      </c>
      <c r="I290" s="2">
        <v>15999</v>
      </c>
      <c r="J290" s="1">
        <v>0.5</v>
      </c>
      <c r="K290" s="8">
        <f>IF(Table1[[#This Row],[discount_percentage]]&gt;=0.5,1,0)</f>
        <v>1</v>
      </c>
      <c r="L290">
        <v>3.8</v>
      </c>
      <c r="M290">
        <f>IF(Table1[[#This Row],[rating_count]]&lt;1000,1,0)</f>
        <v>0</v>
      </c>
      <c r="N290" t="str">
        <f>IF(Table1[[#This Row],[actual_price]]&lt;200,"&lt;₹200",IF(Table1[[#This Row],[actual_price]]&lt;=500,"₹200–₹500","&gt;₹500"))</f>
        <v>&gt;₹500</v>
      </c>
      <c r="O290" s="9">
        <f>(Table1[[#This Row],[rating]]*Table1[[#This Row],[rating_count]])</f>
        <v>11483.6</v>
      </c>
      <c r="P290" s="9">
        <f>Table1[[#This Row],[actual_price]]*Table1[[#This Row],[rating_count]]</f>
        <v>48348978</v>
      </c>
      <c r="Q290" s="4">
        <v>3022</v>
      </c>
      <c r="R290" t="s">
        <v>1074</v>
      </c>
      <c r="S290" t="s">
        <v>1075</v>
      </c>
      <c r="V290" t="str">
        <f t="shared" si="9"/>
        <v>Kodak 80 cm</v>
      </c>
    </row>
    <row r="291" spans="1:22" x14ac:dyDescent="0.5">
      <c r="A291" t="s">
        <v>1076</v>
      </c>
      <c r="B291" t="s">
        <v>1077</v>
      </c>
      <c r="C291" t="str">
        <f t="shared" si="8"/>
        <v>Amazonbasics Double Braided</v>
      </c>
      <c r="D291" t="s">
        <v>5171</v>
      </c>
      <c r="E291" t="s">
        <v>5172</v>
      </c>
      <c r="F291" t="s">
        <v>5173</v>
      </c>
      <c r="G291" t="s">
        <v>5174</v>
      </c>
      <c r="H291">
        <v>649</v>
      </c>
      <c r="I291" s="2">
        <v>1600</v>
      </c>
      <c r="J291" s="1">
        <v>0.59</v>
      </c>
      <c r="K291" s="8">
        <f>IF(Table1[[#This Row],[discount_percentage]]&gt;=0.5,1,0)</f>
        <v>1</v>
      </c>
      <c r="L291">
        <v>4.3</v>
      </c>
      <c r="M291">
        <f>IF(Table1[[#This Row],[rating_count]]&lt;1000,1,0)</f>
        <v>0</v>
      </c>
      <c r="N291" t="str">
        <f>IF(Table1[[#This Row],[actual_price]]&lt;200,"&lt;₹200",IF(Table1[[#This Row],[actual_price]]&lt;=500,"₹200–₹500","&gt;₹500"))</f>
        <v>&gt;₹500</v>
      </c>
      <c r="O291" s="9">
        <f>(Table1[[#This Row],[rating]]*Table1[[#This Row],[rating_count]])</f>
        <v>23439.3</v>
      </c>
      <c r="P291" s="9">
        <f>Table1[[#This Row],[actual_price]]*Table1[[#This Row],[rating_count]]</f>
        <v>8721600</v>
      </c>
      <c r="Q291" s="4">
        <v>5451</v>
      </c>
      <c r="R291" t="s">
        <v>1078</v>
      </c>
      <c r="S291" t="s">
        <v>697</v>
      </c>
      <c r="V291" t="str">
        <f t="shared" si="9"/>
        <v>AmazonBasics Double Braided</v>
      </c>
    </row>
    <row r="292" spans="1:22" x14ac:dyDescent="0.5">
      <c r="A292" t="s">
        <v>1079</v>
      </c>
      <c r="B292" t="s">
        <v>314</v>
      </c>
      <c r="C292" t="e">
        <f t="shared" si="8"/>
        <v>#VALUE!</v>
      </c>
      <c r="D292" t="s">
        <v>5178</v>
      </c>
      <c r="E292" t="s">
        <v>5179</v>
      </c>
      <c r="F292" t="s">
        <v>5180</v>
      </c>
      <c r="G292" t="s">
        <v>5183</v>
      </c>
      <c r="H292" s="2">
        <v>1289</v>
      </c>
      <c r="I292" s="2">
        <v>2499</v>
      </c>
      <c r="J292" s="1">
        <v>0.48</v>
      </c>
      <c r="K292" s="8">
        <f>IF(Table1[[#This Row],[discount_percentage]]&gt;=0.5,1,0)</f>
        <v>0</v>
      </c>
      <c r="L292">
        <v>3.3</v>
      </c>
      <c r="M292">
        <f>IF(Table1[[#This Row],[rating_count]]&lt;1000,1,0)</f>
        <v>1</v>
      </c>
      <c r="N292" t="str">
        <f>IF(Table1[[#This Row],[actual_price]]&lt;200,"&lt;₹200",IF(Table1[[#This Row],[actual_price]]&lt;=500,"₹200–₹500","&gt;₹500"))</f>
        <v>&gt;₹500</v>
      </c>
      <c r="O292" s="9">
        <f>(Table1[[#This Row],[rating]]*Table1[[#This Row],[rating_count]])</f>
        <v>240.89999999999998</v>
      </c>
      <c r="P292" s="9">
        <f>Table1[[#This Row],[actual_price]]*Table1[[#This Row],[rating_count]]</f>
        <v>182427</v>
      </c>
      <c r="Q292" s="4">
        <v>73</v>
      </c>
      <c r="R292" t="s">
        <v>1080</v>
      </c>
      <c r="S292" t="s">
        <v>1081</v>
      </c>
      <c r="V292" t="e">
        <f t="shared" si="9"/>
        <v>#VALUE!</v>
      </c>
    </row>
    <row r="293" spans="1:22" x14ac:dyDescent="0.5">
      <c r="A293" t="s">
        <v>1082</v>
      </c>
      <c r="B293" t="s">
        <v>1083</v>
      </c>
      <c r="C293" t="str">
        <f t="shared" si="8"/>
        <v>Amazonbasics 10.2 Gbps</v>
      </c>
      <c r="D293" t="s">
        <v>5178</v>
      </c>
      <c r="E293" t="s">
        <v>5179</v>
      </c>
      <c r="F293" t="s">
        <v>5180</v>
      </c>
      <c r="G293" t="s">
        <v>5174</v>
      </c>
      <c r="H293">
        <v>609</v>
      </c>
      <c r="I293" s="2">
        <v>1500</v>
      </c>
      <c r="J293" s="1">
        <v>0.59</v>
      </c>
      <c r="K293" s="8">
        <f>IF(Table1[[#This Row],[discount_percentage]]&gt;=0.5,1,0)</f>
        <v>1</v>
      </c>
      <c r="L293">
        <v>4.5</v>
      </c>
      <c r="M293">
        <f>IF(Table1[[#This Row],[rating_count]]&lt;1000,1,0)</f>
        <v>0</v>
      </c>
      <c r="N293" t="str">
        <f>IF(Table1[[#This Row],[actual_price]]&lt;200,"&lt;₹200",IF(Table1[[#This Row],[actual_price]]&lt;=500,"₹200–₹500","&gt;₹500"))</f>
        <v>&gt;₹500</v>
      </c>
      <c r="O293" s="9">
        <f>(Table1[[#This Row],[rating]]*Table1[[#This Row],[rating_count]])</f>
        <v>4630.5</v>
      </c>
      <c r="P293" s="9">
        <f>Table1[[#This Row],[actual_price]]*Table1[[#This Row],[rating_count]]</f>
        <v>1543500</v>
      </c>
      <c r="Q293" s="4">
        <v>1029</v>
      </c>
      <c r="R293" t="s">
        <v>1084</v>
      </c>
      <c r="S293" t="s">
        <v>1085</v>
      </c>
      <c r="V293" t="str">
        <f t="shared" si="9"/>
        <v>AmazonBasics 10.2 Gbps</v>
      </c>
    </row>
    <row r="294" spans="1:22" x14ac:dyDescent="0.5">
      <c r="A294" t="s">
        <v>1086</v>
      </c>
      <c r="B294" t="s">
        <v>1087</v>
      </c>
      <c r="C294" t="str">
        <f t="shared" si="8"/>
        <v>Hisense 126 Cm</v>
      </c>
      <c r="D294" t="s">
        <v>5178</v>
      </c>
      <c r="E294" t="s">
        <v>5179</v>
      </c>
      <c r="F294" t="s">
        <v>5181</v>
      </c>
      <c r="G294" t="s">
        <v>5182</v>
      </c>
      <c r="H294" s="2">
        <v>32990</v>
      </c>
      <c r="I294" s="2">
        <v>54990</v>
      </c>
      <c r="J294" s="1">
        <v>0.4</v>
      </c>
      <c r="K294" s="8">
        <f>IF(Table1[[#This Row],[discount_percentage]]&gt;=0.5,1,0)</f>
        <v>0</v>
      </c>
      <c r="L294">
        <v>4.0999999999999996</v>
      </c>
      <c r="M294">
        <f>IF(Table1[[#This Row],[rating_count]]&lt;1000,1,0)</f>
        <v>0</v>
      </c>
      <c r="N294" t="str">
        <f>IF(Table1[[#This Row],[actual_price]]&lt;200,"&lt;₹200",IF(Table1[[#This Row],[actual_price]]&lt;=500,"₹200–₹500","&gt;₹500"))</f>
        <v>&gt;₹500</v>
      </c>
      <c r="O294" s="9">
        <f>(Table1[[#This Row],[rating]]*Table1[[#This Row],[rating_count]])</f>
        <v>6375.4999999999991</v>
      </c>
      <c r="P294" s="9">
        <f>Table1[[#This Row],[actual_price]]*Table1[[#This Row],[rating_count]]</f>
        <v>85509450</v>
      </c>
      <c r="Q294" s="4">
        <v>1555</v>
      </c>
      <c r="R294" t="s">
        <v>1088</v>
      </c>
      <c r="S294" t="s">
        <v>1089</v>
      </c>
      <c r="V294" t="str">
        <f t="shared" si="9"/>
        <v>Hisense 126 cm</v>
      </c>
    </row>
    <row r="295" spans="1:22" x14ac:dyDescent="0.5">
      <c r="A295" t="s">
        <v>1090</v>
      </c>
      <c r="B295" t="s">
        <v>1091</v>
      </c>
      <c r="C295" t="str">
        <f t="shared" si="8"/>
        <v>Tuarso 8K Hdmi</v>
      </c>
      <c r="D295" t="s">
        <v>5178</v>
      </c>
      <c r="E295" t="s">
        <v>5179</v>
      </c>
      <c r="F295" t="s">
        <v>5180</v>
      </c>
      <c r="G295" t="s">
        <v>5174</v>
      </c>
      <c r="H295">
        <v>599</v>
      </c>
      <c r="I295" s="2">
        <v>1999</v>
      </c>
      <c r="J295" s="1">
        <v>0.7</v>
      </c>
      <c r="K295" s="8">
        <f>IF(Table1[[#This Row],[discount_percentage]]&gt;=0.5,1,0)</f>
        <v>1</v>
      </c>
      <c r="L295">
        <v>4.2</v>
      </c>
      <c r="M295">
        <f>IF(Table1[[#This Row],[rating_count]]&lt;1000,1,0)</f>
        <v>1</v>
      </c>
      <c r="N295" t="str">
        <f>IF(Table1[[#This Row],[actual_price]]&lt;200,"&lt;₹200",IF(Table1[[#This Row],[actual_price]]&lt;=500,"₹200–₹500","&gt;₹500"))</f>
        <v>&gt;₹500</v>
      </c>
      <c r="O295" s="9">
        <f>(Table1[[#This Row],[rating]]*Table1[[#This Row],[rating_count]])</f>
        <v>197.4</v>
      </c>
      <c r="P295" s="9">
        <f>Table1[[#This Row],[actual_price]]*Table1[[#This Row],[rating_count]]</f>
        <v>93953</v>
      </c>
      <c r="Q295" s="4">
        <v>47</v>
      </c>
      <c r="R295" t="s">
        <v>1092</v>
      </c>
      <c r="S295" t="s">
        <v>1093</v>
      </c>
      <c r="V295" t="str">
        <f t="shared" si="9"/>
        <v>Tuarso 8K HDMI</v>
      </c>
    </row>
    <row r="296" spans="1:22" x14ac:dyDescent="0.5">
      <c r="A296" t="s">
        <v>1094</v>
      </c>
      <c r="B296" t="s">
        <v>1095</v>
      </c>
      <c r="C296" t="str">
        <f t="shared" si="8"/>
        <v>Amazonbasics Usb Type-C</v>
      </c>
      <c r="D296" t="s">
        <v>5171</v>
      </c>
      <c r="E296" t="s">
        <v>5172</v>
      </c>
      <c r="F296" t="s">
        <v>5173</v>
      </c>
      <c r="G296" t="s">
        <v>5174</v>
      </c>
      <c r="H296">
        <v>349</v>
      </c>
      <c r="I296">
        <v>899</v>
      </c>
      <c r="J296" s="1">
        <v>0.61</v>
      </c>
      <c r="K296" s="8">
        <f>IF(Table1[[#This Row],[discount_percentage]]&gt;=0.5,1,0)</f>
        <v>1</v>
      </c>
      <c r="L296">
        <v>4.0999999999999996</v>
      </c>
      <c r="M296">
        <f>IF(Table1[[#This Row],[rating_count]]&lt;1000,1,0)</f>
        <v>0</v>
      </c>
      <c r="N296" t="str">
        <f>IF(Table1[[#This Row],[actual_price]]&lt;200,"&lt;₹200",IF(Table1[[#This Row],[actual_price]]&lt;=500,"₹200–₹500","&gt;₹500"))</f>
        <v>&gt;₹500</v>
      </c>
      <c r="O296" s="9">
        <f>(Table1[[#This Row],[rating]]*Table1[[#This Row],[rating_count]])</f>
        <v>61073.599999999991</v>
      </c>
      <c r="P296" s="9">
        <f>Table1[[#This Row],[actual_price]]*Table1[[#This Row],[rating_count]]</f>
        <v>13391504</v>
      </c>
      <c r="Q296" s="4">
        <v>14896</v>
      </c>
      <c r="R296" t="s">
        <v>1096</v>
      </c>
      <c r="S296" t="s">
        <v>1097</v>
      </c>
      <c r="V296" t="str">
        <f t="shared" si="9"/>
        <v>AmazonBasics USB Type-C</v>
      </c>
    </row>
    <row r="297" spans="1:22" x14ac:dyDescent="0.5">
      <c r="A297" t="s">
        <v>1098</v>
      </c>
      <c r="B297" t="s">
        <v>1099</v>
      </c>
      <c r="C297" t="str">
        <f t="shared" si="8"/>
        <v>Kodak 139 Cm</v>
      </c>
      <c r="D297" t="s">
        <v>5178</v>
      </c>
      <c r="E297" t="s">
        <v>5179</v>
      </c>
      <c r="F297" t="s">
        <v>5181</v>
      </c>
      <c r="G297" t="s">
        <v>5182</v>
      </c>
      <c r="H297" s="2">
        <v>29999</v>
      </c>
      <c r="I297" s="2">
        <v>50999</v>
      </c>
      <c r="J297" s="1">
        <v>0.41</v>
      </c>
      <c r="K297" s="8">
        <f>IF(Table1[[#This Row],[discount_percentage]]&gt;=0.5,1,0)</f>
        <v>0</v>
      </c>
      <c r="L297">
        <v>4.4000000000000004</v>
      </c>
      <c r="M297">
        <f>IF(Table1[[#This Row],[rating_count]]&lt;1000,1,0)</f>
        <v>0</v>
      </c>
      <c r="N297" t="str">
        <f>IF(Table1[[#This Row],[actual_price]]&lt;200,"&lt;₹200",IF(Table1[[#This Row],[actual_price]]&lt;=500,"₹200–₹500","&gt;₹500"))</f>
        <v>&gt;₹500</v>
      </c>
      <c r="O297" s="9">
        <f>(Table1[[#This Row],[rating]]*Table1[[#This Row],[rating_count]])</f>
        <v>7532.8</v>
      </c>
      <c r="P297" s="9">
        <f>Table1[[#This Row],[actual_price]]*Table1[[#This Row],[rating_count]]</f>
        <v>87310288</v>
      </c>
      <c r="Q297" s="4">
        <v>1712</v>
      </c>
      <c r="R297" t="s">
        <v>1100</v>
      </c>
      <c r="S297" t="s">
        <v>1101</v>
      </c>
      <c r="V297" t="str">
        <f t="shared" si="9"/>
        <v>Kodak 139 cm</v>
      </c>
    </row>
    <row r="298" spans="1:22" x14ac:dyDescent="0.5">
      <c r="A298" t="s">
        <v>1102</v>
      </c>
      <c r="B298" t="s">
        <v>912</v>
      </c>
      <c r="C298" t="str">
        <f t="shared" si="8"/>
        <v>Smashtronics¬Æ - Case</v>
      </c>
      <c r="D298" t="s">
        <v>5178</v>
      </c>
      <c r="E298" t="s">
        <v>5179</v>
      </c>
      <c r="F298" t="s">
        <v>5180</v>
      </c>
      <c r="G298" t="s">
        <v>5183</v>
      </c>
      <c r="H298">
        <v>199</v>
      </c>
      <c r="I298">
        <v>399</v>
      </c>
      <c r="J298" s="1">
        <v>0.5</v>
      </c>
      <c r="K298" s="8">
        <f>IF(Table1[[#This Row],[discount_percentage]]&gt;=0.5,1,0)</f>
        <v>1</v>
      </c>
      <c r="L298">
        <v>4.2</v>
      </c>
      <c r="M298">
        <f>IF(Table1[[#This Row],[rating_count]]&lt;1000,1,0)</f>
        <v>0</v>
      </c>
      <c r="N298" t="str">
        <f>IF(Table1[[#This Row],[actual_price]]&lt;200,"&lt;₹200",IF(Table1[[#This Row],[actual_price]]&lt;=500,"₹200–₹500","&gt;₹500"))</f>
        <v>₹200–₹500</v>
      </c>
      <c r="O298" s="9">
        <f>(Table1[[#This Row],[rating]]*Table1[[#This Row],[rating_count]])</f>
        <v>5607</v>
      </c>
      <c r="P298" s="9">
        <f>Table1[[#This Row],[actual_price]]*Table1[[#This Row],[rating_count]]</f>
        <v>532665</v>
      </c>
      <c r="Q298" s="4">
        <v>1335</v>
      </c>
      <c r="R298" t="s">
        <v>913</v>
      </c>
      <c r="S298" t="s">
        <v>914</v>
      </c>
      <c r="V298" t="str">
        <f t="shared" si="9"/>
        <v>Smashtronics¬Æ - Case</v>
      </c>
    </row>
    <row r="299" spans="1:22" x14ac:dyDescent="0.5">
      <c r="A299" t="s">
        <v>1103</v>
      </c>
      <c r="B299" t="s">
        <v>1104</v>
      </c>
      <c r="C299" t="str">
        <f t="shared" si="8"/>
        <v>7Seven¬Æ Suitable Sony</v>
      </c>
      <c r="D299" t="s">
        <v>5178</v>
      </c>
      <c r="E299" t="s">
        <v>5179</v>
      </c>
      <c r="F299" t="s">
        <v>5180</v>
      </c>
      <c r="G299" t="s">
        <v>5183</v>
      </c>
      <c r="H299">
        <v>349</v>
      </c>
      <c r="I299">
        <v>699</v>
      </c>
      <c r="J299" s="1">
        <v>0.5</v>
      </c>
      <c r="K299" s="8">
        <f>IF(Table1[[#This Row],[discount_percentage]]&gt;=0.5,1,0)</f>
        <v>1</v>
      </c>
      <c r="L299">
        <v>3.9</v>
      </c>
      <c r="M299">
        <f>IF(Table1[[#This Row],[rating_count]]&lt;1000,1,0)</f>
        <v>1</v>
      </c>
      <c r="N299" t="str">
        <f>IF(Table1[[#This Row],[actual_price]]&lt;200,"&lt;₹200",IF(Table1[[#This Row],[actual_price]]&lt;=500,"₹200–₹500","&gt;₹500"))</f>
        <v>&gt;₹500</v>
      </c>
      <c r="O299" s="9">
        <f>(Table1[[#This Row],[rating]]*Table1[[#This Row],[rating_count]])</f>
        <v>834.6</v>
      </c>
      <c r="P299" s="9">
        <f>Table1[[#This Row],[actual_price]]*Table1[[#This Row],[rating_count]]</f>
        <v>149586</v>
      </c>
      <c r="Q299" s="4">
        <v>214</v>
      </c>
      <c r="R299" t="s">
        <v>1105</v>
      </c>
      <c r="S299" t="s">
        <v>1106</v>
      </c>
      <c r="V299" t="str">
        <f t="shared" si="9"/>
        <v>7SEVEN¬Æ Suitable Sony</v>
      </c>
    </row>
    <row r="300" spans="1:22" x14ac:dyDescent="0.5">
      <c r="A300" t="s">
        <v>1107</v>
      </c>
      <c r="B300" t="s">
        <v>1108</v>
      </c>
      <c r="C300" t="str">
        <f t="shared" si="8"/>
        <v>Prolegend¬Æ Pl-T002 Universal</v>
      </c>
      <c r="D300" t="s">
        <v>5178</v>
      </c>
      <c r="E300" t="s">
        <v>5179</v>
      </c>
      <c r="F300" t="s">
        <v>5180</v>
      </c>
      <c r="G300" t="s">
        <v>5185</v>
      </c>
      <c r="H300" s="2">
        <v>1850</v>
      </c>
      <c r="I300" s="2">
        <v>4500</v>
      </c>
      <c r="J300" s="1">
        <v>0.59</v>
      </c>
      <c r="K300" s="8">
        <f>IF(Table1[[#This Row],[discount_percentage]]&gt;=0.5,1,0)</f>
        <v>1</v>
      </c>
      <c r="L300">
        <v>4</v>
      </c>
      <c r="M300">
        <f>IF(Table1[[#This Row],[rating_count]]&lt;1000,1,0)</f>
        <v>1</v>
      </c>
      <c r="N300" t="str">
        <f>IF(Table1[[#This Row],[actual_price]]&lt;200,"&lt;₹200",IF(Table1[[#This Row],[actual_price]]&lt;=500,"₹200–₹500","&gt;₹500"))</f>
        <v>&gt;₹500</v>
      </c>
      <c r="O300" s="9">
        <f>(Table1[[#This Row],[rating]]*Table1[[#This Row],[rating_count]])</f>
        <v>736</v>
      </c>
      <c r="P300" s="9">
        <f>Table1[[#This Row],[actual_price]]*Table1[[#This Row],[rating_count]]</f>
        <v>828000</v>
      </c>
      <c r="Q300" s="4">
        <v>184</v>
      </c>
      <c r="R300" t="s">
        <v>1109</v>
      </c>
      <c r="S300" t="s">
        <v>1110</v>
      </c>
      <c r="V300" t="str">
        <f t="shared" si="9"/>
        <v>PROLEGEND¬Æ PL-T002 Universal</v>
      </c>
    </row>
    <row r="301" spans="1:22" x14ac:dyDescent="0.5">
      <c r="A301" t="s">
        <v>1111</v>
      </c>
      <c r="B301" t="s">
        <v>1112</v>
      </c>
      <c r="C301" t="str">
        <f t="shared" si="8"/>
        <v>Wanbo X1 Pro</v>
      </c>
      <c r="D301" t="s">
        <v>5178</v>
      </c>
      <c r="E301" t="s">
        <v>5179</v>
      </c>
      <c r="F301" t="s">
        <v>5189</v>
      </c>
      <c r="H301" s="2">
        <v>13990</v>
      </c>
      <c r="I301" s="2">
        <v>28900</v>
      </c>
      <c r="J301" s="1">
        <v>0.52</v>
      </c>
      <c r="K301" s="8">
        <f>IF(Table1[[#This Row],[discount_percentage]]&gt;=0.5,1,0)</f>
        <v>1</v>
      </c>
      <c r="L301">
        <v>4.5</v>
      </c>
      <c r="M301">
        <f>IF(Table1[[#This Row],[rating_count]]&lt;1000,1,0)</f>
        <v>1</v>
      </c>
      <c r="N301" t="str">
        <f>IF(Table1[[#This Row],[actual_price]]&lt;200,"&lt;₹200",IF(Table1[[#This Row],[actual_price]]&lt;=500,"₹200–₹500","&gt;₹500"))</f>
        <v>&gt;₹500</v>
      </c>
      <c r="O301" s="9">
        <f>(Table1[[#This Row],[rating]]*Table1[[#This Row],[rating_count]])</f>
        <v>31.5</v>
      </c>
      <c r="P301" s="9">
        <f>Table1[[#This Row],[actual_price]]*Table1[[#This Row],[rating_count]]</f>
        <v>202300</v>
      </c>
      <c r="Q301" s="4">
        <v>7</v>
      </c>
      <c r="R301" t="s">
        <v>1113</v>
      </c>
      <c r="S301" t="s">
        <v>1114</v>
      </c>
      <c r="V301" t="str">
        <f t="shared" si="9"/>
        <v>WANBO X1 Pro</v>
      </c>
    </row>
    <row r="302" spans="1:22" x14ac:dyDescent="0.5">
      <c r="A302" t="s">
        <v>1115</v>
      </c>
      <c r="B302" t="s">
        <v>1116</v>
      </c>
      <c r="C302" t="str">
        <f t="shared" si="8"/>
        <v>Lava Charging Adapter</v>
      </c>
      <c r="D302" t="s">
        <v>5171</v>
      </c>
      <c r="E302" t="s">
        <v>5172</v>
      </c>
      <c r="F302" t="s">
        <v>5173</v>
      </c>
      <c r="G302" t="s">
        <v>5174</v>
      </c>
      <c r="H302">
        <v>129</v>
      </c>
      <c r="I302">
        <v>449</v>
      </c>
      <c r="J302" s="1">
        <v>0.71</v>
      </c>
      <c r="K302" s="8">
        <f>IF(Table1[[#This Row],[discount_percentage]]&gt;=0.5,1,0)</f>
        <v>1</v>
      </c>
      <c r="L302">
        <v>3.7</v>
      </c>
      <c r="M302">
        <f>IF(Table1[[#This Row],[rating_count]]&lt;1000,1,0)</f>
        <v>1</v>
      </c>
      <c r="N302" t="str">
        <f>IF(Table1[[#This Row],[actual_price]]&lt;200,"&lt;₹200",IF(Table1[[#This Row],[actual_price]]&lt;=500,"₹200–₹500","&gt;₹500"))</f>
        <v>₹200–₹500</v>
      </c>
      <c r="O302" s="9">
        <f>(Table1[[#This Row],[rating]]*Table1[[#This Row],[rating_count]])</f>
        <v>151.70000000000002</v>
      </c>
      <c r="P302" s="9">
        <f>Table1[[#This Row],[actual_price]]*Table1[[#This Row],[rating_count]]</f>
        <v>18409</v>
      </c>
      <c r="Q302" s="4">
        <v>41</v>
      </c>
      <c r="R302" t="s">
        <v>1117</v>
      </c>
      <c r="S302" t="s">
        <v>1118</v>
      </c>
      <c r="V302" t="str">
        <f t="shared" si="9"/>
        <v>Lava Charging Adapter</v>
      </c>
    </row>
    <row r="303" spans="1:22" x14ac:dyDescent="0.5">
      <c r="A303" t="s">
        <v>1119</v>
      </c>
      <c r="B303" t="s">
        <v>1120</v>
      </c>
      <c r="C303" t="str">
        <f t="shared" si="8"/>
        <v>Tizum High Speed</v>
      </c>
      <c r="D303" t="s">
        <v>5178</v>
      </c>
      <c r="E303" t="s">
        <v>5179</v>
      </c>
      <c r="F303" t="s">
        <v>5180</v>
      </c>
      <c r="G303" t="s">
        <v>5174</v>
      </c>
      <c r="H303">
        <v>379</v>
      </c>
      <c r="I303">
        <v>999</v>
      </c>
      <c r="J303" s="1">
        <v>0.62</v>
      </c>
      <c r="K303" s="8">
        <f>IF(Table1[[#This Row],[discount_percentage]]&gt;=0.5,1,0)</f>
        <v>1</v>
      </c>
      <c r="L303">
        <v>4.2</v>
      </c>
      <c r="M303">
        <f>IF(Table1[[#This Row],[rating_count]]&lt;1000,1,0)</f>
        <v>0</v>
      </c>
      <c r="N303" t="str">
        <f>IF(Table1[[#This Row],[actual_price]]&lt;200,"&lt;₹200",IF(Table1[[#This Row],[actual_price]]&lt;=500,"₹200–₹500","&gt;₹500"))</f>
        <v>&gt;₹500</v>
      </c>
      <c r="O303" s="9">
        <f>(Table1[[#This Row],[rating]]*Table1[[#This Row],[rating_count]])</f>
        <v>51042.6</v>
      </c>
      <c r="P303" s="9">
        <f>Table1[[#This Row],[actual_price]]*Table1[[#This Row],[rating_count]]</f>
        <v>12140847</v>
      </c>
      <c r="Q303" s="4">
        <v>12153</v>
      </c>
      <c r="R303" t="s">
        <v>1121</v>
      </c>
      <c r="S303" t="s">
        <v>109</v>
      </c>
      <c r="V303" t="str">
        <f t="shared" si="9"/>
        <v>TIZUM High Speed</v>
      </c>
    </row>
    <row r="304" spans="1:22" x14ac:dyDescent="0.5">
      <c r="A304" t="s">
        <v>1122</v>
      </c>
      <c r="B304" t="s">
        <v>1123</v>
      </c>
      <c r="C304" t="str">
        <f t="shared" si="8"/>
        <v>Technotech High Speed</v>
      </c>
      <c r="D304" t="s">
        <v>5178</v>
      </c>
      <c r="E304" t="s">
        <v>5179</v>
      </c>
      <c r="F304" t="s">
        <v>5180</v>
      </c>
      <c r="G304" t="s">
        <v>5174</v>
      </c>
      <c r="H304">
        <v>185</v>
      </c>
      <c r="I304">
        <v>499</v>
      </c>
      <c r="J304" s="1">
        <v>0.63</v>
      </c>
      <c r="K304" s="8">
        <f>IF(Table1[[#This Row],[discount_percentage]]&gt;=0.5,1,0)</f>
        <v>1</v>
      </c>
      <c r="L304">
        <v>4.2</v>
      </c>
      <c r="M304">
        <f>IF(Table1[[#This Row],[rating_count]]&lt;1000,1,0)</f>
        <v>1</v>
      </c>
      <c r="N304" t="str">
        <f>IF(Table1[[#This Row],[actual_price]]&lt;200,"&lt;₹200",IF(Table1[[#This Row],[actual_price]]&lt;=500,"₹200–₹500","&gt;₹500"))</f>
        <v>₹200–₹500</v>
      </c>
      <c r="O304" s="9">
        <f>(Table1[[#This Row],[rating]]*Table1[[#This Row],[rating_count]])</f>
        <v>105</v>
      </c>
      <c r="P304" s="9">
        <f>Table1[[#This Row],[actual_price]]*Table1[[#This Row],[rating_count]]</f>
        <v>12475</v>
      </c>
      <c r="Q304" s="4">
        <v>25</v>
      </c>
      <c r="R304" t="s">
        <v>1124</v>
      </c>
      <c r="S304" t="s">
        <v>1125</v>
      </c>
      <c r="V304" t="str">
        <f t="shared" si="9"/>
        <v>Technotech High Speed</v>
      </c>
    </row>
    <row r="305" spans="1:22" x14ac:dyDescent="0.5">
      <c r="A305" t="s">
        <v>1126</v>
      </c>
      <c r="B305" t="s">
        <v>1127</v>
      </c>
      <c r="C305" t="str">
        <f t="shared" si="8"/>
        <v>Nk Star 950</v>
      </c>
      <c r="D305" t="s">
        <v>5171</v>
      </c>
      <c r="E305" t="s">
        <v>5175</v>
      </c>
      <c r="F305" t="s">
        <v>5176</v>
      </c>
      <c r="G305" t="s">
        <v>5177</v>
      </c>
      <c r="H305">
        <v>218</v>
      </c>
      <c r="I305">
        <v>999</v>
      </c>
      <c r="J305" s="1">
        <v>0.78</v>
      </c>
      <c r="K305" s="8">
        <f>IF(Table1[[#This Row],[discount_percentage]]&gt;=0.5,1,0)</f>
        <v>1</v>
      </c>
      <c r="L305">
        <v>4.2</v>
      </c>
      <c r="M305">
        <f>IF(Table1[[#This Row],[rating_count]]&lt;1000,1,0)</f>
        <v>1</v>
      </c>
      <c r="N305" t="str">
        <f>IF(Table1[[#This Row],[actual_price]]&lt;200,"&lt;₹200",IF(Table1[[#This Row],[actual_price]]&lt;=500,"₹200–₹500","&gt;₹500"))</f>
        <v>&gt;₹500</v>
      </c>
      <c r="O305" s="9">
        <f>(Table1[[#This Row],[rating]]*Table1[[#This Row],[rating_count]])</f>
        <v>684.6</v>
      </c>
      <c r="P305" s="9">
        <f>Table1[[#This Row],[actual_price]]*Table1[[#This Row],[rating_count]]</f>
        <v>162837</v>
      </c>
      <c r="Q305" s="4">
        <v>163</v>
      </c>
      <c r="R305" t="s">
        <v>1128</v>
      </c>
      <c r="S305" t="s">
        <v>1129</v>
      </c>
      <c r="V305" t="str">
        <f t="shared" si="9"/>
        <v>NK STAR 950</v>
      </c>
    </row>
    <row r="306" spans="1:22" x14ac:dyDescent="0.5">
      <c r="A306" t="s">
        <v>1130</v>
      </c>
      <c r="B306" t="s">
        <v>1131</v>
      </c>
      <c r="C306" t="str">
        <f t="shared" si="8"/>
        <v>Ls Lapster Quality</v>
      </c>
      <c r="D306" t="s">
        <v>5171</v>
      </c>
      <c r="E306" t="s">
        <v>5172</v>
      </c>
      <c r="F306" t="s">
        <v>5173</v>
      </c>
      <c r="G306" t="s">
        <v>5174</v>
      </c>
      <c r="H306">
        <v>199</v>
      </c>
      <c r="I306">
        <v>999</v>
      </c>
      <c r="J306" s="1">
        <v>0.8</v>
      </c>
      <c r="K306" s="8">
        <f>IF(Table1[[#This Row],[discount_percentage]]&gt;=0.5,1,0)</f>
        <v>1</v>
      </c>
      <c r="L306">
        <v>4.3</v>
      </c>
      <c r="M306">
        <f>IF(Table1[[#This Row],[rating_count]]&lt;1000,1,0)</f>
        <v>1</v>
      </c>
      <c r="N306" t="str">
        <f>IF(Table1[[#This Row],[actual_price]]&lt;200,"&lt;₹200",IF(Table1[[#This Row],[actual_price]]&lt;=500,"₹200–₹500","&gt;₹500"))</f>
        <v>&gt;₹500</v>
      </c>
      <c r="O306" s="9">
        <f>(Table1[[#This Row],[rating]]*Table1[[#This Row],[rating_count]])</f>
        <v>374.09999999999997</v>
      </c>
      <c r="P306" s="9">
        <f>Table1[[#This Row],[actual_price]]*Table1[[#This Row],[rating_count]]</f>
        <v>86913</v>
      </c>
      <c r="Q306" s="4">
        <v>87</v>
      </c>
      <c r="R306" t="s">
        <v>1132</v>
      </c>
      <c r="S306" t="s">
        <v>1133</v>
      </c>
      <c r="V306" t="str">
        <f t="shared" si="9"/>
        <v>LS LAPSTER Quality</v>
      </c>
    </row>
    <row r="307" spans="1:22" x14ac:dyDescent="0.5">
      <c r="A307" t="s">
        <v>1134</v>
      </c>
      <c r="B307" t="s">
        <v>1135</v>
      </c>
      <c r="C307" t="str">
        <f t="shared" si="8"/>
        <v>Amazon Basics 10.2</v>
      </c>
      <c r="D307" t="s">
        <v>5178</v>
      </c>
      <c r="E307" t="s">
        <v>5179</v>
      </c>
      <c r="F307" t="s">
        <v>5180</v>
      </c>
      <c r="G307" t="s">
        <v>5174</v>
      </c>
      <c r="H307">
        <v>499</v>
      </c>
      <c r="I307">
        <v>900</v>
      </c>
      <c r="J307" s="1">
        <v>0.45</v>
      </c>
      <c r="K307" s="8">
        <f>IF(Table1[[#This Row],[discount_percentage]]&gt;=0.5,1,0)</f>
        <v>0</v>
      </c>
      <c r="L307">
        <v>4.4000000000000004</v>
      </c>
      <c r="M307">
        <f>IF(Table1[[#This Row],[rating_count]]&lt;1000,1,0)</f>
        <v>0</v>
      </c>
      <c r="N307" t="str">
        <f>IF(Table1[[#This Row],[actual_price]]&lt;200,"&lt;₹200",IF(Table1[[#This Row],[actual_price]]&lt;=500,"₹200–₹500","&gt;₹500"))</f>
        <v>&gt;₹500</v>
      </c>
      <c r="O307" s="9">
        <f>(Table1[[#This Row],[rating]]*Table1[[#This Row],[rating_count]])</f>
        <v>9526</v>
      </c>
      <c r="P307" s="9">
        <f>Table1[[#This Row],[actual_price]]*Table1[[#This Row],[rating_count]]</f>
        <v>1948500</v>
      </c>
      <c r="Q307" s="4">
        <v>2165</v>
      </c>
      <c r="R307" t="s">
        <v>1136</v>
      </c>
      <c r="S307" t="s">
        <v>1137</v>
      </c>
      <c r="V307" t="str">
        <f t="shared" si="9"/>
        <v>Amazon Basics 10.2</v>
      </c>
    </row>
    <row r="308" spans="1:22" x14ac:dyDescent="0.5">
      <c r="A308" t="s">
        <v>1138</v>
      </c>
      <c r="B308" t="s">
        <v>1139</v>
      </c>
      <c r="C308" t="str">
        <f t="shared" si="8"/>
        <v>Kodak 126 Cm</v>
      </c>
      <c r="D308" t="s">
        <v>5178</v>
      </c>
      <c r="E308" t="s">
        <v>5179</v>
      </c>
      <c r="F308" t="s">
        <v>5181</v>
      </c>
      <c r="G308" t="s">
        <v>5182</v>
      </c>
      <c r="H308" s="2">
        <v>26999</v>
      </c>
      <c r="I308" s="2">
        <v>42999</v>
      </c>
      <c r="J308" s="1">
        <v>0.37</v>
      </c>
      <c r="K308" s="8">
        <f>IF(Table1[[#This Row],[discount_percentage]]&gt;=0.5,1,0)</f>
        <v>0</v>
      </c>
      <c r="L308">
        <v>4.2</v>
      </c>
      <c r="M308">
        <f>IF(Table1[[#This Row],[rating_count]]&lt;1000,1,0)</f>
        <v>0</v>
      </c>
      <c r="N308" t="str">
        <f>IF(Table1[[#This Row],[actual_price]]&lt;200,"&lt;₹200",IF(Table1[[#This Row],[actual_price]]&lt;=500,"₹200–₹500","&gt;₹500"))</f>
        <v>&gt;₹500</v>
      </c>
      <c r="O308" s="9">
        <f>(Table1[[#This Row],[rating]]*Table1[[#This Row],[rating_count]])</f>
        <v>6342</v>
      </c>
      <c r="P308" s="9">
        <f>Table1[[#This Row],[actual_price]]*Table1[[#This Row],[rating_count]]</f>
        <v>64928490</v>
      </c>
      <c r="Q308" s="4">
        <v>1510</v>
      </c>
      <c r="R308" t="s">
        <v>1140</v>
      </c>
      <c r="S308" t="s">
        <v>1141</v>
      </c>
      <c r="V308" t="str">
        <f t="shared" si="9"/>
        <v>Kodak 126 cm</v>
      </c>
    </row>
    <row r="309" spans="1:22" x14ac:dyDescent="0.5">
      <c r="A309" t="s">
        <v>1142</v>
      </c>
      <c r="B309" t="s">
        <v>1143</v>
      </c>
      <c r="C309" t="str">
        <f t="shared" si="8"/>
        <v>Zorbes¬Æ Wall Adapter</v>
      </c>
      <c r="D309" t="s">
        <v>5178</v>
      </c>
      <c r="E309" t="s">
        <v>5179</v>
      </c>
      <c r="F309" t="s">
        <v>5180</v>
      </c>
      <c r="G309" t="s">
        <v>5185</v>
      </c>
      <c r="H309">
        <v>893</v>
      </c>
      <c r="I309" s="2">
        <v>1052</v>
      </c>
      <c r="J309" s="1">
        <v>0.15</v>
      </c>
      <c r="K309" s="8">
        <f>IF(Table1[[#This Row],[discount_percentage]]&gt;=0.5,1,0)</f>
        <v>0</v>
      </c>
      <c r="L309">
        <v>4.3</v>
      </c>
      <c r="M309">
        <f>IF(Table1[[#This Row],[rating_count]]&lt;1000,1,0)</f>
        <v>1</v>
      </c>
      <c r="N309" t="str">
        <f>IF(Table1[[#This Row],[actual_price]]&lt;200,"&lt;₹200",IF(Table1[[#This Row],[actual_price]]&lt;=500,"₹200–₹500","&gt;₹500"))</f>
        <v>&gt;₹500</v>
      </c>
      <c r="O309" s="9">
        <f>(Table1[[#This Row],[rating]]*Table1[[#This Row],[rating_count]])</f>
        <v>455.79999999999995</v>
      </c>
      <c r="P309" s="9">
        <f>Table1[[#This Row],[actual_price]]*Table1[[#This Row],[rating_count]]</f>
        <v>111512</v>
      </c>
      <c r="Q309" s="4">
        <v>106</v>
      </c>
      <c r="R309" t="s">
        <v>1144</v>
      </c>
      <c r="S309" t="s">
        <v>1145</v>
      </c>
      <c r="V309" t="str">
        <f t="shared" si="9"/>
        <v>ZORBES¬Æ Wall Adapter</v>
      </c>
    </row>
    <row r="310" spans="1:22" x14ac:dyDescent="0.5">
      <c r="A310" t="s">
        <v>1146</v>
      </c>
      <c r="B310" t="s">
        <v>1147</v>
      </c>
      <c r="C310" t="str">
        <f t="shared" si="8"/>
        <v>Sansui 80Cm (32</v>
      </c>
      <c r="D310" t="s">
        <v>5178</v>
      </c>
      <c r="E310" t="s">
        <v>5179</v>
      </c>
      <c r="F310" t="s">
        <v>5181</v>
      </c>
      <c r="G310" t="s">
        <v>5182</v>
      </c>
      <c r="H310" s="2">
        <v>10990</v>
      </c>
      <c r="I310" s="2">
        <v>19990</v>
      </c>
      <c r="J310" s="1">
        <v>0.45</v>
      </c>
      <c r="K310" s="8">
        <f>IF(Table1[[#This Row],[discount_percentage]]&gt;=0.5,1,0)</f>
        <v>0</v>
      </c>
      <c r="L310">
        <v>3.7</v>
      </c>
      <c r="M310">
        <f>IF(Table1[[#This Row],[rating_count]]&lt;1000,1,0)</f>
        <v>1</v>
      </c>
      <c r="N310" t="str">
        <f>IF(Table1[[#This Row],[actual_price]]&lt;200,"&lt;₹200",IF(Table1[[#This Row],[actual_price]]&lt;=500,"₹200–₹500","&gt;₹500"))</f>
        <v>&gt;₹500</v>
      </c>
      <c r="O310" s="9">
        <f>(Table1[[#This Row],[rating]]*Table1[[#This Row],[rating_count]])</f>
        <v>477.3</v>
      </c>
      <c r="P310" s="9">
        <f>Table1[[#This Row],[actual_price]]*Table1[[#This Row],[rating_count]]</f>
        <v>2578710</v>
      </c>
      <c r="Q310" s="4">
        <v>129</v>
      </c>
      <c r="R310" t="s">
        <v>1148</v>
      </c>
      <c r="S310" t="s">
        <v>1149</v>
      </c>
      <c r="V310" t="str">
        <f t="shared" si="9"/>
        <v>Sansui 80cm (32</v>
      </c>
    </row>
    <row r="311" spans="1:22" x14ac:dyDescent="0.5">
      <c r="A311" t="s">
        <v>1150</v>
      </c>
      <c r="B311" t="s">
        <v>1151</v>
      </c>
      <c r="C311" t="str">
        <f t="shared" si="8"/>
        <v>Synqe Usb Type</v>
      </c>
      <c r="D311" t="s">
        <v>5171</v>
      </c>
      <c r="E311" t="s">
        <v>5172</v>
      </c>
      <c r="F311" t="s">
        <v>5173</v>
      </c>
      <c r="G311" t="s">
        <v>5174</v>
      </c>
      <c r="H311">
        <v>379</v>
      </c>
      <c r="I311" s="2">
        <v>1099</v>
      </c>
      <c r="J311" s="1">
        <v>0.66</v>
      </c>
      <c r="K311" s="8">
        <f>IF(Table1[[#This Row],[discount_percentage]]&gt;=0.5,1,0)</f>
        <v>1</v>
      </c>
      <c r="L311">
        <v>4.3</v>
      </c>
      <c r="M311">
        <f>IF(Table1[[#This Row],[rating_count]]&lt;1000,1,0)</f>
        <v>0</v>
      </c>
      <c r="N311" t="str">
        <f>IF(Table1[[#This Row],[actual_price]]&lt;200,"&lt;₹200",IF(Table1[[#This Row],[actual_price]]&lt;=500,"₹200–₹500","&gt;₹500"))</f>
        <v>&gt;₹500</v>
      </c>
      <c r="O311" s="9">
        <f>(Table1[[#This Row],[rating]]*Table1[[#This Row],[rating_count]])</f>
        <v>13110.699999999999</v>
      </c>
      <c r="P311" s="9">
        <f>Table1[[#This Row],[actual_price]]*Table1[[#This Row],[rating_count]]</f>
        <v>3350851</v>
      </c>
      <c r="Q311" s="4">
        <v>3049</v>
      </c>
      <c r="R311" t="s">
        <v>1152</v>
      </c>
      <c r="S311" t="s">
        <v>1153</v>
      </c>
      <c r="V311" t="str">
        <f t="shared" si="9"/>
        <v>Synqe USB Type</v>
      </c>
    </row>
    <row r="312" spans="1:22" x14ac:dyDescent="0.5">
      <c r="A312" t="s">
        <v>1154</v>
      </c>
      <c r="B312" t="s">
        <v>1155</v>
      </c>
      <c r="C312" t="str">
        <f t="shared" si="8"/>
        <v>Mi 80 Cm</v>
      </c>
      <c r="D312" t="s">
        <v>5178</v>
      </c>
      <c r="E312" t="s">
        <v>5179</v>
      </c>
      <c r="F312" t="s">
        <v>5181</v>
      </c>
      <c r="G312" t="s">
        <v>5182</v>
      </c>
      <c r="H312" s="2">
        <v>16999</v>
      </c>
      <c r="I312" s="2">
        <v>25999</v>
      </c>
      <c r="J312" s="1">
        <v>0.35</v>
      </c>
      <c r="K312" s="8">
        <f>IF(Table1[[#This Row],[discount_percentage]]&gt;=0.5,1,0)</f>
        <v>0</v>
      </c>
      <c r="L312">
        <v>4.2</v>
      </c>
      <c r="M312">
        <f>IF(Table1[[#This Row],[rating_count]]&lt;1000,1,0)</f>
        <v>0</v>
      </c>
      <c r="N312" t="str">
        <f>IF(Table1[[#This Row],[actual_price]]&lt;200,"&lt;₹200",IF(Table1[[#This Row],[actual_price]]&lt;=500,"₹200–₹500","&gt;₹500"))</f>
        <v>&gt;₹500</v>
      </c>
      <c r="O312" s="9">
        <f>(Table1[[#This Row],[rating]]*Table1[[#This Row],[rating_count]])</f>
        <v>137928</v>
      </c>
      <c r="P312" s="9">
        <f>Table1[[#This Row],[actual_price]]*Table1[[#This Row],[rating_count]]</f>
        <v>853807160</v>
      </c>
      <c r="Q312" s="4">
        <v>32840</v>
      </c>
      <c r="R312" t="s">
        <v>1156</v>
      </c>
      <c r="S312" t="s">
        <v>74</v>
      </c>
      <c r="V312" t="str">
        <f t="shared" si="9"/>
        <v>MI 80 cm</v>
      </c>
    </row>
    <row r="313" spans="1:22" x14ac:dyDescent="0.5">
      <c r="A313" t="s">
        <v>1157</v>
      </c>
      <c r="B313" t="s">
        <v>1158</v>
      </c>
      <c r="C313" t="str">
        <f t="shared" si="8"/>
        <v>Bestor ¬Æ 8K</v>
      </c>
      <c r="D313" t="s">
        <v>5178</v>
      </c>
      <c r="E313" t="s">
        <v>5179</v>
      </c>
      <c r="F313" t="s">
        <v>5180</v>
      </c>
      <c r="G313" t="s">
        <v>5174</v>
      </c>
      <c r="H313">
        <v>699</v>
      </c>
      <c r="I313" s="2">
        <v>1899</v>
      </c>
      <c r="J313" s="1">
        <v>0.63</v>
      </c>
      <c r="K313" s="8">
        <f>IF(Table1[[#This Row],[discount_percentage]]&gt;=0.5,1,0)</f>
        <v>1</v>
      </c>
      <c r="L313">
        <v>4.4000000000000004</v>
      </c>
      <c r="M313">
        <f>IF(Table1[[#This Row],[rating_count]]&lt;1000,1,0)</f>
        <v>1</v>
      </c>
      <c r="N313" t="str">
        <f>IF(Table1[[#This Row],[actual_price]]&lt;200,"&lt;₹200",IF(Table1[[#This Row],[actual_price]]&lt;=500,"₹200–₹500","&gt;₹500"))</f>
        <v>&gt;₹500</v>
      </c>
      <c r="O313" s="9">
        <f>(Table1[[#This Row],[rating]]*Table1[[#This Row],[rating_count]])</f>
        <v>1716.0000000000002</v>
      </c>
      <c r="P313" s="9">
        <f>Table1[[#This Row],[actual_price]]*Table1[[#This Row],[rating_count]]</f>
        <v>740610</v>
      </c>
      <c r="Q313" s="4">
        <v>390</v>
      </c>
      <c r="R313" t="s">
        <v>1159</v>
      </c>
      <c r="S313" t="s">
        <v>1160</v>
      </c>
      <c r="V313" t="str">
        <f t="shared" si="9"/>
        <v>Bestor ¬Æ 8K</v>
      </c>
    </row>
    <row r="314" spans="1:22" x14ac:dyDescent="0.5">
      <c r="A314" t="s">
        <v>1161</v>
      </c>
      <c r="B314" t="s">
        <v>1162</v>
      </c>
      <c r="C314" t="str">
        <f t="shared" si="8"/>
        <v>Irusu Play Vr</v>
      </c>
      <c r="D314" t="s">
        <v>5178</v>
      </c>
      <c r="E314" t="s">
        <v>5179</v>
      </c>
      <c r="F314" t="s">
        <v>5180</v>
      </c>
      <c r="G314" t="s">
        <v>5198</v>
      </c>
      <c r="H314" s="2">
        <v>2699</v>
      </c>
      <c r="I314" s="2">
        <v>3500</v>
      </c>
      <c r="J314" s="1">
        <v>0.23</v>
      </c>
      <c r="K314" s="8">
        <f>IF(Table1[[#This Row],[discount_percentage]]&gt;=0.5,1,0)</f>
        <v>0</v>
      </c>
      <c r="L314">
        <v>3.5</v>
      </c>
      <c r="M314">
        <f>IF(Table1[[#This Row],[rating_count]]&lt;1000,1,0)</f>
        <v>1</v>
      </c>
      <c r="N314" t="str">
        <f>IF(Table1[[#This Row],[actual_price]]&lt;200,"&lt;₹200",IF(Table1[[#This Row],[actual_price]]&lt;=500,"₹200–₹500","&gt;₹500"))</f>
        <v>&gt;₹500</v>
      </c>
      <c r="O314" s="9">
        <f>(Table1[[#This Row],[rating]]*Table1[[#This Row],[rating_count]])</f>
        <v>2173.5</v>
      </c>
      <c r="P314" s="9">
        <f>Table1[[#This Row],[actual_price]]*Table1[[#This Row],[rating_count]]</f>
        <v>2173500</v>
      </c>
      <c r="Q314" s="4">
        <v>621</v>
      </c>
      <c r="R314" t="s">
        <v>1163</v>
      </c>
      <c r="S314" t="s">
        <v>1164</v>
      </c>
      <c r="V314" t="str">
        <f t="shared" si="9"/>
        <v>Irusu Play VR</v>
      </c>
    </row>
    <row r="315" spans="1:22" x14ac:dyDescent="0.5">
      <c r="A315" t="s">
        <v>1165</v>
      </c>
      <c r="B315" t="s">
        <v>1166</v>
      </c>
      <c r="C315" t="str">
        <f t="shared" si="8"/>
        <v>Amazon Brand -</v>
      </c>
      <c r="D315" t="s">
        <v>5171</v>
      </c>
      <c r="E315" t="s">
        <v>5172</v>
      </c>
      <c r="F315" t="s">
        <v>5173</v>
      </c>
      <c r="G315" t="s">
        <v>5174</v>
      </c>
      <c r="H315">
        <v>129</v>
      </c>
      <c r="I315">
        <v>599</v>
      </c>
      <c r="J315" s="1">
        <v>0.78</v>
      </c>
      <c r="K315" s="8">
        <f>IF(Table1[[#This Row],[discount_percentage]]&gt;=0.5,1,0)</f>
        <v>1</v>
      </c>
      <c r="L315">
        <v>4.0999999999999996</v>
      </c>
      <c r="M315">
        <f>IF(Table1[[#This Row],[rating_count]]&lt;1000,1,0)</f>
        <v>1</v>
      </c>
      <c r="N315" t="str">
        <f>IF(Table1[[#This Row],[actual_price]]&lt;200,"&lt;₹200",IF(Table1[[#This Row],[actual_price]]&lt;=500,"₹200–₹500","&gt;₹500"))</f>
        <v>&gt;₹500</v>
      </c>
      <c r="O315" s="9">
        <f>(Table1[[#This Row],[rating]]*Table1[[#This Row],[rating_count]])</f>
        <v>1086.5</v>
      </c>
      <c r="P315" s="9">
        <f>Table1[[#This Row],[actual_price]]*Table1[[#This Row],[rating_count]]</f>
        <v>158735</v>
      </c>
      <c r="Q315" s="4">
        <v>265</v>
      </c>
      <c r="R315" t="s">
        <v>1167</v>
      </c>
      <c r="S315" t="s">
        <v>1168</v>
      </c>
      <c r="V315" t="str">
        <f t="shared" si="9"/>
        <v>Amazon Brand -</v>
      </c>
    </row>
    <row r="316" spans="1:22" x14ac:dyDescent="0.5">
      <c r="A316" t="s">
        <v>1169</v>
      </c>
      <c r="B316" t="s">
        <v>1170</v>
      </c>
      <c r="C316" t="str">
        <f t="shared" si="8"/>
        <v>Synqe Usb C</v>
      </c>
      <c r="D316" t="s">
        <v>5171</v>
      </c>
      <c r="E316" t="s">
        <v>5172</v>
      </c>
      <c r="F316" t="s">
        <v>5173</v>
      </c>
      <c r="G316" t="s">
        <v>5174</v>
      </c>
      <c r="H316">
        <v>389</v>
      </c>
      <c r="I316">
        <v>999</v>
      </c>
      <c r="J316" s="1">
        <v>0.61</v>
      </c>
      <c r="K316" s="8">
        <f>IF(Table1[[#This Row],[discount_percentage]]&gt;=0.5,1,0)</f>
        <v>1</v>
      </c>
      <c r="L316">
        <v>4.3</v>
      </c>
      <c r="M316">
        <f>IF(Table1[[#This Row],[rating_count]]&lt;1000,1,0)</f>
        <v>1</v>
      </c>
      <c r="N316" t="str">
        <f>IF(Table1[[#This Row],[actual_price]]&lt;200,"&lt;₹200",IF(Table1[[#This Row],[actual_price]]&lt;=500,"₹200–₹500","&gt;₹500"))</f>
        <v>&gt;₹500</v>
      </c>
      <c r="O316" s="9">
        <f>(Table1[[#This Row],[rating]]*Table1[[#This Row],[rating_count]])</f>
        <v>3603.3999999999996</v>
      </c>
      <c r="P316" s="9">
        <f>Table1[[#This Row],[actual_price]]*Table1[[#This Row],[rating_count]]</f>
        <v>837162</v>
      </c>
      <c r="Q316" s="4">
        <v>838</v>
      </c>
      <c r="R316" t="s">
        <v>1171</v>
      </c>
      <c r="S316" t="s">
        <v>1172</v>
      </c>
      <c r="V316" t="str">
        <f t="shared" si="9"/>
        <v>Synqe USB C</v>
      </c>
    </row>
    <row r="317" spans="1:22" x14ac:dyDescent="0.5">
      <c r="A317" t="s">
        <v>1173</v>
      </c>
      <c r="B317" t="s">
        <v>1174</v>
      </c>
      <c r="C317" t="str">
        <f t="shared" si="8"/>
        <v>Shopoflux Silicone Remote</v>
      </c>
      <c r="D317" t="s">
        <v>5178</v>
      </c>
      <c r="E317" t="s">
        <v>5179</v>
      </c>
      <c r="F317" t="s">
        <v>5180</v>
      </c>
      <c r="G317" t="s">
        <v>5183</v>
      </c>
      <c r="H317">
        <v>246</v>
      </c>
      <c r="I317">
        <v>600</v>
      </c>
      <c r="J317" s="1">
        <v>0.59</v>
      </c>
      <c r="K317" s="8">
        <f>IF(Table1[[#This Row],[discount_percentage]]&gt;=0.5,1,0)</f>
        <v>1</v>
      </c>
      <c r="L317">
        <v>4.2</v>
      </c>
      <c r="M317">
        <f>IF(Table1[[#This Row],[rating_count]]&lt;1000,1,0)</f>
        <v>1</v>
      </c>
      <c r="N317" t="str">
        <f>IF(Table1[[#This Row],[actual_price]]&lt;200,"&lt;₹200",IF(Table1[[#This Row],[actual_price]]&lt;=500,"₹200–₹500","&gt;₹500"))</f>
        <v>&gt;₹500</v>
      </c>
      <c r="O317" s="9">
        <f>(Table1[[#This Row],[rating]]*Table1[[#This Row],[rating_count]])</f>
        <v>600.6</v>
      </c>
      <c r="P317" s="9">
        <f>Table1[[#This Row],[actual_price]]*Table1[[#This Row],[rating_count]]</f>
        <v>85800</v>
      </c>
      <c r="Q317" s="4">
        <v>143</v>
      </c>
      <c r="R317" t="s">
        <v>1175</v>
      </c>
      <c r="S317" t="s">
        <v>1176</v>
      </c>
      <c r="V317" t="str">
        <f t="shared" si="9"/>
        <v>Shopoflux Silicone Remote</v>
      </c>
    </row>
    <row r="318" spans="1:22" x14ac:dyDescent="0.5">
      <c r="A318" t="s">
        <v>1177</v>
      </c>
      <c r="B318" t="s">
        <v>1178</v>
      </c>
      <c r="C318" t="str">
        <f t="shared" si="8"/>
        <v>Eynk Extra Long</v>
      </c>
      <c r="D318" t="s">
        <v>5171</v>
      </c>
      <c r="E318" t="s">
        <v>5172</v>
      </c>
      <c r="F318" t="s">
        <v>5173</v>
      </c>
      <c r="G318" t="s">
        <v>5174</v>
      </c>
      <c r="H318">
        <v>299</v>
      </c>
      <c r="I318">
        <v>799</v>
      </c>
      <c r="J318" s="1">
        <v>0.63</v>
      </c>
      <c r="K318" s="8">
        <f>IF(Table1[[#This Row],[discount_percentage]]&gt;=0.5,1,0)</f>
        <v>1</v>
      </c>
      <c r="L318">
        <v>4</v>
      </c>
      <c r="M318">
        <f>IF(Table1[[#This Row],[rating_count]]&lt;1000,1,0)</f>
        <v>1</v>
      </c>
      <c r="N318" t="str">
        <f>IF(Table1[[#This Row],[actual_price]]&lt;200,"&lt;₹200",IF(Table1[[#This Row],[actual_price]]&lt;=500,"₹200–₹500","&gt;₹500"))</f>
        <v>&gt;₹500</v>
      </c>
      <c r="O318" s="9">
        <f>(Table1[[#This Row],[rating]]*Table1[[#This Row],[rating_count]])</f>
        <v>604</v>
      </c>
      <c r="P318" s="9">
        <f>Table1[[#This Row],[actual_price]]*Table1[[#This Row],[rating_count]]</f>
        <v>120649</v>
      </c>
      <c r="Q318" s="4">
        <v>151</v>
      </c>
      <c r="R318" t="s">
        <v>1179</v>
      </c>
      <c r="S318" t="s">
        <v>1180</v>
      </c>
      <c r="V318" t="str">
        <f t="shared" si="9"/>
        <v>EYNK Extra Long</v>
      </c>
    </row>
    <row r="319" spans="1:22" x14ac:dyDescent="0.5">
      <c r="A319" t="s">
        <v>1181</v>
      </c>
      <c r="B319" t="s">
        <v>1182</v>
      </c>
      <c r="C319" t="str">
        <f t="shared" si="8"/>
        <v>Lunagariya¬Æ, Protective Case</v>
      </c>
      <c r="D319" t="s">
        <v>5178</v>
      </c>
      <c r="E319" t="s">
        <v>5179</v>
      </c>
      <c r="F319" t="s">
        <v>5180</v>
      </c>
      <c r="G319" t="s">
        <v>5183</v>
      </c>
      <c r="H319">
        <v>247</v>
      </c>
      <c r="I319">
        <v>399</v>
      </c>
      <c r="J319" s="1">
        <v>0.38</v>
      </c>
      <c r="K319" s="8">
        <f>IF(Table1[[#This Row],[discount_percentage]]&gt;=0.5,1,0)</f>
        <v>0</v>
      </c>
      <c r="L319">
        <v>3.9</v>
      </c>
      <c r="M319">
        <f>IF(Table1[[#This Row],[rating_count]]&lt;1000,1,0)</f>
        <v>1</v>
      </c>
      <c r="N319" t="str">
        <f>IF(Table1[[#This Row],[actual_price]]&lt;200,"&lt;₹200",IF(Table1[[#This Row],[actual_price]]&lt;=500,"₹200–₹500","&gt;₹500"))</f>
        <v>₹200–₹500</v>
      </c>
      <c r="O319" s="9">
        <f>(Table1[[#This Row],[rating]]*Table1[[#This Row],[rating_count]])</f>
        <v>780</v>
      </c>
      <c r="P319" s="9">
        <f>Table1[[#This Row],[actual_price]]*Table1[[#This Row],[rating_count]]</f>
        <v>79800</v>
      </c>
      <c r="Q319" s="4">
        <v>200</v>
      </c>
      <c r="R319" t="s">
        <v>1183</v>
      </c>
      <c r="S319" t="s">
        <v>1184</v>
      </c>
      <c r="V319" t="str">
        <f t="shared" si="9"/>
        <v>LUNAGARIYA¬Æ, Protective Case</v>
      </c>
    </row>
    <row r="320" spans="1:22" x14ac:dyDescent="0.5">
      <c r="A320" t="s">
        <v>1185</v>
      </c>
      <c r="B320" t="s">
        <v>1186</v>
      </c>
      <c r="C320" t="str">
        <f t="shared" si="8"/>
        <v>7Seven¬Æ Compatible With</v>
      </c>
      <c r="D320" t="s">
        <v>5178</v>
      </c>
      <c r="E320" t="s">
        <v>5179</v>
      </c>
      <c r="F320" t="s">
        <v>5180</v>
      </c>
      <c r="G320" t="s">
        <v>5183</v>
      </c>
      <c r="H320" s="2">
        <v>1369</v>
      </c>
      <c r="I320" s="2">
        <v>2999</v>
      </c>
      <c r="J320" s="1">
        <v>0.54</v>
      </c>
      <c r="K320" s="8">
        <f>IF(Table1[[#This Row],[discount_percentage]]&gt;=0.5,1,0)</f>
        <v>1</v>
      </c>
      <c r="L320">
        <v>3.3</v>
      </c>
      <c r="M320">
        <f>IF(Table1[[#This Row],[rating_count]]&lt;1000,1,0)</f>
        <v>1</v>
      </c>
      <c r="N320" t="str">
        <f>IF(Table1[[#This Row],[actual_price]]&lt;200,"&lt;₹200",IF(Table1[[#This Row],[actual_price]]&lt;=500,"₹200–₹500","&gt;₹500"))</f>
        <v>&gt;₹500</v>
      </c>
      <c r="O320" s="9">
        <f>(Table1[[#This Row],[rating]]*Table1[[#This Row],[rating_count]])</f>
        <v>749.09999999999991</v>
      </c>
      <c r="P320" s="9">
        <f>Table1[[#This Row],[actual_price]]*Table1[[#This Row],[rating_count]]</f>
        <v>680773</v>
      </c>
      <c r="Q320" s="4">
        <v>227</v>
      </c>
      <c r="R320" t="s">
        <v>1187</v>
      </c>
      <c r="S320" t="s">
        <v>1188</v>
      </c>
      <c r="V320" t="str">
        <f t="shared" si="9"/>
        <v>7SEVEN¬Æ Compatible with</v>
      </c>
    </row>
    <row r="321" spans="1:22" x14ac:dyDescent="0.5">
      <c r="A321" t="s">
        <v>1189</v>
      </c>
      <c r="B321" t="s">
        <v>1190</v>
      </c>
      <c r="C321" t="str">
        <f t="shared" si="8"/>
        <v>Prushti Cover And</v>
      </c>
      <c r="D321" t="s">
        <v>5178</v>
      </c>
      <c r="E321" t="s">
        <v>5179</v>
      </c>
      <c r="F321" t="s">
        <v>5180</v>
      </c>
      <c r="G321" t="s">
        <v>5183</v>
      </c>
      <c r="H321">
        <v>199</v>
      </c>
      <c r="I321">
        <v>499</v>
      </c>
      <c r="J321" s="1">
        <v>0.6</v>
      </c>
      <c r="K321" s="8">
        <f>IF(Table1[[#This Row],[discount_percentage]]&gt;=0.5,1,0)</f>
        <v>1</v>
      </c>
      <c r="L321">
        <v>3.8</v>
      </c>
      <c r="M321">
        <f>IF(Table1[[#This Row],[rating_count]]&lt;1000,1,0)</f>
        <v>1</v>
      </c>
      <c r="N321" t="str">
        <f>IF(Table1[[#This Row],[actual_price]]&lt;200,"&lt;₹200",IF(Table1[[#This Row],[actual_price]]&lt;=500,"₹200–₹500","&gt;₹500"))</f>
        <v>₹200–₹500</v>
      </c>
      <c r="O321" s="9">
        <f>(Table1[[#This Row],[rating]]*Table1[[#This Row],[rating_count]])</f>
        <v>2044.3999999999999</v>
      </c>
      <c r="P321" s="9">
        <f>Table1[[#This Row],[actual_price]]*Table1[[#This Row],[rating_count]]</f>
        <v>268462</v>
      </c>
      <c r="Q321" s="4">
        <v>538</v>
      </c>
      <c r="R321" t="s">
        <v>1191</v>
      </c>
      <c r="S321" t="s">
        <v>1192</v>
      </c>
      <c r="V321" t="str">
        <f t="shared" si="9"/>
        <v>PRUSHTI COVER AND</v>
      </c>
    </row>
    <row r="322" spans="1:22" x14ac:dyDescent="0.5">
      <c r="A322" t="s">
        <v>1193</v>
      </c>
      <c r="B322" t="s">
        <v>1194</v>
      </c>
      <c r="C322" t="str">
        <f t="shared" ref="C322:C385" si="10">PROPER(V322)</f>
        <v>Aine Hdmi Male</v>
      </c>
      <c r="D322" t="s">
        <v>5178</v>
      </c>
      <c r="E322" t="s">
        <v>5179</v>
      </c>
      <c r="F322" t="s">
        <v>5180</v>
      </c>
      <c r="G322" t="s">
        <v>5174</v>
      </c>
      <c r="H322">
        <v>299</v>
      </c>
      <c r="I322">
        <v>599</v>
      </c>
      <c r="J322" s="1">
        <v>0.5</v>
      </c>
      <c r="K322" s="8">
        <f>IF(Table1[[#This Row],[discount_percentage]]&gt;=0.5,1,0)</f>
        <v>1</v>
      </c>
      <c r="L322">
        <v>4</v>
      </c>
      <c r="M322">
        <f>IF(Table1[[#This Row],[rating_count]]&lt;1000,1,0)</f>
        <v>1</v>
      </c>
      <c r="N322" t="str">
        <f>IF(Table1[[#This Row],[actual_price]]&lt;200,"&lt;₹200",IF(Table1[[#This Row],[actual_price]]&lt;=500,"₹200–₹500","&gt;₹500"))</f>
        <v>&gt;₹500</v>
      </c>
      <c r="O322" s="9">
        <f>(Table1[[#This Row],[rating]]*Table1[[#This Row],[rating_count]])</f>
        <v>684</v>
      </c>
      <c r="P322" s="9">
        <f>Table1[[#This Row],[actual_price]]*Table1[[#This Row],[rating_count]]</f>
        <v>102429</v>
      </c>
      <c r="Q322" s="4">
        <v>171</v>
      </c>
      <c r="R322" t="s">
        <v>1195</v>
      </c>
      <c r="S322" t="s">
        <v>1196</v>
      </c>
      <c r="V322" t="str">
        <f t="shared" ref="V322:V385" si="11">TRIM(LEFT(B322,FIND(" ",B322,FIND(" ",B322,FIND(" ",B322)+1)+1)))</f>
        <v>Aine HDMI Male</v>
      </c>
    </row>
    <row r="323" spans="1:22" x14ac:dyDescent="0.5">
      <c r="A323" t="s">
        <v>1197</v>
      </c>
      <c r="B323" t="s">
        <v>1198</v>
      </c>
      <c r="C323" t="str">
        <f t="shared" si="10"/>
        <v>Mi 80 Cm</v>
      </c>
      <c r="D323" t="s">
        <v>5178</v>
      </c>
      <c r="E323" t="s">
        <v>5179</v>
      </c>
      <c r="F323" t="s">
        <v>5181</v>
      </c>
      <c r="G323" t="s">
        <v>5182</v>
      </c>
      <c r="H323" s="2">
        <v>14999</v>
      </c>
      <c r="I323" s="2">
        <v>14999</v>
      </c>
      <c r="J323" s="1">
        <v>0</v>
      </c>
      <c r="K323" s="8">
        <f>IF(Table1[[#This Row],[discount_percentage]]&gt;=0.5,1,0)</f>
        <v>0</v>
      </c>
      <c r="L323">
        <v>4.3</v>
      </c>
      <c r="M323">
        <f>IF(Table1[[#This Row],[rating_count]]&lt;1000,1,0)</f>
        <v>0</v>
      </c>
      <c r="N323" t="str">
        <f>IF(Table1[[#This Row],[actual_price]]&lt;200,"&lt;₹200",IF(Table1[[#This Row],[actual_price]]&lt;=500,"₹200–₹500","&gt;₹500"))</f>
        <v>&gt;₹500</v>
      </c>
      <c r="O323" s="9">
        <f>(Table1[[#This Row],[rating]]*Table1[[#This Row],[rating_count]])</f>
        <v>118284.4</v>
      </c>
      <c r="P323" s="9">
        <f>Table1[[#This Row],[actual_price]]*Table1[[#This Row],[rating_count]]</f>
        <v>412592492</v>
      </c>
      <c r="Q323" s="4">
        <v>27508</v>
      </c>
      <c r="R323" t="s">
        <v>1199</v>
      </c>
      <c r="S323" t="s">
        <v>1200</v>
      </c>
      <c r="V323" t="str">
        <f t="shared" si="11"/>
        <v>Mi 80 cm</v>
      </c>
    </row>
    <row r="324" spans="1:22" x14ac:dyDescent="0.5">
      <c r="A324" t="s">
        <v>1201</v>
      </c>
      <c r="B324" t="s">
        <v>1202</v>
      </c>
      <c r="C324" t="str">
        <f t="shared" si="10"/>
        <v>Storite Usb 2.0</v>
      </c>
      <c r="D324" t="s">
        <v>5171</v>
      </c>
      <c r="E324" t="s">
        <v>5172</v>
      </c>
      <c r="F324" t="s">
        <v>5173</v>
      </c>
      <c r="G324" t="s">
        <v>5174</v>
      </c>
      <c r="H324">
        <v>299</v>
      </c>
      <c r="I324">
        <v>699</v>
      </c>
      <c r="J324" s="1">
        <v>0.56999999999999995</v>
      </c>
      <c r="K324" s="8">
        <f>IF(Table1[[#This Row],[discount_percentage]]&gt;=0.5,1,0)</f>
        <v>1</v>
      </c>
      <c r="L324">
        <v>3.9</v>
      </c>
      <c r="M324">
        <f>IF(Table1[[#This Row],[rating_count]]&lt;1000,1,0)</f>
        <v>0</v>
      </c>
      <c r="N324" t="str">
        <f>IF(Table1[[#This Row],[actual_price]]&lt;200,"&lt;₹200",IF(Table1[[#This Row],[actual_price]]&lt;=500,"₹200–₹500","&gt;₹500"))</f>
        <v>&gt;₹500</v>
      </c>
      <c r="O324" s="9">
        <f>(Table1[[#This Row],[rating]]*Table1[[#This Row],[rating_count]])</f>
        <v>5670.5999999999995</v>
      </c>
      <c r="P324" s="9">
        <f>Table1[[#This Row],[actual_price]]*Table1[[#This Row],[rating_count]]</f>
        <v>1016346</v>
      </c>
      <c r="Q324" s="4">
        <v>1454</v>
      </c>
      <c r="R324" t="s">
        <v>1203</v>
      </c>
      <c r="S324" t="s">
        <v>1204</v>
      </c>
      <c r="V324" t="str">
        <f t="shared" si="11"/>
        <v>Storite USB 2.0</v>
      </c>
    </row>
    <row r="325" spans="1:22" x14ac:dyDescent="0.5">
      <c r="A325" t="s">
        <v>1205</v>
      </c>
      <c r="B325" t="s">
        <v>1206</v>
      </c>
      <c r="C325" t="str">
        <f t="shared" si="10"/>
        <v>Tcl 108 Cm</v>
      </c>
      <c r="D325" t="s">
        <v>5178</v>
      </c>
      <c r="E325" t="s">
        <v>5179</v>
      </c>
      <c r="F325" t="s">
        <v>5181</v>
      </c>
      <c r="G325" t="s">
        <v>5182</v>
      </c>
      <c r="H325" s="2">
        <v>24990</v>
      </c>
      <c r="I325" s="2">
        <v>51990</v>
      </c>
      <c r="J325" s="1">
        <v>0.52</v>
      </c>
      <c r="K325" s="8">
        <f>IF(Table1[[#This Row],[discount_percentage]]&gt;=0.5,1,0)</f>
        <v>1</v>
      </c>
      <c r="L325">
        <v>4.2</v>
      </c>
      <c r="M325">
        <f>IF(Table1[[#This Row],[rating_count]]&lt;1000,1,0)</f>
        <v>0</v>
      </c>
      <c r="N325" t="str">
        <f>IF(Table1[[#This Row],[actual_price]]&lt;200,"&lt;₹200",IF(Table1[[#This Row],[actual_price]]&lt;=500,"₹200–₹500","&gt;₹500"))</f>
        <v>&gt;₹500</v>
      </c>
      <c r="O325" s="9">
        <f>(Table1[[#This Row],[rating]]*Table1[[#This Row],[rating_count]])</f>
        <v>12394.2</v>
      </c>
      <c r="P325" s="9">
        <f>Table1[[#This Row],[actual_price]]*Table1[[#This Row],[rating_count]]</f>
        <v>153422490</v>
      </c>
      <c r="Q325" s="4">
        <v>2951</v>
      </c>
      <c r="R325" t="s">
        <v>1207</v>
      </c>
      <c r="S325" t="s">
        <v>1208</v>
      </c>
      <c r="V325" t="str">
        <f t="shared" si="11"/>
        <v>TCL 108 cm</v>
      </c>
    </row>
    <row r="326" spans="1:22" hidden="1" x14ac:dyDescent="0.5">
      <c r="A326" t="s">
        <v>1209</v>
      </c>
      <c r="B326" t="s">
        <v>1210</v>
      </c>
      <c r="C326" t="str">
        <f t="shared" si="10"/>
        <v>Redtech Usb-C To</v>
      </c>
      <c r="D326" t="s">
        <v>5171</v>
      </c>
      <c r="E326" t="s">
        <v>5172</v>
      </c>
      <c r="F326" t="s">
        <v>5173</v>
      </c>
      <c r="G326" t="s">
        <v>5174</v>
      </c>
      <c r="H326">
        <v>249</v>
      </c>
      <c r="I326">
        <v>999</v>
      </c>
      <c r="J326" s="1">
        <v>0.75</v>
      </c>
      <c r="K326" s="8">
        <f>IF(Table1[[#This Row],[discount_percentage]]&gt;=0.5,1,0)</f>
        <v>1</v>
      </c>
      <c r="L326">
        <v>5</v>
      </c>
      <c r="M326">
        <f>IF(Table1[[#This Row],[rating_count]]&lt;1000,1,0)</f>
        <v>1</v>
      </c>
      <c r="N326" t="str">
        <f>IF(Table1[[#This Row],[actual_price]]&lt;200,"&lt;₹200",IF(Table1[[#This Row],[actual_price]]&lt;=500,"₹200–₹500","&gt;₹500"))</f>
        <v>&gt;₹500</v>
      </c>
      <c r="O326" s="9">
        <f>(Table1[[#This Row],[rating]]*Table1[[#This Row],[rating_count]])</f>
        <v>0</v>
      </c>
      <c r="P326" s="9">
        <f>Table1[[#This Row],[actual_price]]*Table1[[#This Row],[rating_count]]</f>
        <v>0</v>
      </c>
      <c r="Q326" s="7">
        <v>0</v>
      </c>
      <c r="R326" t="s">
        <v>1211</v>
      </c>
      <c r="S326" t="s">
        <v>1212</v>
      </c>
      <c r="V326" t="str">
        <f t="shared" si="11"/>
        <v>REDTECH USB-C to</v>
      </c>
    </row>
    <row r="327" spans="1:22" x14ac:dyDescent="0.5">
      <c r="A327" t="s">
        <v>1213</v>
      </c>
      <c r="B327" t="s">
        <v>1214</v>
      </c>
      <c r="C327" t="str">
        <f t="shared" si="10"/>
        <v>Oneplus 163.8 Cm</v>
      </c>
      <c r="D327" t="s">
        <v>5178</v>
      </c>
      <c r="E327" t="s">
        <v>5179</v>
      </c>
      <c r="F327" t="s">
        <v>5181</v>
      </c>
      <c r="G327" t="s">
        <v>5182</v>
      </c>
      <c r="H327" s="2">
        <v>61999</v>
      </c>
      <c r="I327" s="2">
        <v>69999</v>
      </c>
      <c r="J327" s="1">
        <v>0.11</v>
      </c>
      <c r="K327" s="8">
        <f>IF(Table1[[#This Row],[discount_percentage]]&gt;=0.5,1,0)</f>
        <v>0</v>
      </c>
      <c r="L327">
        <v>4.0999999999999996</v>
      </c>
      <c r="M327">
        <f>IF(Table1[[#This Row],[rating_count]]&lt;1000,1,0)</f>
        <v>0</v>
      </c>
      <c r="N327" t="str">
        <f>IF(Table1[[#This Row],[actual_price]]&lt;200,"&lt;₹200",IF(Table1[[#This Row],[actual_price]]&lt;=500,"₹200–₹500","&gt;₹500"))</f>
        <v>&gt;₹500</v>
      </c>
      <c r="O327" s="9">
        <f>(Table1[[#This Row],[rating]]*Table1[[#This Row],[rating_count]])</f>
        <v>27687.3</v>
      </c>
      <c r="P327" s="9">
        <f>Table1[[#This Row],[actual_price]]*Table1[[#This Row],[rating_count]]</f>
        <v>472703247</v>
      </c>
      <c r="Q327" s="4">
        <v>6753</v>
      </c>
      <c r="R327" t="s">
        <v>1215</v>
      </c>
      <c r="S327" t="s">
        <v>814</v>
      </c>
      <c r="V327" t="str">
        <f t="shared" si="11"/>
        <v>OnePlus 163.8 cm</v>
      </c>
    </row>
    <row r="328" spans="1:22" x14ac:dyDescent="0.5">
      <c r="A328" t="s">
        <v>1216</v>
      </c>
      <c r="B328" t="s">
        <v>1217</v>
      </c>
      <c r="C328" t="str">
        <f t="shared" si="10"/>
        <v>Amazonbasics 108 Cm</v>
      </c>
      <c r="D328" t="s">
        <v>5178</v>
      </c>
      <c r="E328" t="s">
        <v>5179</v>
      </c>
      <c r="F328" t="s">
        <v>5181</v>
      </c>
      <c r="G328" t="s">
        <v>5182</v>
      </c>
      <c r="H328" s="2">
        <v>24499</v>
      </c>
      <c r="I328" s="2">
        <v>50000</v>
      </c>
      <c r="J328" s="1">
        <v>0.51</v>
      </c>
      <c r="K328" s="8">
        <f>IF(Table1[[#This Row],[discount_percentage]]&gt;=0.5,1,0)</f>
        <v>1</v>
      </c>
      <c r="L328">
        <v>3.9</v>
      </c>
      <c r="M328">
        <f>IF(Table1[[#This Row],[rating_count]]&lt;1000,1,0)</f>
        <v>0</v>
      </c>
      <c r="N328" t="str">
        <f>IF(Table1[[#This Row],[actual_price]]&lt;200,"&lt;₹200",IF(Table1[[#This Row],[actual_price]]&lt;=500,"₹200–₹500","&gt;₹500"))</f>
        <v>&gt;₹500</v>
      </c>
      <c r="O328" s="9">
        <f>(Table1[[#This Row],[rating]]*Table1[[#This Row],[rating_count]])</f>
        <v>13720.199999999999</v>
      </c>
      <c r="P328" s="9">
        <f>Table1[[#This Row],[actual_price]]*Table1[[#This Row],[rating_count]]</f>
        <v>175900000</v>
      </c>
      <c r="Q328" s="4">
        <v>3518</v>
      </c>
      <c r="R328" t="s">
        <v>1218</v>
      </c>
      <c r="S328" t="s">
        <v>1219</v>
      </c>
      <c r="V328" t="str">
        <f t="shared" si="11"/>
        <v>AmazonBasics 108 cm</v>
      </c>
    </row>
    <row r="329" spans="1:22" x14ac:dyDescent="0.5">
      <c r="A329" t="s">
        <v>1220</v>
      </c>
      <c r="B329" t="s">
        <v>1221</v>
      </c>
      <c r="C329" t="str">
        <f t="shared" si="10"/>
        <v>Kodak 80 Cm</v>
      </c>
      <c r="D329" t="s">
        <v>5178</v>
      </c>
      <c r="E329" t="s">
        <v>5179</v>
      </c>
      <c r="F329" t="s">
        <v>5181</v>
      </c>
      <c r="G329" t="s">
        <v>5182</v>
      </c>
      <c r="H329" s="2">
        <v>10499</v>
      </c>
      <c r="I329" s="2">
        <v>19499</v>
      </c>
      <c r="J329" s="1">
        <v>0.46</v>
      </c>
      <c r="K329" s="8">
        <f>IF(Table1[[#This Row],[discount_percentage]]&gt;=0.5,1,0)</f>
        <v>0</v>
      </c>
      <c r="L329">
        <v>4.2</v>
      </c>
      <c r="M329">
        <f>IF(Table1[[#This Row],[rating_count]]&lt;1000,1,0)</f>
        <v>0</v>
      </c>
      <c r="N329" t="str">
        <f>IF(Table1[[#This Row],[actual_price]]&lt;200,"&lt;₹200",IF(Table1[[#This Row],[actual_price]]&lt;=500,"₹200–₹500","&gt;₹500"))</f>
        <v>&gt;₹500</v>
      </c>
      <c r="O329" s="9">
        <f>(Table1[[#This Row],[rating]]*Table1[[#This Row],[rating_count]])</f>
        <v>6342</v>
      </c>
      <c r="P329" s="9">
        <f>Table1[[#This Row],[actual_price]]*Table1[[#This Row],[rating_count]]</f>
        <v>29443490</v>
      </c>
      <c r="Q329" s="4">
        <v>1510</v>
      </c>
      <c r="R329" t="s">
        <v>1222</v>
      </c>
      <c r="S329" t="s">
        <v>1141</v>
      </c>
      <c r="V329" t="str">
        <f t="shared" si="11"/>
        <v>Kodak 80 cm</v>
      </c>
    </row>
    <row r="330" spans="1:22" x14ac:dyDescent="0.5">
      <c r="A330" t="s">
        <v>1223</v>
      </c>
      <c r="B330" t="s">
        <v>1224</v>
      </c>
      <c r="C330" t="str">
        <f t="shared" si="10"/>
        <v>Synqe Type C</v>
      </c>
      <c r="D330" t="s">
        <v>5171</v>
      </c>
      <c r="E330" t="s">
        <v>5172</v>
      </c>
      <c r="F330" t="s">
        <v>5173</v>
      </c>
      <c r="G330" t="s">
        <v>5174</v>
      </c>
      <c r="H330">
        <v>349</v>
      </c>
      <c r="I330">
        <v>999</v>
      </c>
      <c r="J330" s="1">
        <v>0.65</v>
      </c>
      <c r="K330" s="8">
        <f>IF(Table1[[#This Row],[discount_percentage]]&gt;=0.5,1,0)</f>
        <v>1</v>
      </c>
      <c r="L330">
        <v>4.3</v>
      </c>
      <c r="M330">
        <f>IF(Table1[[#This Row],[rating_count]]&lt;1000,1,0)</f>
        <v>1</v>
      </c>
      <c r="N330" t="str">
        <f>IF(Table1[[#This Row],[actual_price]]&lt;200,"&lt;₹200",IF(Table1[[#This Row],[actual_price]]&lt;=500,"₹200–₹500","&gt;₹500"))</f>
        <v>&gt;₹500</v>
      </c>
      <c r="O330" s="9">
        <f>(Table1[[#This Row],[rating]]*Table1[[#This Row],[rating_count]])</f>
        <v>3603.3999999999996</v>
      </c>
      <c r="P330" s="9">
        <f>Table1[[#This Row],[actual_price]]*Table1[[#This Row],[rating_count]]</f>
        <v>837162</v>
      </c>
      <c r="Q330" s="4">
        <v>838</v>
      </c>
      <c r="R330" t="s">
        <v>1225</v>
      </c>
      <c r="S330" t="s">
        <v>1172</v>
      </c>
      <c r="V330" t="str">
        <f t="shared" si="11"/>
        <v>Synqe Type C</v>
      </c>
    </row>
    <row r="331" spans="1:22" x14ac:dyDescent="0.5">
      <c r="A331" t="s">
        <v>1226</v>
      </c>
      <c r="B331" t="s">
        <v>1227</v>
      </c>
      <c r="C331" t="str">
        <f t="shared" si="10"/>
        <v>Airtel Digitaltv Hd</v>
      </c>
      <c r="D331" t="s">
        <v>5178</v>
      </c>
      <c r="E331" t="s">
        <v>5179</v>
      </c>
      <c r="F331" t="s">
        <v>5180</v>
      </c>
      <c r="G331" t="s">
        <v>5183</v>
      </c>
      <c r="H331">
        <v>197</v>
      </c>
      <c r="I331">
        <v>499</v>
      </c>
      <c r="J331" s="1">
        <v>0.61</v>
      </c>
      <c r="K331" s="8">
        <f>IF(Table1[[#This Row],[discount_percentage]]&gt;=0.5,1,0)</f>
        <v>1</v>
      </c>
      <c r="L331">
        <v>3.8</v>
      </c>
      <c r="M331">
        <f>IF(Table1[[#This Row],[rating_count]]&lt;1000,1,0)</f>
        <v>1</v>
      </c>
      <c r="N331" t="str">
        <f>IF(Table1[[#This Row],[actual_price]]&lt;200,"&lt;₹200",IF(Table1[[#This Row],[actual_price]]&lt;=500,"₹200–₹500","&gt;₹500"))</f>
        <v>₹200–₹500</v>
      </c>
      <c r="O331" s="9">
        <f>(Table1[[#This Row],[rating]]*Table1[[#This Row],[rating_count]])</f>
        <v>516.79999999999995</v>
      </c>
      <c r="P331" s="9">
        <f>Table1[[#This Row],[actual_price]]*Table1[[#This Row],[rating_count]]</f>
        <v>67864</v>
      </c>
      <c r="Q331" s="4">
        <v>136</v>
      </c>
      <c r="R331" t="s">
        <v>1228</v>
      </c>
      <c r="S331" t="s">
        <v>1229</v>
      </c>
      <c r="V331" t="str">
        <f t="shared" si="11"/>
        <v>Airtel DigitalTV HD</v>
      </c>
    </row>
    <row r="332" spans="1:22" x14ac:dyDescent="0.5">
      <c r="A332" t="s">
        <v>1230</v>
      </c>
      <c r="B332" t="s">
        <v>1231</v>
      </c>
      <c r="C332" t="str">
        <f t="shared" si="10"/>
        <v>Airtel Digital Tv</v>
      </c>
      <c r="D332" t="s">
        <v>5178</v>
      </c>
      <c r="E332" t="s">
        <v>5179</v>
      </c>
      <c r="F332" t="s">
        <v>5191</v>
      </c>
      <c r="G332" t="s">
        <v>5192</v>
      </c>
      <c r="H332" s="2">
        <v>1299</v>
      </c>
      <c r="I332" s="2">
        <v>2499</v>
      </c>
      <c r="J332" s="1">
        <v>0.48</v>
      </c>
      <c r="K332" s="8">
        <f>IF(Table1[[#This Row],[discount_percentage]]&gt;=0.5,1,0)</f>
        <v>0</v>
      </c>
      <c r="L332">
        <v>4.3</v>
      </c>
      <c r="M332">
        <f>IF(Table1[[#This Row],[rating_count]]&lt;1000,1,0)</f>
        <v>1</v>
      </c>
      <c r="N332" t="str">
        <f>IF(Table1[[#This Row],[actual_price]]&lt;200,"&lt;₹200",IF(Table1[[#This Row],[actual_price]]&lt;=500,"₹200–₹500","&gt;₹500"))</f>
        <v>&gt;₹500</v>
      </c>
      <c r="O332" s="9">
        <f>(Table1[[#This Row],[rating]]*Table1[[#This Row],[rating_count]])</f>
        <v>1294.3</v>
      </c>
      <c r="P332" s="9">
        <f>Table1[[#This Row],[actual_price]]*Table1[[#This Row],[rating_count]]</f>
        <v>752199</v>
      </c>
      <c r="Q332" s="4">
        <v>301</v>
      </c>
      <c r="R332" t="s">
        <v>1232</v>
      </c>
      <c r="S332" t="s">
        <v>1233</v>
      </c>
      <c r="V332" t="str">
        <f t="shared" si="11"/>
        <v>Airtel Digital TV</v>
      </c>
    </row>
    <row r="333" spans="1:22" x14ac:dyDescent="0.5">
      <c r="A333" t="s">
        <v>1234</v>
      </c>
      <c r="B333" t="s">
        <v>1235</v>
      </c>
      <c r="C333" t="str">
        <f t="shared" si="10"/>
        <v>Esr Usb C</v>
      </c>
      <c r="D333" t="s">
        <v>5171</v>
      </c>
      <c r="E333" t="s">
        <v>5172</v>
      </c>
      <c r="F333" t="s">
        <v>5173</v>
      </c>
      <c r="G333" t="s">
        <v>5174</v>
      </c>
      <c r="H333" s="2">
        <v>1519</v>
      </c>
      <c r="I333" s="2">
        <v>1899</v>
      </c>
      <c r="J333" s="1">
        <v>0.2</v>
      </c>
      <c r="K333" s="8">
        <f>IF(Table1[[#This Row],[discount_percentage]]&gt;=0.5,1,0)</f>
        <v>0</v>
      </c>
      <c r="L333">
        <v>4.4000000000000004</v>
      </c>
      <c r="M333">
        <f>IF(Table1[[#This Row],[rating_count]]&lt;1000,1,0)</f>
        <v>0</v>
      </c>
      <c r="N333" t="str">
        <f>IF(Table1[[#This Row],[actual_price]]&lt;200,"&lt;₹200",IF(Table1[[#This Row],[actual_price]]&lt;=500,"₹200–₹500","&gt;₹500"))</f>
        <v>&gt;₹500</v>
      </c>
      <c r="O333" s="9">
        <f>(Table1[[#This Row],[rating]]*Table1[[#This Row],[rating_count]])</f>
        <v>86957.200000000012</v>
      </c>
      <c r="P333" s="9">
        <f>Table1[[#This Row],[actual_price]]*Table1[[#This Row],[rating_count]]</f>
        <v>37529937</v>
      </c>
      <c r="Q333" s="4">
        <v>19763</v>
      </c>
      <c r="R333" t="s">
        <v>1236</v>
      </c>
      <c r="S333" t="s">
        <v>1237</v>
      </c>
      <c r="V333" t="str">
        <f t="shared" si="11"/>
        <v>ESR USB C</v>
      </c>
    </row>
    <row r="334" spans="1:22" x14ac:dyDescent="0.5">
      <c r="A334" t="s">
        <v>1238</v>
      </c>
      <c r="B334" t="s">
        <v>1239</v>
      </c>
      <c r="C334" t="str">
        <f t="shared" si="10"/>
        <v>Mi 138.8 Cm</v>
      </c>
      <c r="D334" t="s">
        <v>5178</v>
      </c>
      <c r="E334" t="s">
        <v>5179</v>
      </c>
      <c r="F334" t="s">
        <v>5181</v>
      </c>
      <c r="G334" t="s">
        <v>5182</v>
      </c>
      <c r="H334" s="2">
        <v>46999</v>
      </c>
      <c r="I334" s="2">
        <v>69999</v>
      </c>
      <c r="J334" s="1">
        <v>0.33</v>
      </c>
      <c r="K334" s="8">
        <f>IF(Table1[[#This Row],[discount_percentage]]&gt;=0.5,1,0)</f>
        <v>0</v>
      </c>
      <c r="L334">
        <v>4.3</v>
      </c>
      <c r="M334">
        <f>IF(Table1[[#This Row],[rating_count]]&lt;1000,1,0)</f>
        <v>0</v>
      </c>
      <c r="N334" t="str">
        <f>IF(Table1[[#This Row],[actual_price]]&lt;200,"&lt;₹200",IF(Table1[[#This Row],[actual_price]]&lt;=500,"₹200–₹500","&gt;₹500"))</f>
        <v>&gt;₹500</v>
      </c>
      <c r="O334" s="9">
        <f>(Table1[[#This Row],[rating]]*Table1[[#This Row],[rating_count]])</f>
        <v>91383.599999999991</v>
      </c>
      <c r="P334" s="9">
        <f>Table1[[#This Row],[actual_price]]*Table1[[#This Row],[rating_count]]</f>
        <v>1487618748</v>
      </c>
      <c r="Q334" s="4">
        <v>21252</v>
      </c>
      <c r="R334" t="s">
        <v>1240</v>
      </c>
      <c r="S334" t="s">
        <v>1241</v>
      </c>
      <c r="V334" t="str">
        <f t="shared" si="11"/>
        <v>MI 138.8 cm</v>
      </c>
    </row>
    <row r="335" spans="1:22" x14ac:dyDescent="0.5">
      <c r="A335" t="s">
        <v>1242</v>
      </c>
      <c r="B335" t="s">
        <v>1243</v>
      </c>
      <c r="C335" t="str">
        <f t="shared" si="10"/>
        <v>Storite Usb Extension</v>
      </c>
      <c r="D335" t="s">
        <v>5171</v>
      </c>
      <c r="E335" t="s">
        <v>5172</v>
      </c>
      <c r="F335" t="s">
        <v>5173</v>
      </c>
      <c r="G335" t="s">
        <v>5174</v>
      </c>
      <c r="H335">
        <v>299</v>
      </c>
      <c r="I335">
        <v>799</v>
      </c>
      <c r="J335" s="1">
        <v>0.63</v>
      </c>
      <c r="K335" s="8">
        <f>IF(Table1[[#This Row],[discount_percentage]]&gt;=0.5,1,0)</f>
        <v>1</v>
      </c>
      <c r="L335">
        <v>4.3</v>
      </c>
      <c r="M335">
        <f>IF(Table1[[#This Row],[rating_count]]&lt;1000,1,0)</f>
        <v>0</v>
      </c>
      <c r="N335" t="str">
        <f>IF(Table1[[#This Row],[actual_price]]&lt;200,"&lt;₹200",IF(Table1[[#This Row],[actual_price]]&lt;=500,"₹200–₹500","&gt;₹500"))</f>
        <v>&gt;₹500</v>
      </c>
      <c r="O335" s="9">
        <f>(Table1[[#This Row],[rating]]*Table1[[#This Row],[rating_count]])</f>
        <v>8178.5999999999995</v>
      </c>
      <c r="P335" s="9">
        <f>Table1[[#This Row],[actual_price]]*Table1[[#This Row],[rating_count]]</f>
        <v>1519698</v>
      </c>
      <c r="Q335" s="4">
        <v>1902</v>
      </c>
      <c r="R335" t="s">
        <v>1244</v>
      </c>
      <c r="S335" t="s">
        <v>1245</v>
      </c>
      <c r="V335" t="str">
        <f t="shared" si="11"/>
        <v>Storite USB Extension</v>
      </c>
    </row>
    <row r="336" spans="1:22" x14ac:dyDescent="0.5">
      <c r="A336" t="s">
        <v>1246</v>
      </c>
      <c r="B336" t="s">
        <v>1247</v>
      </c>
      <c r="C336" t="str">
        <f t="shared" si="10"/>
        <v>Fire-Boltt Ninja Call</v>
      </c>
      <c r="D336" t="s">
        <v>5178</v>
      </c>
      <c r="E336" t="s">
        <v>5199</v>
      </c>
      <c r="F336" t="s">
        <v>5200</v>
      </c>
      <c r="H336" s="2">
        <v>1799</v>
      </c>
      <c r="I336" s="2">
        <v>19999</v>
      </c>
      <c r="J336" s="1">
        <v>0.91</v>
      </c>
      <c r="K336" s="8">
        <f>IF(Table1[[#This Row],[discount_percentage]]&gt;=0.5,1,0)</f>
        <v>1</v>
      </c>
      <c r="L336">
        <v>4.2</v>
      </c>
      <c r="M336">
        <f>IF(Table1[[#This Row],[rating_count]]&lt;1000,1,0)</f>
        <v>0</v>
      </c>
      <c r="N336" t="str">
        <f>IF(Table1[[#This Row],[actual_price]]&lt;200,"&lt;₹200",IF(Table1[[#This Row],[actual_price]]&lt;=500,"₹200–₹500","&gt;₹500"))</f>
        <v>&gt;₹500</v>
      </c>
      <c r="O336" s="9">
        <f>(Table1[[#This Row],[rating]]*Table1[[#This Row],[rating_count]])</f>
        <v>58535.4</v>
      </c>
      <c r="P336" s="9">
        <f>Table1[[#This Row],[actual_price]]*Table1[[#This Row],[rating_count]]</f>
        <v>278726063</v>
      </c>
      <c r="Q336" s="4">
        <v>13937</v>
      </c>
      <c r="R336" t="s">
        <v>1248</v>
      </c>
      <c r="S336" t="s">
        <v>1249</v>
      </c>
      <c r="V336" t="str">
        <f t="shared" si="11"/>
        <v>Fire-Boltt Ninja Call</v>
      </c>
    </row>
    <row r="337" spans="1:22" x14ac:dyDescent="0.5">
      <c r="A337" t="s">
        <v>1250</v>
      </c>
      <c r="B337" t="s">
        <v>1251</v>
      </c>
      <c r="C337" t="str">
        <f t="shared" si="10"/>
        <v>Fire-Boltt Phoenix Smart</v>
      </c>
      <c r="D337" t="s">
        <v>5178</v>
      </c>
      <c r="E337" t="s">
        <v>5199</v>
      </c>
      <c r="F337" t="s">
        <v>5200</v>
      </c>
      <c r="H337" s="2">
        <v>1998</v>
      </c>
      <c r="I337" s="2">
        <v>9999</v>
      </c>
      <c r="J337" s="1">
        <v>0.8</v>
      </c>
      <c r="K337" s="8">
        <f>IF(Table1[[#This Row],[discount_percentage]]&gt;=0.5,1,0)</f>
        <v>1</v>
      </c>
      <c r="L337">
        <v>4.3</v>
      </c>
      <c r="M337">
        <f>IF(Table1[[#This Row],[rating_count]]&lt;1000,1,0)</f>
        <v>0</v>
      </c>
      <c r="N337" t="str">
        <f>IF(Table1[[#This Row],[actual_price]]&lt;200,"&lt;₹200",IF(Table1[[#This Row],[actual_price]]&lt;=500,"₹200–₹500","&gt;₹500"))</f>
        <v>&gt;₹500</v>
      </c>
      <c r="O337" s="9">
        <f>(Table1[[#This Row],[rating]]*Table1[[#This Row],[rating_count]])</f>
        <v>119092.79999999999</v>
      </c>
      <c r="P337" s="9">
        <f>Table1[[#This Row],[actual_price]]*Table1[[#This Row],[rating_count]]</f>
        <v>276932304</v>
      </c>
      <c r="Q337" s="4">
        <v>27696</v>
      </c>
      <c r="R337" t="s">
        <v>1252</v>
      </c>
      <c r="S337" t="s">
        <v>1253</v>
      </c>
      <c r="V337" t="str">
        <f t="shared" si="11"/>
        <v>Fire-Boltt Phoenix Smart</v>
      </c>
    </row>
    <row r="338" spans="1:22" x14ac:dyDescent="0.5">
      <c r="A338" t="s">
        <v>1254</v>
      </c>
      <c r="B338" t="s">
        <v>1255</v>
      </c>
      <c r="C338" t="str">
        <f t="shared" si="10"/>
        <v>Boat Wave Call</v>
      </c>
      <c r="D338" t="s">
        <v>5178</v>
      </c>
      <c r="E338" t="s">
        <v>5199</v>
      </c>
      <c r="F338" t="s">
        <v>5200</v>
      </c>
      <c r="H338" s="2">
        <v>1999</v>
      </c>
      <c r="I338" s="2">
        <v>7990</v>
      </c>
      <c r="J338" s="1">
        <v>0.75</v>
      </c>
      <c r="K338" s="8">
        <f>IF(Table1[[#This Row],[discount_percentage]]&gt;=0.5,1,0)</f>
        <v>1</v>
      </c>
      <c r="L338">
        <v>3.8</v>
      </c>
      <c r="M338">
        <f>IF(Table1[[#This Row],[rating_count]]&lt;1000,1,0)</f>
        <v>0</v>
      </c>
      <c r="N338" t="str">
        <f>IF(Table1[[#This Row],[actual_price]]&lt;200,"&lt;₹200",IF(Table1[[#This Row],[actual_price]]&lt;=500,"₹200–₹500","&gt;₹500"))</f>
        <v>&gt;₹500</v>
      </c>
      <c r="O338" s="9">
        <f>(Table1[[#This Row],[rating]]*Table1[[#This Row],[rating_count]])</f>
        <v>67757.8</v>
      </c>
      <c r="P338" s="9">
        <f>Table1[[#This Row],[actual_price]]*Table1[[#This Row],[rating_count]]</f>
        <v>142469690</v>
      </c>
      <c r="Q338" s="4">
        <v>17831</v>
      </c>
      <c r="R338" t="s">
        <v>1256</v>
      </c>
      <c r="S338" t="s">
        <v>1257</v>
      </c>
      <c r="V338" t="str">
        <f t="shared" si="11"/>
        <v>boAt Wave Call</v>
      </c>
    </row>
    <row r="339" spans="1:22" x14ac:dyDescent="0.5">
      <c r="A339" t="s">
        <v>1258</v>
      </c>
      <c r="B339" t="s">
        <v>1259</v>
      </c>
      <c r="C339" t="str">
        <f t="shared" si="10"/>
        <v>Mi Power Bank</v>
      </c>
      <c r="D339" t="s">
        <v>5178</v>
      </c>
      <c r="E339" t="s">
        <v>5201</v>
      </c>
      <c r="F339" t="s">
        <v>5202</v>
      </c>
      <c r="G339" t="s">
        <v>5203</v>
      </c>
      <c r="H339" s="2">
        <v>2049</v>
      </c>
      <c r="I339" s="2">
        <v>2199</v>
      </c>
      <c r="J339" s="1">
        <v>7.0000000000000007E-2</v>
      </c>
      <c r="K339" s="8">
        <f>IF(Table1[[#This Row],[discount_percentage]]&gt;=0.5,1,0)</f>
        <v>0</v>
      </c>
      <c r="L339">
        <v>4.3</v>
      </c>
      <c r="M339">
        <f>IF(Table1[[#This Row],[rating_count]]&lt;1000,1,0)</f>
        <v>0</v>
      </c>
      <c r="N339" t="str">
        <f>IF(Table1[[#This Row],[actual_price]]&lt;200,"&lt;₹200",IF(Table1[[#This Row],[actual_price]]&lt;=500,"₹200–₹500","&gt;₹500"))</f>
        <v>&gt;₹500</v>
      </c>
      <c r="O339" s="9">
        <f>(Table1[[#This Row],[rating]]*Table1[[#This Row],[rating_count]])</f>
        <v>769321.6</v>
      </c>
      <c r="P339" s="9">
        <f>Table1[[#This Row],[actual_price]]*Table1[[#This Row],[rating_count]]</f>
        <v>393427488</v>
      </c>
      <c r="Q339" s="4">
        <v>178912</v>
      </c>
      <c r="R339" t="s">
        <v>1260</v>
      </c>
      <c r="S339" t="s">
        <v>1261</v>
      </c>
      <c r="V339" t="str">
        <f t="shared" si="11"/>
        <v>MI Power Bank</v>
      </c>
    </row>
    <row r="340" spans="1:22" x14ac:dyDescent="0.5">
      <c r="A340" t="s">
        <v>1262</v>
      </c>
      <c r="B340" t="s">
        <v>1263</v>
      </c>
      <c r="C340" t="str">
        <f t="shared" si="10"/>
        <v>Redmi A1 (Light</v>
      </c>
      <c r="D340" t="s">
        <v>5178</v>
      </c>
      <c r="E340" t="s">
        <v>5201</v>
      </c>
      <c r="F340" t="s">
        <v>5204</v>
      </c>
      <c r="G340" t="s">
        <v>5205</v>
      </c>
      <c r="H340" s="2">
        <v>6499</v>
      </c>
      <c r="I340" s="2">
        <v>8999</v>
      </c>
      <c r="J340" s="1">
        <v>0.28000000000000003</v>
      </c>
      <c r="K340" s="8">
        <f>IF(Table1[[#This Row],[discount_percentage]]&gt;=0.5,1,0)</f>
        <v>0</v>
      </c>
      <c r="L340">
        <v>4</v>
      </c>
      <c r="M340">
        <f>IF(Table1[[#This Row],[rating_count]]&lt;1000,1,0)</f>
        <v>0</v>
      </c>
      <c r="N340" t="str">
        <f>IF(Table1[[#This Row],[actual_price]]&lt;200,"&lt;₹200",IF(Table1[[#This Row],[actual_price]]&lt;=500,"₹200–₹500","&gt;₹500"))</f>
        <v>&gt;₹500</v>
      </c>
      <c r="O340" s="9">
        <f>(Table1[[#This Row],[rating]]*Table1[[#This Row],[rating_count]])</f>
        <v>31228</v>
      </c>
      <c r="P340" s="9">
        <f>Table1[[#This Row],[actual_price]]*Table1[[#This Row],[rating_count]]</f>
        <v>70255193</v>
      </c>
      <c r="Q340" s="4">
        <v>7807</v>
      </c>
      <c r="R340" t="s">
        <v>1264</v>
      </c>
      <c r="S340" t="s">
        <v>1265</v>
      </c>
      <c r="V340" t="str">
        <f t="shared" si="11"/>
        <v>Redmi A1 (Light</v>
      </c>
    </row>
    <row r="341" spans="1:22" x14ac:dyDescent="0.5">
      <c r="A341" t="s">
        <v>1266</v>
      </c>
      <c r="B341" t="s">
        <v>1267</v>
      </c>
      <c r="C341" t="str">
        <f t="shared" si="10"/>
        <v>Oneplus Nord 2T</v>
      </c>
      <c r="D341" t="s">
        <v>5178</v>
      </c>
      <c r="E341" t="s">
        <v>5201</v>
      </c>
      <c r="F341" t="s">
        <v>5204</v>
      </c>
      <c r="G341" t="s">
        <v>5205</v>
      </c>
      <c r="H341" s="2">
        <v>28999</v>
      </c>
      <c r="I341" s="2">
        <v>28999</v>
      </c>
      <c r="J341" s="1">
        <v>0</v>
      </c>
      <c r="K341" s="8">
        <f>IF(Table1[[#This Row],[discount_percentage]]&gt;=0.5,1,0)</f>
        <v>0</v>
      </c>
      <c r="L341">
        <v>4.3</v>
      </c>
      <c r="M341">
        <f>IF(Table1[[#This Row],[rating_count]]&lt;1000,1,0)</f>
        <v>0</v>
      </c>
      <c r="N341" t="str">
        <f>IF(Table1[[#This Row],[actual_price]]&lt;200,"&lt;₹200",IF(Table1[[#This Row],[actual_price]]&lt;=500,"₹200–₹500","&gt;₹500"))</f>
        <v>&gt;₹500</v>
      </c>
      <c r="O341" s="9">
        <f>(Table1[[#This Row],[rating]]*Table1[[#This Row],[rating_count]])</f>
        <v>74884.5</v>
      </c>
      <c r="P341" s="9">
        <f>Table1[[#This Row],[actual_price]]*Table1[[#This Row],[rating_count]]</f>
        <v>505017585</v>
      </c>
      <c r="Q341" s="4">
        <v>17415</v>
      </c>
      <c r="R341" t="s">
        <v>1268</v>
      </c>
      <c r="S341" t="s">
        <v>1269</v>
      </c>
      <c r="V341" t="str">
        <f t="shared" si="11"/>
        <v>OnePlus Nord 2T</v>
      </c>
    </row>
    <row r="342" spans="1:22" x14ac:dyDescent="0.5">
      <c r="A342" t="s">
        <v>1270</v>
      </c>
      <c r="B342" t="s">
        <v>1271</v>
      </c>
      <c r="C342" t="str">
        <f t="shared" si="10"/>
        <v>Oneplus Nord 2T</v>
      </c>
      <c r="D342" t="s">
        <v>5178</v>
      </c>
      <c r="E342" t="s">
        <v>5201</v>
      </c>
      <c r="F342" t="s">
        <v>5204</v>
      </c>
      <c r="G342" t="s">
        <v>5205</v>
      </c>
      <c r="H342" s="2">
        <v>28999</v>
      </c>
      <c r="I342" s="2">
        <v>28999</v>
      </c>
      <c r="J342" s="1">
        <v>0</v>
      </c>
      <c r="K342" s="8">
        <f>IF(Table1[[#This Row],[discount_percentage]]&gt;=0.5,1,0)</f>
        <v>0</v>
      </c>
      <c r="L342">
        <v>4.3</v>
      </c>
      <c r="M342">
        <f>IF(Table1[[#This Row],[rating_count]]&lt;1000,1,0)</f>
        <v>0</v>
      </c>
      <c r="N342" t="str">
        <f>IF(Table1[[#This Row],[actual_price]]&lt;200,"&lt;₹200",IF(Table1[[#This Row],[actual_price]]&lt;=500,"₹200–₹500","&gt;₹500"))</f>
        <v>&gt;₹500</v>
      </c>
      <c r="O342" s="9">
        <f>(Table1[[#This Row],[rating]]*Table1[[#This Row],[rating_count]])</f>
        <v>74884.5</v>
      </c>
      <c r="P342" s="9">
        <f>Table1[[#This Row],[actual_price]]*Table1[[#This Row],[rating_count]]</f>
        <v>505017585</v>
      </c>
      <c r="Q342" s="4">
        <v>17415</v>
      </c>
      <c r="R342" t="s">
        <v>1272</v>
      </c>
      <c r="S342" t="s">
        <v>1269</v>
      </c>
      <c r="V342" t="str">
        <f t="shared" si="11"/>
        <v>OnePlus Nord 2T</v>
      </c>
    </row>
    <row r="343" spans="1:22" x14ac:dyDescent="0.5">
      <c r="A343" t="s">
        <v>1273</v>
      </c>
      <c r="B343" t="s">
        <v>1274</v>
      </c>
      <c r="C343" t="str">
        <f t="shared" si="10"/>
        <v>Redmi A1 (Black,</v>
      </c>
      <c r="D343" t="s">
        <v>5178</v>
      </c>
      <c r="E343" t="s">
        <v>5201</v>
      </c>
      <c r="F343" t="s">
        <v>5204</v>
      </c>
      <c r="G343" t="s">
        <v>5205</v>
      </c>
      <c r="H343" s="2">
        <v>6499</v>
      </c>
      <c r="I343" s="2">
        <v>8999</v>
      </c>
      <c r="J343" s="1">
        <v>0.28000000000000003</v>
      </c>
      <c r="K343" s="8">
        <f>IF(Table1[[#This Row],[discount_percentage]]&gt;=0.5,1,0)</f>
        <v>0</v>
      </c>
      <c r="L343">
        <v>4</v>
      </c>
      <c r="M343">
        <f>IF(Table1[[#This Row],[rating_count]]&lt;1000,1,0)</f>
        <v>0</v>
      </c>
      <c r="N343" t="str">
        <f>IF(Table1[[#This Row],[actual_price]]&lt;200,"&lt;₹200",IF(Table1[[#This Row],[actual_price]]&lt;=500,"₹200–₹500","&gt;₹500"))</f>
        <v>&gt;₹500</v>
      </c>
      <c r="O343" s="9">
        <f>(Table1[[#This Row],[rating]]*Table1[[#This Row],[rating_count]])</f>
        <v>31228</v>
      </c>
      <c r="P343" s="9">
        <f>Table1[[#This Row],[actual_price]]*Table1[[#This Row],[rating_count]]</f>
        <v>70255193</v>
      </c>
      <c r="Q343" s="4">
        <v>7807</v>
      </c>
      <c r="R343" t="s">
        <v>1264</v>
      </c>
      <c r="S343" t="s">
        <v>1265</v>
      </c>
      <c r="V343" t="str">
        <f t="shared" si="11"/>
        <v>Redmi A1 (Black,</v>
      </c>
    </row>
    <row r="344" spans="1:22" x14ac:dyDescent="0.5">
      <c r="A344" t="s">
        <v>1275</v>
      </c>
      <c r="B344" t="s">
        <v>1276</v>
      </c>
      <c r="C344" t="str">
        <f t="shared" si="10"/>
        <v>Redmi A1 (Light</v>
      </c>
      <c r="D344" t="s">
        <v>5178</v>
      </c>
      <c r="E344" t="s">
        <v>5201</v>
      </c>
      <c r="F344" t="s">
        <v>5204</v>
      </c>
      <c r="G344" t="s">
        <v>5205</v>
      </c>
      <c r="H344" s="2">
        <v>6499</v>
      </c>
      <c r="I344" s="2">
        <v>8999</v>
      </c>
      <c r="J344" s="1">
        <v>0.28000000000000003</v>
      </c>
      <c r="K344" s="8">
        <f>IF(Table1[[#This Row],[discount_percentage]]&gt;=0.5,1,0)</f>
        <v>0</v>
      </c>
      <c r="L344">
        <v>4</v>
      </c>
      <c r="M344">
        <f>IF(Table1[[#This Row],[rating_count]]&lt;1000,1,0)</f>
        <v>0</v>
      </c>
      <c r="N344" t="str">
        <f>IF(Table1[[#This Row],[actual_price]]&lt;200,"&lt;₹200",IF(Table1[[#This Row],[actual_price]]&lt;=500,"₹200–₹500","&gt;₹500"))</f>
        <v>&gt;₹500</v>
      </c>
      <c r="O344" s="9">
        <f>(Table1[[#This Row],[rating]]*Table1[[#This Row],[rating_count]])</f>
        <v>31228</v>
      </c>
      <c r="P344" s="9">
        <f>Table1[[#This Row],[actual_price]]*Table1[[#This Row],[rating_count]]</f>
        <v>70255193</v>
      </c>
      <c r="Q344" s="4">
        <v>7807</v>
      </c>
      <c r="R344" t="s">
        <v>1264</v>
      </c>
      <c r="S344" t="s">
        <v>1265</v>
      </c>
      <c r="V344" t="str">
        <f t="shared" si="11"/>
        <v>Redmi A1 (Light</v>
      </c>
    </row>
    <row r="345" spans="1:22" x14ac:dyDescent="0.5">
      <c r="A345" t="s">
        <v>1277</v>
      </c>
      <c r="B345" t="s">
        <v>1278</v>
      </c>
      <c r="C345" t="str">
        <f t="shared" si="10"/>
        <v>Sandisk Ultra¬Æ Microsdxc‚Ñ¢</v>
      </c>
      <c r="D345" t="s">
        <v>5178</v>
      </c>
      <c r="E345" t="s">
        <v>5180</v>
      </c>
      <c r="F345" t="s">
        <v>5206</v>
      </c>
      <c r="G345" t="s">
        <v>5207</v>
      </c>
      <c r="H345">
        <v>569</v>
      </c>
      <c r="I345" s="2">
        <v>1000</v>
      </c>
      <c r="J345" s="1">
        <v>0.43</v>
      </c>
      <c r="K345" s="8">
        <f>IF(Table1[[#This Row],[discount_percentage]]&gt;=0.5,1,0)</f>
        <v>0</v>
      </c>
      <c r="L345">
        <v>4.4000000000000004</v>
      </c>
      <c r="M345">
        <f>IF(Table1[[#This Row],[rating_count]]&lt;1000,1,0)</f>
        <v>0</v>
      </c>
      <c r="N345" t="str">
        <f>IF(Table1[[#This Row],[actual_price]]&lt;200,"&lt;₹200",IF(Table1[[#This Row],[actual_price]]&lt;=500,"₹200–₹500","&gt;₹500"))</f>
        <v>&gt;₹500</v>
      </c>
      <c r="O345" s="9">
        <f>(Table1[[#This Row],[rating]]*Table1[[#This Row],[rating_count]])</f>
        <v>295939.60000000003</v>
      </c>
      <c r="P345" s="9">
        <f>Table1[[#This Row],[actual_price]]*Table1[[#This Row],[rating_count]]</f>
        <v>67259000</v>
      </c>
      <c r="Q345" s="4">
        <v>67259</v>
      </c>
      <c r="R345" t="s">
        <v>1279</v>
      </c>
      <c r="S345" t="s">
        <v>1280</v>
      </c>
      <c r="V345" t="str">
        <f t="shared" si="11"/>
        <v>SanDisk Ultra¬Æ microSDXC‚Ñ¢</v>
      </c>
    </row>
    <row r="346" spans="1:22" x14ac:dyDescent="0.5">
      <c r="A346" t="s">
        <v>1281</v>
      </c>
      <c r="B346" t="s">
        <v>1282</v>
      </c>
      <c r="C346" t="str">
        <f t="shared" si="10"/>
        <v>Noise Pulse Go</v>
      </c>
      <c r="D346" t="s">
        <v>5178</v>
      </c>
      <c r="E346" t="s">
        <v>5199</v>
      </c>
      <c r="F346" t="s">
        <v>5200</v>
      </c>
      <c r="H346" s="2">
        <v>1898</v>
      </c>
      <c r="I346" s="2">
        <v>4999</v>
      </c>
      <c r="J346" s="1">
        <v>0.62</v>
      </c>
      <c r="K346" s="8">
        <f>IF(Table1[[#This Row],[discount_percentage]]&gt;=0.5,1,0)</f>
        <v>1</v>
      </c>
      <c r="L346">
        <v>4.0999999999999996</v>
      </c>
      <c r="M346">
        <f>IF(Table1[[#This Row],[rating_count]]&lt;1000,1,0)</f>
        <v>0</v>
      </c>
      <c r="N346" t="str">
        <f>IF(Table1[[#This Row],[actual_price]]&lt;200,"&lt;₹200",IF(Table1[[#This Row],[actual_price]]&lt;=500,"₹200–₹500","&gt;₹500"))</f>
        <v>&gt;₹500</v>
      </c>
      <c r="O346" s="9">
        <f>(Table1[[#This Row],[rating]]*Table1[[#This Row],[rating_count]])</f>
        <v>43824.899999999994</v>
      </c>
      <c r="P346" s="9">
        <f>Table1[[#This Row],[actual_price]]*Table1[[#This Row],[rating_count]]</f>
        <v>53434311</v>
      </c>
      <c r="Q346" s="4">
        <v>10689</v>
      </c>
      <c r="R346" t="s">
        <v>1283</v>
      </c>
      <c r="S346" t="s">
        <v>1284</v>
      </c>
      <c r="V346" t="str">
        <f t="shared" si="11"/>
        <v>Noise Pulse Go</v>
      </c>
    </row>
    <row r="347" spans="1:22" x14ac:dyDescent="0.5">
      <c r="A347" t="s">
        <v>1285</v>
      </c>
      <c r="B347" t="s">
        <v>1286</v>
      </c>
      <c r="C347" t="str">
        <f t="shared" si="10"/>
        <v>Nokia 105 Single</v>
      </c>
      <c r="D347" t="s">
        <v>5178</v>
      </c>
      <c r="E347" t="s">
        <v>5201</v>
      </c>
      <c r="F347" t="s">
        <v>5204</v>
      </c>
      <c r="G347" t="s">
        <v>5208</v>
      </c>
      <c r="H347" s="2">
        <v>1299</v>
      </c>
      <c r="I347" s="2">
        <v>1599</v>
      </c>
      <c r="J347" s="1">
        <v>0.19</v>
      </c>
      <c r="K347" s="8">
        <f>IF(Table1[[#This Row],[discount_percentage]]&gt;=0.5,1,0)</f>
        <v>0</v>
      </c>
      <c r="L347">
        <v>4</v>
      </c>
      <c r="M347">
        <f>IF(Table1[[#This Row],[rating_count]]&lt;1000,1,0)</f>
        <v>0</v>
      </c>
      <c r="N347" t="str">
        <f>IF(Table1[[#This Row],[actual_price]]&lt;200,"&lt;₹200",IF(Table1[[#This Row],[actual_price]]&lt;=500,"₹200–₹500","&gt;₹500"))</f>
        <v>&gt;₹500</v>
      </c>
      <c r="O347" s="9">
        <f>(Table1[[#This Row],[rating]]*Table1[[#This Row],[rating_count]])</f>
        <v>513244</v>
      </c>
      <c r="P347" s="9">
        <f>Table1[[#This Row],[actual_price]]*Table1[[#This Row],[rating_count]]</f>
        <v>205169289</v>
      </c>
      <c r="Q347" s="4">
        <v>128311</v>
      </c>
      <c r="R347" t="s">
        <v>1287</v>
      </c>
      <c r="S347" t="s">
        <v>1288</v>
      </c>
      <c r="V347" t="str">
        <f t="shared" si="11"/>
        <v>Nokia 105 Single</v>
      </c>
    </row>
    <row r="348" spans="1:22" x14ac:dyDescent="0.5">
      <c r="A348" t="s">
        <v>1289</v>
      </c>
      <c r="B348" t="s">
        <v>1290</v>
      </c>
      <c r="C348" t="str">
        <f t="shared" si="10"/>
        <v>Boat Wave Lite</v>
      </c>
      <c r="D348" t="s">
        <v>5178</v>
      </c>
      <c r="E348" t="s">
        <v>5199</v>
      </c>
      <c r="F348" t="s">
        <v>5200</v>
      </c>
      <c r="H348" s="2">
        <v>1499</v>
      </c>
      <c r="I348" s="2">
        <v>6990</v>
      </c>
      <c r="J348" s="1">
        <v>0.79</v>
      </c>
      <c r="K348" s="8">
        <f>IF(Table1[[#This Row],[discount_percentage]]&gt;=0.5,1,0)</f>
        <v>1</v>
      </c>
      <c r="L348">
        <v>3.9</v>
      </c>
      <c r="M348">
        <f>IF(Table1[[#This Row],[rating_count]]&lt;1000,1,0)</f>
        <v>0</v>
      </c>
      <c r="N348" t="str">
        <f>IF(Table1[[#This Row],[actual_price]]&lt;200,"&lt;₹200",IF(Table1[[#This Row],[actual_price]]&lt;=500,"₹200–₹500","&gt;₹500"))</f>
        <v>&gt;₹500</v>
      </c>
      <c r="O348" s="9">
        <f>(Table1[[#This Row],[rating]]*Table1[[#This Row],[rating_count]])</f>
        <v>85004.4</v>
      </c>
      <c r="P348" s="9">
        <f>Table1[[#This Row],[actual_price]]*Table1[[#This Row],[rating_count]]</f>
        <v>152354040</v>
      </c>
      <c r="Q348" s="4">
        <v>21796</v>
      </c>
      <c r="R348" t="s">
        <v>1291</v>
      </c>
      <c r="S348" t="s">
        <v>1292</v>
      </c>
      <c r="V348" t="str">
        <f t="shared" si="11"/>
        <v>boAt Wave Lite</v>
      </c>
    </row>
    <row r="349" spans="1:22" x14ac:dyDescent="0.5">
      <c r="A349" t="s">
        <v>1293</v>
      </c>
      <c r="B349" t="s">
        <v>1294</v>
      </c>
      <c r="C349" t="str">
        <f t="shared" si="10"/>
        <v>Jbl C100Si Wired</v>
      </c>
      <c r="D349" t="s">
        <v>5178</v>
      </c>
      <c r="E349" t="s">
        <v>5209</v>
      </c>
      <c r="F349" t="s">
        <v>5210</v>
      </c>
      <c r="G349" t="s">
        <v>5211</v>
      </c>
      <c r="H349">
        <v>599</v>
      </c>
      <c r="I349">
        <v>999</v>
      </c>
      <c r="J349" s="1">
        <v>0.4</v>
      </c>
      <c r="K349" s="8">
        <f>IF(Table1[[#This Row],[discount_percentage]]&gt;=0.5,1,0)</f>
        <v>0</v>
      </c>
      <c r="L349">
        <v>4.0999999999999996</v>
      </c>
      <c r="M349">
        <f>IF(Table1[[#This Row],[rating_count]]&lt;1000,1,0)</f>
        <v>0</v>
      </c>
      <c r="N349" t="str">
        <f>IF(Table1[[#This Row],[actual_price]]&lt;200,"&lt;₹200",IF(Table1[[#This Row],[actual_price]]&lt;=500,"₹200–₹500","&gt;₹500"))</f>
        <v>&gt;₹500</v>
      </c>
      <c r="O349" s="9">
        <f>(Table1[[#This Row],[rating]]*Table1[[#This Row],[rating_count]])</f>
        <v>789618.99999999988</v>
      </c>
      <c r="P349" s="9">
        <f>Table1[[#This Row],[actual_price]]*Table1[[#This Row],[rating_count]]</f>
        <v>192397410</v>
      </c>
      <c r="Q349" s="4">
        <v>192590</v>
      </c>
      <c r="R349" t="s">
        <v>1295</v>
      </c>
      <c r="S349" t="s">
        <v>1296</v>
      </c>
      <c r="V349" t="str">
        <f t="shared" si="11"/>
        <v>JBL C100SI Wired</v>
      </c>
    </row>
    <row r="350" spans="1:22" x14ac:dyDescent="0.5">
      <c r="A350" t="s">
        <v>1297</v>
      </c>
      <c r="B350" t="s">
        <v>1298</v>
      </c>
      <c r="C350" t="str">
        <f t="shared" si="10"/>
        <v>Samsung Galaxy M04</v>
      </c>
      <c r="D350" t="s">
        <v>5178</v>
      </c>
      <c r="E350" t="s">
        <v>5201</v>
      </c>
      <c r="F350" t="s">
        <v>5204</v>
      </c>
      <c r="G350" t="s">
        <v>5205</v>
      </c>
      <c r="H350" s="2">
        <v>9499</v>
      </c>
      <c r="I350" s="2">
        <v>11999</v>
      </c>
      <c r="J350" s="1">
        <v>0.21</v>
      </c>
      <c r="K350" s="8">
        <f>IF(Table1[[#This Row],[discount_percentage]]&gt;=0.5,1,0)</f>
        <v>0</v>
      </c>
      <c r="L350">
        <v>4.2</v>
      </c>
      <c r="M350">
        <f>IF(Table1[[#This Row],[rating_count]]&lt;1000,1,0)</f>
        <v>1</v>
      </c>
      <c r="N350" t="str">
        <f>IF(Table1[[#This Row],[actual_price]]&lt;200,"&lt;₹200",IF(Table1[[#This Row],[actual_price]]&lt;=500,"₹200–₹500","&gt;₹500"))</f>
        <v>&gt;₹500</v>
      </c>
      <c r="O350" s="9">
        <f>(Table1[[#This Row],[rating]]*Table1[[#This Row],[rating_count]])</f>
        <v>1192.8</v>
      </c>
      <c r="P350" s="9">
        <f>Table1[[#This Row],[actual_price]]*Table1[[#This Row],[rating_count]]</f>
        <v>3407716</v>
      </c>
      <c r="Q350" s="4">
        <v>284</v>
      </c>
      <c r="R350" t="s">
        <v>1299</v>
      </c>
      <c r="S350" t="s">
        <v>1300</v>
      </c>
      <c r="V350" t="str">
        <f t="shared" si="11"/>
        <v>Samsung Galaxy M04</v>
      </c>
    </row>
    <row r="351" spans="1:22" x14ac:dyDescent="0.5">
      <c r="A351" t="s">
        <v>1301</v>
      </c>
      <c r="B351" t="s">
        <v>1302</v>
      </c>
      <c r="C351" t="str">
        <f t="shared" si="10"/>
        <v>Ptron Tangentbeat In-Ear</v>
      </c>
      <c r="D351" t="s">
        <v>5178</v>
      </c>
      <c r="E351" t="s">
        <v>5209</v>
      </c>
      <c r="F351" t="s">
        <v>5210</v>
      </c>
      <c r="G351" t="s">
        <v>5211</v>
      </c>
      <c r="H351">
        <v>599</v>
      </c>
      <c r="I351" s="2">
        <v>2499</v>
      </c>
      <c r="J351" s="1">
        <v>0.76</v>
      </c>
      <c r="K351" s="8">
        <f>IF(Table1[[#This Row],[discount_percentage]]&gt;=0.5,1,0)</f>
        <v>1</v>
      </c>
      <c r="L351">
        <v>3.9</v>
      </c>
      <c r="M351">
        <f>IF(Table1[[#This Row],[rating_count]]&lt;1000,1,0)</f>
        <v>0</v>
      </c>
      <c r="N351" t="str">
        <f>IF(Table1[[#This Row],[actual_price]]&lt;200,"&lt;₹200",IF(Table1[[#This Row],[actual_price]]&lt;=500,"₹200–₹500","&gt;₹500"))</f>
        <v>&gt;₹500</v>
      </c>
      <c r="O351" s="9">
        <f>(Table1[[#This Row],[rating]]*Table1[[#This Row],[rating_count]])</f>
        <v>226831.8</v>
      </c>
      <c r="P351" s="9">
        <f>Table1[[#This Row],[actual_price]]*Table1[[#This Row],[rating_count]]</f>
        <v>145346838</v>
      </c>
      <c r="Q351" s="4">
        <v>58162</v>
      </c>
      <c r="R351" t="s">
        <v>1303</v>
      </c>
      <c r="S351" t="s">
        <v>1304</v>
      </c>
      <c r="V351" t="str">
        <f t="shared" si="11"/>
        <v>PTron Tangentbeat in-Ear</v>
      </c>
    </row>
    <row r="352" spans="1:22" x14ac:dyDescent="0.5">
      <c r="A352" t="s">
        <v>1305</v>
      </c>
      <c r="B352" t="s">
        <v>1306</v>
      </c>
      <c r="C352" t="str">
        <f t="shared" si="10"/>
        <v>Redmi 10A (Charcoal</v>
      </c>
      <c r="D352" t="s">
        <v>5178</v>
      </c>
      <c r="E352" t="s">
        <v>5201</v>
      </c>
      <c r="F352" t="s">
        <v>5204</v>
      </c>
      <c r="G352" t="s">
        <v>5205</v>
      </c>
      <c r="H352" s="2">
        <v>8999</v>
      </c>
      <c r="I352" s="2">
        <v>11999</v>
      </c>
      <c r="J352" s="1">
        <v>0.25</v>
      </c>
      <c r="K352" s="8">
        <f>IF(Table1[[#This Row],[discount_percentage]]&gt;=0.5,1,0)</f>
        <v>0</v>
      </c>
      <c r="L352">
        <v>4</v>
      </c>
      <c r="M352">
        <f>IF(Table1[[#This Row],[rating_count]]&lt;1000,1,0)</f>
        <v>0</v>
      </c>
      <c r="N352" t="str">
        <f>IF(Table1[[#This Row],[actual_price]]&lt;200,"&lt;₹200",IF(Table1[[#This Row],[actual_price]]&lt;=500,"₹200–₹500","&gt;₹500"))</f>
        <v>&gt;₹500</v>
      </c>
      <c r="O352" s="9">
        <f>(Table1[[#This Row],[rating]]*Table1[[#This Row],[rating_count]])</f>
        <v>51184</v>
      </c>
      <c r="P352" s="9">
        <f>Table1[[#This Row],[actual_price]]*Table1[[#This Row],[rating_count]]</f>
        <v>153539204</v>
      </c>
      <c r="Q352" s="4">
        <v>12796</v>
      </c>
      <c r="R352" t="s">
        <v>1307</v>
      </c>
      <c r="S352" t="s">
        <v>1308</v>
      </c>
      <c r="V352" t="str">
        <f t="shared" si="11"/>
        <v>Redmi 10A (Charcoal</v>
      </c>
    </row>
    <row r="353" spans="1:22" x14ac:dyDescent="0.5">
      <c r="A353" t="s">
        <v>1309</v>
      </c>
      <c r="B353" t="s">
        <v>1310</v>
      </c>
      <c r="C353" t="str">
        <f t="shared" si="10"/>
        <v>Ptron Bullet Pro</v>
      </c>
      <c r="D353" t="s">
        <v>5178</v>
      </c>
      <c r="E353" t="s">
        <v>5201</v>
      </c>
      <c r="F353" t="s">
        <v>5202</v>
      </c>
      <c r="G353" t="s">
        <v>5203</v>
      </c>
      <c r="H353">
        <v>349</v>
      </c>
      <c r="I353" s="2">
        <v>1299</v>
      </c>
      <c r="J353" s="1">
        <v>0.73</v>
      </c>
      <c r="K353" s="8">
        <f>IF(Table1[[#This Row],[discount_percentage]]&gt;=0.5,1,0)</f>
        <v>1</v>
      </c>
      <c r="L353">
        <v>4</v>
      </c>
      <c r="M353">
        <f>IF(Table1[[#This Row],[rating_count]]&lt;1000,1,0)</f>
        <v>0</v>
      </c>
      <c r="N353" t="str">
        <f>IF(Table1[[#This Row],[actual_price]]&lt;200,"&lt;₹200",IF(Table1[[#This Row],[actual_price]]&lt;=500,"₹200–₹500","&gt;₹500"))</f>
        <v>&gt;₹500</v>
      </c>
      <c r="O353" s="9">
        <f>(Table1[[#This Row],[rating]]*Table1[[#This Row],[rating_count]])</f>
        <v>57128</v>
      </c>
      <c r="P353" s="9">
        <f>Table1[[#This Row],[actual_price]]*Table1[[#This Row],[rating_count]]</f>
        <v>18552318</v>
      </c>
      <c r="Q353" s="4">
        <v>14282</v>
      </c>
      <c r="R353" t="s">
        <v>1311</v>
      </c>
      <c r="S353" t="s">
        <v>1312</v>
      </c>
      <c r="V353" t="str">
        <f t="shared" si="11"/>
        <v>pTron Bullet Pro</v>
      </c>
    </row>
    <row r="354" spans="1:22" x14ac:dyDescent="0.5">
      <c r="A354" t="s">
        <v>1313</v>
      </c>
      <c r="B354" t="s">
        <v>1314</v>
      </c>
      <c r="C354" t="str">
        <f t="shared" si="10"/>
        <v>Boat Bassheads 100</v>
      </c>
      <c r="D354" t="s">
        <v>5178</v>
      </c>
      <c r="E354" t="s">
        <v>5209</v>
      </c>
      <c r="F354" t="s">
        <v>5210</v>
      </c>
      <c r="G354" t="s">
        <v>5211</v>
      </c>
      <c r="H354">
        <v>349</v>
      </c>
      <c r="I354">
        <v>999</v>
      </c>
      <c r="J354" s="1">
        <v>0.65</v>
      </c>
      <c r="K354" s="8">
        <f>IF(Table1[[#This Row],[discount_percentage]]&gt;=0.5,1,0)</f>
        <v>1</v>
      </c>
      <c r="L354">
        <v>4.0999999999999996</v>
      </c>
      <c r="M354">
        <f>IF(Table1[[#This Row],[rating_count]]&lt;1000,1,0)</f>
        <v>0</v>
      </c>
      <c r="N354" t="str">
        <f>IF(Table1[[#This Row],[actual_price]]&lt;200,"&lt;₹200",IF(Table1[[#This Row],[actual_price]]&lt;=500,"₹200–₹500","&gt;₹500"))</f>
        <v>&gt;₹500</v>
      </c>
      <c r="O354" s="9">
        <f>(Table1[[#This Row],[rating]]*Table1[[#This Row],[rating_count]])</f>
        <v>1491223.2999999998</v>
      </c>
      <c r="P354" s="9">
        <f>Table1[[#This Row],[actual_price]]*Table1[[#This Row],[rating_count]]</f>
        <v>363349287</v>
      </c>
      <c r="Q354" s="4">
        <v>363713</v>
      </c>
      <c r="R354" t="s">
        <v>1315</v>
      </c>
      <c r="S354" t="s">
        <v>1316</v>
      </c>
      <c r="V354" t="str">
        <f t="shared" si="11"/>
        <v>boAt Bassheads 100</v>
      </c>
    </row>
    <row r="355" spans="1:22" x14ac:dyDescent="0.5">
      <c r="A355" t="s">
        <v>1317</v>
      </c>
      <c r="B355" t="s">
        <v>1318</v>
      </c>
      <c r="C355" t="str">
        <f t="shared" si="10"/>
        <v>Sandisk Ultra¬Æ Microsdxc‚Ñ¢</v>
      </c>
      <c r="D355" t="s">
        <v>5178</v>
      </c>
      <c r="E355" t="s">
        <v>5180</v>
      </c>
      <c r="F355" t="s">
        <v>5206</v>
      </c>
      <c r="G355" t="s">
        <v>5207</v>
      </c>
      <c r="H355">
        <v>959</v>
      </c>
      <c r="I355" s="2">
        <v>1800</v>
      </c>
      <c r="J355" s="1">
        <v>0.47</v>
      </c>
      <c r="K355" s="8">
        <f>IF(Table1[[#This Row],[discount_percentage]]&gt;=0.5,1,0)</f>
        <v>0</v>
      </c>
      <c r="L355">
        <v>4.4000000000000004</v>
      </c>
      <c r="M355">
        <f>IF(Table1[[#This Row],[rating_count]]&lt;1000,1,0)</f>
        <v>0</v>
      </c>
      <c r="N355" t="str">
        <f>IF(Table1[[#This Row],[actual_price]]&lt;200,"&lt;₹200",IF(Table1[[#This Row],[actual_price]]&lt;=500,"₹200–₹500","&gt;₹500"))</f>
        <v>&gt;₹500</v>
      </c>
      <c r="O355" s="9">
        <f>(Table1[[#This Row],[rating]]*Table1[[#This Row],[rating_count]])</f>
        <v>295939.60000000003</v>
      </c>
      <c r="P355" s="9">
        <f>Table1[[#This Row],[actual_price]]*Table1[[#This Row],[rating_count]]</f>
        <v>121066200</v>
      </c>
      <c r="Q355" s="4">
        <v>67259</v>
      </c>
      <c r="R355" t="s">
        <v>1279</v>
      </c>
      <c r="S355" t="s">
        <v>1280</v>
      </c>
      <c r="V355" t="str">
        <f t="shared" si="11"/>
        <v>SanDisk Ultra¬Æ microSDXC‚Ñ¢</v>
      </c>
    </row>
    <row r="356" spans="1:22" x14ac:dyDescent="0.5">
      <c r="A356" t="s">
        <v>1319</v>
      </c>
      <c r="B356" t="s">
        <v>1320</v>
      </c>
      <c r="C356" t="str">
        <f t="shared" si="10"/>
        <v>Samsung Galaxy M04</v>
      </c>
      <c r="D356" t="s">
        <v>5178</v>
      </c>
      <c r="E356" t="s">
        <v>5201</v>
      </c>
      <c r="F356" t="s">
        <v>5204</v>
      </c>
      <c r="G356" t="s">
        <v>5205</v>
      </c>
      <c r="H356" s="2">
        <v>9499</v>
      </c>
      <c r="I356" s="2">
        <v>11999</v>
      </c>
      <c r="J356" s="1">
        <v>0.21</v>
      </c>
      <c r="K356" s="8">
        <f>IF(Table1[[#This Row],[discount_percentage]]&gt;=0.5,1,0)</f>
        <v>0</v>
      </c>
      <c r="L356">
        <v>4.2</v>
      </c>
      <c r="M356">
        <f>IF(Table1[[#This Row],[rating_count]]&lt;1000,1,0)</f>
        <v>1</v>
      </c>
      <c r="N356" t="str">
        <f>IF(Table1[[#This Row],[actual_price]]&lt;200,"&lt;₹200",IF(Table1[[#This Row],[actual_price]]&lt;=500,"₹200–₹500","&gt;₹500"))</f>
        <v>&gt;₹500</v>
      </c>
      <c r="O356" s="9">
        <f>(Table1[[#This Row],[rating]]*Table1[[#This Row],[rating_count]])</f>
        <v>1192.8</v>
      </c>
      <c r="P356" s="9">
        <f>Table1[[#This Row],[actual_price]]*Table1[[#This Row],[rating_count]]</f>
        <v>3407716</v>
      </c>
      <c r="Q356" s="4">
        <v>284</v>
      </c>
      <c r="R356" t="s">
        <v>1299</v>
      </c>
      <c r="S356" t="s">
        <v>1300</v>
      </c>
      <c r="V356" t="str">
        <f t="shared" si="11"/>
        <v>Samsung Galaxy M04</v>
      </c>
    </row>
    <row r="357" spans="1:22" x14ac:dyDescent="0.5">
      <c r="A357" t="s">
        <v>1321</v>
      </c>
      <c r="B357" t="s">
        <v>1322</v>
      </c>
      <c r="C357" t="str">
        <f t="shared" si="10"/>
        <v>Mi 10000Mah Lithium</v>
      </c>
      <c r="D357" t="s">
        <v>5178</v>
      </c>
      <c r="E357" t="s">
        <v>5201</v>
      </c>
      <c r="F357" t="s">
        <v>5202</v>
      </c>
      <c r="G357" t="s">
        <v>5203</v>
      </c>
      <c r="H357" s="2">
        <v>1499</v>
      </c>
      <c r="I357" s="2">
        <v>2499</v>
      </c>
      <c r="J357" s="1">
        <v>0.4</v>
      </c>
      <c r="K357" s="8">
        <f>IF(Table1[[#This Row],[discount_percentage]]&gt;=0.5,1,0)</f>
        <v>0</v>
      </c>
      <c r="L357">
        <v>4.3</v>
      </c>
      <c r="M357">
        <f>IF(Table1[[#This Row],[rating_count]]&lt;1000,1,0)</f>
        <v>0</v>
      </c>
      <c r="N357" t="str">
        <f>IF(Table1[[#This Row],[actual_price]]&lt;200,"&lt;₹200",IF(Table1[[#This Row],[actual_price]]&lt;=500,"₹200–₹500","&gt;₹500"))</f>
        <v>&gt;₹500</v>
      </c>
      <c r="O357" s="9">
        <f>(Table1[[#This Row],[rating]]*Table1[[#This Row],[rating_count]])</f>
        <v>68671</v>
      </c>
      <c r="P357" s="9">
        <f>Table1[[#This Row],[actual_price]]*Table1[[#This Row],[rating_count]]</f>
        <v>39909030</v>
      </c>
      <c r="Q357" s="4">
        <v>15970</v>
      </c>
      <c r="R357" t="s">
        <v>1323</v>
      </c>
      <c r="S357" t="s">
        <v>1324</v>
      </c>
      <c r="V357" t="str">
        <f t="shared" si="11"/>
        <v>MI 10000mAh Lithium</v>
      </c>
    </row>
    <row r="358" spans="1:22" x14ac:dyDescent="0.5">
      <c r="A358" t="s">
        <v>1325</v>
      </c>
      <c r="B358" t="s">
        <v>1326</v>
      </c>
      <c r="C358" t="str">
        <f t="shared" si="10"/>
        <v>Mi 10000Mah Li-Polymer,</v>
      </c>
      <c r="D358" t="s">
        <v>5178</v>
      </c>
      <c r="E358" t="s">
        <v>5201</v>
      </c>
      <c r="F358" t="s">
        <v>5202</v>
      </c>
      <c r="G358" t="s">
        <v>5203</v>
      </c>
      <c r="H358" s="2">
        <v>1149</v>
      </c>
      <c r="I358" s="2">
        <v>2199</v>
      </c>
      <c r="J358" s="1">
        <v>0.48</v>
      </c>
      <c r="K358" s="8">
        <f>IF(Table1[[#This Row],[discount_percentage]]&gt;=0.5,1,0)</f>
        <v>0</v>
      </c>
      <c r="L358">
        <v>4.3</v>
      </c>
      <c r="M358">
        <f>IF(Table1[[#This Row],[rating_count]]&lt;1000,1,0)</f>
        <v>0</v>
      </c>
      <c r="N358" t="str">
        <f>IF(Table1[[#This Row],[actual_price]]&lt;200,"&lt;₹200",IF(Table1[[#This Row],[actual_price]]&lt;=500,"₹200–₹500","&gt;₹500"))</f>
        <v>&gt;₹500</v>
      </c>
      <c r="O358" s="9">
        <f>(Table1[[#This Row],[rating]]*Table1[[#This Row],[rating_count]])</f>
        <v>769321.6</v>
      </c>
      <c r="P358" s="9">
        <f>Table1[[#This Row],[actual_price]]*Table1[[#This Row],[rating_count]]</f>
        <v>393427488</v>
      </c>
      <c r="Q358" s="4">
        <v>178912</v>
      </c>
      <c r="R358" t="s">
        <v>1327</v>
      </c>
      <c r="S358" t="s">
        <v>1261</v>
      </c>
      <c r="V358" t="str">
        <f t="shared" si="11"/>
        <v>Mi 10000mAH Li-Polymer,</v>
      </c>
    </row>
    <row r="359" spans="1:22" x14ac:dyDescent="0.5">
      <c r="A359" t="s">
        <v>1328</v>
      </c>
      <c r="B359" t="s">
        <v>1329</v>
      </c>
      <c r="C359" t="str">
        <f t="shared" si="10"/>
        <v>Elv Car Mount</v>
      </c>
      <c r="D359" t="s">
        <v>5178</v>
      </c>
      <c r="E359" t="s">
        <v>5201</v>
      </c>
      <c r="F359" t="s">
        <v>5202</v>
      </c>
      <c r="G359" t="s">
        <v>5212</v>
      </c>
      <c r="H359">
        <v>349</v>
      </c>
      <c r="I359">
        <v>999</v>
      </c>
      <c r="J359" s="1">
        <v>0.65</v>
      </c>
      <c r="K359" s="8">
        <f>IF(Table1[[#This Row],[discount_percentage]]&gt;=0.5,1,0)</f>
        <v>1</v>
      </c>
      <c r="L359">
        <v>3.9</v>
      </c>
      <c r="M359">
        <f>IF(Table1[[#This Row],[rating_count]]&lt;1000,1,0)</f>
        <v>0</v>
      </c>
      <c r="N359" t="str">
        <f>IF(Table1[[#This Row],[actual_price]]&lt;200,"&lt;₹200",IF(Table1[[#This Row],[actual_price]]&lt;=500,"₹200–₹500","&gt;₹500"))</f>
        <v>&gt;₹500</v>
      </c>
      <c r="O359" s="9">
        <f>(Table1[[#This Row],[rating]]*Table1[[#This Row],[rating_count]])</f>
        <v>180956.1</v>
      </c>
      <c r="P359" s="9">
        <f>Table1[[#This Row],[actual_price]]*Table1[[#This Row],[rating_count]]</f>
        <v>46352601</v>
      </c>
      <c r="Q359" s="4">
        <v>46399</v>
      </c>
      <c r="R359" t="s">
        <v>1330</v>
      </c>
      <c r="S359" t="s">
        <v>1331</v>
      </c>
      <c r="V359" t="str">
        <f t="shared" si="11"/>
        <v>ELV Car Mount</v>
      </c>
    </row>
    <row r="360" spans="1:22" x14ac:dyDescent="0.5">
      <c r="A360" t="s">
        <v>1332</v>
      </c>
      <c r="B360" t="s">
        <v>1333</v>
      </c>
      <c r="C360" t="str">
        <f t="shared" si="10"/>
        <v>Samsung 25W Usb</v>
      </c>
      <c r="D360" t="s">
        <v>5178</v>
      </c>
      <c r="E360" t="s">
        <v>5201</v>
      </c>
      <c r="F360" t="s">
        <v>5202</v>
      </c>
      <c r="G360" t="s">
        <v>5203</v>
      </c>
      <c r="H360" s="2">
        <v>1219</v>
      </c>
      <c r="I360" s="2">
        <v>1699</v>
      </c>
      <c r="J360" s="1">
        <v>0.28000000000000003</v>
      </c>
      <c r="K360" s="8">
        <f>IF(Table1[[#This Row],[discount_percentage]]&gt;=0.5,1,0)</f>
        <v>0</v>
      </c>
      <c r="L360">
        <v>4.4000000000000004</v>
      </c>
      <c r="M360">
        <f>IF(Table1[[#This Row],[rating_count]]&lt;1000,1,0)</f>
        <v>0</v>
      </c>
      <c r="N360" t="str">
        <f>IF(Table1[[#This Row],[actual_price]]&lt;200,"&lt;₹200",IF(Table1[[#This Row],[actual_price]]&lt;=500,"₹200–₹500","&gt;₹500"))</f>
        <v>&gt;₹500</v>
      </c>
      <c r="O360" s="9">
        <f>(Table1[[#This Row],[rating]]*Table1[[#This Row],[rating_count]])</f>
        <v>39120.400000000001</v>
      </c>
      <c r="P360" s="9">
        <f>Table1[[#This Row],[actual_price]]*Table1[[#This Row],[rating_count]]</f>
        <v>15105809</v>
      </c>
      <c r="Q360" s="4">
        <v>8891</v>
      </c>
      <c r="R360" t="s">
        <v>1334</v>
      </c>
      <c r="S360" t="s">
        <v>1335</v>
      </c>
      <c r="V360" t="str">
        <f t="shared" si="11"/>
        <v>Samsung 25W USB</v>
      </c>
    </row>
    <row r="361" spans="1:22" x14ac:dyDescent="0.5">
      <c r="A361" t="s">
        <v>1336</v>
      </c>
      <c r="B361" t="s">
        <v>1337</v>
      </c>
      <c r="C361" t="str">
        <f t="shared" si="10"/>
        <v>Noise Colorfit Pulse</v>
      </c>
      <c r="D361" t="s">
        <v>5178</v>
      </c>
      <c r="E361" t="s">
        <v>5199</v>
      </c>
      <c r="F361" t="s">
        <v>5200</v>
      </c>
      <c r="H361" s="2">
        <v>1599</v>
      </c>
      <c r="I361" s="2">
        <v>3999</v>
      </c>
      <c r="J361" s="1">
        <v>0.6</v>
      </c>
      <c r="K361" s="8">
        <f>IF(Table1[[#This Row],[discount_percentage]]&gt;=0.5,1,0)</f>
        <v>1</v>
      </c>
      <c r="L361">
        <v>4</v>
      </c>
      <c r="M361">
        <f>IF(Table1[[#This Row],[rating_count]]&lt;1000,1,0)</f>
        <v>0</v>
      </c>
      <c r="N361" t="str">
        <f>IF(Table1[[#This Row],[actual_price]]&lt;200,"&lt;₹200",IF(Table1[[#This Row],[actual_price]]&lt;=500,"₹200–₹500","&gt;₹500"))</f>
        <v>&gt;₹500</v>
      </c>
      <c r="O361" s="9">
        <f>(Table1[[#This Row],[rating]]*Table1[[#This Row],[rating_count]])</f>
        <v>121016</v>
      </c>
      <c r="P361" s="9">
        <f>Table1[[#This Row],[actual_price]]*Table1[[#This Row],[rating_count]]</f>
        <v>120985746</v>
      </c>
      <c r="Q361" s="4">
        <v>30254</v>
      </c>
      <c r="R361" t="s">
        <v>1338</v>
      </c>
      <c r="S361" t="s">
        <v>1339</v>
      </c>
      <c r="V361" t="str">
        <f t="shared" si="11"/>
        <v>Noise ColorFit Pulse</v>
      </c>
    </row>
    <row r="362" spans="1:22" x14ac:dyDescent="0.5">
      <c r="A362" t="s">
        <v>1340</v>
      </c>
      <c r="B362" t="s">
        <v>1341</v>
      </c>
      <c r="C362" t="str">
        <f t="shared" si="10"/>
        <v>Fire-Boltt Ninja 3</v>
      </c>
      <c r="D362" t="s">
        <v>5178</v>
      </c>
      <c r="E362" t="s">
        <v>5199</v>
      </c>
      <c r="F362" t="s">
        <v>5200</v>
      </c>
      <c r="H362" s="2">
        <v>1499</v>
      </c>
      <c r="I362" s="2">
        <v>7999</v>
      </c>
      <c r="J362" s="1">
        <v>0.81</v>
      </c>
      <c r="K362" s="8">
        <f>IF(Table1[[#This Row],[discount_percentage]]&gt;=0.5,1,0)</f>
        <v>1</v>
      </c>
      <c r="L362">
        <v>4.2</v>
      </c>
      <c r="M362">
        <f>IF(Table1[[#This Row],[rating_count]]&lt;1000,1,0)</f>
        <v>0</v>
      </c>
      <c r="N362" t="str">
        <f>IF(Table1[[#This Row],[actual_price]]&lt;200,"&lt;₹200",IF(Table1[[#This Row],[actual_price]]&lt;=500,"₹200–₹500","&gt;₹500"))</f>
        <v>&gt;₹500</v>
      </c>
      <c r="O362" s="9">
        <f>(Table1[[#This Row],[rating]]*Table1[[#This Row],[rating_count]])</f>
        <v>95071.2</v>
      </c>
      <c r="P362" s="9">
        <f>Table1[[#This Row],[actual_price]]*Table1[[#This Row],[rating_count]]</f>
        <v>181065364</v>
      </c>
      <c r="Q362" s="4">
        <v>22636</v>
      </c>
      <c r="R362" t="s">
        <v>1342</v>
      </c>
      <c r="S362" t="s">
        <v>1343</v>
      </c>
      <c r="V362" t="str">
        <f t="shared" si="11"/>
        <v>Fire-Boltt Ninja 3</v>
      </c>
    </row>
    <row r="363" spans="1:22" x14ac:dyDescent="0.5">
      <c r="A363" t="s">
        <v>1344</v>
      </c>
      <c r="B363" t="s">
        <v>1345</v>
      </c>
      <c r="C363" t="str">
        <f t="shared" si="10"/>
        <v>Samsung Galaxy M33</v>
      </c>
      <c r="D363" t="s">
        <v>5178</v>
      </c>
      <c r="E363" t="s">
        <v>5201</v>
      </c>
      <c r="F363" t="s">
        <v>5204</v>
      </c>
      <c r="G363" t="s">
        <v>5205</v>
      </c>
      <c r="H363" s="2">
        <v>18499</v>
      </c>
      <c r="I363" s="2">
        <v>25999</v>
      </c>
      <c r="J363" s="1">
        <v>0.28999999999999998</v>
      </c>
      <c r="K363" s="8">
        <f>IF(Table1[[#This Row],[discount_percentage]]&gt;=0.5,1,0)</f>
        <v>0</v>
      </c>
      <c r="L363">
        <v>4.0999999999999996</v>
      </c>
      <c r="M363">
        <f>IF(Table1[[#This Row],[rating_count]]&lt;1000,1,0)</f>
        <v>0</v>
      </c>
      <c r="N363" t="str">
        <f>IF(Table1[[#This Row],[actual_price]]&lt;200,"&lt;₹200",IF(Table1[[#This Row],[actual_price]]&lt;=500,"₹200–₹500","&gt;₹500"))</f>
        <v>&gt;₹500</v>
      </c>
      <c r="O363" s="9">
        <f>(Table1[[#This Row],[rating]]*Table1[[#This Row],[rating_count]])</f>
        <v>91503.799999999988</v>
      </c>
      <c r="P363" s="9">
        <f>Table1[[#This Row],[actual_price]]*Table1[[#This Row],[rating_count]]</f>
        <v>580245682</v>
      </c>
      <c r="Q363" s="4">
        <v>22318</v>
      </c>
      <c r="R363" t="s">
        <v>1346</v>
      </c>
      <c r="S363" t="s">
        <v>1347</v>
      </c>
      <c r="V363" t="str">
        <f t="shared" si="11"/>
        <v>Samsung Galaxy M33</v>
      </c>
    </row>
    <row r="364" spans="1:22" x14ac:dyDescent="0.5">
      <c r="A364" t="s">
        <v>1348</v>
      </c>
      <c r="B364" t="s">
        <v>1349</v>
      </c>
      <c r="C364" t="str">
        <f t="shared" si="10"/>
        <v>Sandisk Ultra Microsd</v>
      </c>
      <c r="D364" t="s">
        <v>5178</v>
      </c>
      <c r="E364" t="s">
        <v>5180</v>
      </c>
      <c r="F364" t="s">
        <v>5206</v>
      </c>
      <c r="G364" t="s">
        <v>5207</v>
      </c>
      <c r="H364">
        <v>369</v>
      </c>
      <c r="I364">
        <v>700</v>
      </c>
      <c r="J364" s="1">
        <v>0.47</v>
      </c>
      <c r="K364" s="8">
        <f>IF(Table1[[#This Row],[discount_percentage]]&gt;=0.5,1,0)</f>
        <v>0</v>
      </c>
      <c r="L364">
        <v>4.4000000000000004</v>
      </c>
      <c r="M364">
        <f>IF(Table1[[#This Row],[rating_count]]&lt;1000,1,0)</f>
        <v>0</v>
      </c>
      <c r="N364" t="str">
        <f>IF(Table1[[#This Row],[actual_price]]&lt;200,"&lt;₹200",IF(Table1[[#This Row],[actual_price]]&lt;=500,"₹200–₹500","&gt;₹500"))</f>
        <v>&gt;₹500</v>
      </c>
      <c r="O364" s="9">
        <f>(Table1[[#This Row],[rating]]*Table1[[#This Row],[rating_count]])</f>
        <v>295939.60000000003</v>
      </c>
      <c r="P364" s="9">
        <f>Table1[[#This Row],[actual_price]]*Table1[[#This Row],[rating_count]]</f>
        <v>47081300</v>
      </c>
      <c r="Q364" s="4">
        <v>67259</v>
      </c>
      <c r="R364" t="s">
        <v>1350</v>
      </c>
      <c r="S364" t="s">
        <v>1280</v>
      </c>
      <c r="V364" t="str">
        <f t="shared" si="11"/>
        <v>SanDisk Ultra microSD</v>
      </c>
    </row>
    <row r="365" spans="1:22" x14ac:dyDescent="0.5">
      <c r="A365" t="s">
        <v>1351</v>
      </c>
      <c r="B365" t="s">
        <v>1352</v>
      </c>
      <c r="C365" t="str">
        <f t="shared" si="10"/>
        <v>Samsung Galaxy M13</v>
      </c>
      <c r="D365" t="s">
        <v>5178</v>
      </c>
      <c r="E365" t="s">
        <v>5201</v>
      </c>
      <c r="F365" t="s">
        <v>5204</v>
      </c>
      <c r="G365" t="s">
        <v>5205</v>
      </c>
      <c r="H365" s="2">
        <v>12999</v>
      </c>
      <c r="I365" s="2">
        <v>17999</v>
      </c>
      <c r="J365" s="1">
        <v>0.28000000000000003</v>
      </c>
      <c r="K365" s="8">
        <f>IF(Table1[[#This Row],[discount_percentage]]&gt;=0.5,1,0)</f>
        <v>0</v>
      </c>
      <c r="L365">
        <v>4.0999999999999996</v>
      </c>
      <c r="M365">
        <f>IF(Table1[[#This Row],[rating_count]]&lt;1000,1,0)</f>
        <v>0</v>
      </c>
      <c r="N365" t="str">
        <f>IF(Table1[[#This Row],[actual_price]]&lt;200,"&lt;₹200",IF(Table1[[#This Row],[actual_price]]&lt;=500,"₹200–₹500","&gt;₹500"))</f>
        <v>&gt;₹500</v>
      </c>
      <c r="O365" s="9">
        <f>(Table1[[#This Row],[rating]]*Table1[[#This Row],[rating_count]])</f>
        <v>77891.799999999988</v>
      </c>
      <c r="P365" s="9">
        <f>Table1[[#This Row],[actual_price]]*Table1[[#This Row],[rating_count]]</f>
        <v>341945002</v>
      </c>
      <c r="Q365" s="4">
        <v>18998</v>
      </c>
      <c r="R365" t="s">
        <v>1353</v>
      </c>
      <c r="S365" t="s">
        <v>1354</v>
      </c>
      <c r="V365" t="str">
        <f t="shared" si="11"/>
        <v>Samsung Galaxy M13</v>
      </c>
    </row>
    <row r="366" spans="1:22" x14ac:dyDescent="0.5">
      <c r="A366" t="s">
        <v>1355</v>
      </c>
      <c r="B366" t="s">
        <v>1247</v>
      </c>
      <c r="C366" t="str">
        <f t="shared" si="10"/>
        <v>Fire-Boltt Ninja Call</v>
      </c>
      <c r="D366" t="s">
        <v>5178</v>
      </c>
      <c r="E366" t="s">
        <v>5199</v>
      </c>
      <c r="F366" t="s">
        <v>5200</v>
      </c>
      <c r="H366" s="2">
        <v>1799</v>
      </c>
      <c r="I366" s="2">
        <v>19999</v>
      </c>
      <c r="J366" s="1">
        <v>0.91</v>
      </c>
      <c r="K366" s="8">
        <f>IF(Table1[[#This Row],[discount_percentage]]&gt;=0.5,1,0)</f>
        <v>1</v>
      </c>
      <c r="L366">
        <v>4.2</v>
      </c>
      <c r="M366">
        <f>IF(Table1[[#This Row],[rating_count]]&lt;1000,1,0)</f>
        <v>0</v>
      </c>
      <c r="N366" t="str">
        <f>IF(Table1[[#This Row],[actual_price]]&lt;200,"&lt;₹200",IF(Table1[[#This Row],[actual_price]]&lt;=500,"₹200–₹500","&gt;₹500"))</f>
        <v>&gt;₹500</v>
      </c>
      <c r="O366" s="9">
        <f>(Table1[[#This Row],[rating]]*Table1[[#This Row],[rating_count]])</f>
        <v>58535.4</v>
      </c>
      <c r="P366" s="9">
        <f>Table1[[#This Row],[actual_price]]*Table1[[#This Row],[rating_count]]</f>
        <v>278726063</v>
      </c>
      <c r="Q366" s="4">
        <v>13937</v>
      </c>
      <c r="R366" t="s">
        <v>1356</v>
      </c>
      <c r="S366" t="s">
        <v>1249</v>
      </c>
      <c r="V366" t="str">
        <f t="shared" si="11"/>
        <v>Fire-Boltt Ninja Call</v>
      </c>
    </row>
    <row r="367" spans="1:22" x14ac:dyDescent="0.5">
      <c r="A367" t="s">
        <v>1357</v>
      </c>
      <c r="B367" t="s">
        <v>1358</v>
      </c>
      <c r="C367" t="str">
        <f t="shared" si="10"/>
        <v>Fire-Boltt India'S No</v>
      </c>
      <c r="D367" t="s">
        <v>5178</v>
      </c>
      <c r="E367" t="s">
        <v>5199</v>
      </c>
      <c r="F367" t="s">
        <v>5200</v>
      </c>
      <c r="H367" s="2">
        <v>2199</v>
      </c>
      <c r="I367" s="2">
        <v>9999</v>
      </c>
      <c r="J367" s="1">
        <v>0.78</v>
      </c>
      <c r="K367" s="8">
        <f>IF(Table1[[#This Row],[discount_percentage]]&gt;=0.5,1,0)</f>
        <v>1</v>
      </c>
      <c r="L367">
        <v>4.2</v>
      </c>
      <c r="M367">
        <f>IF(Table1[[#This Row],[rating_count]]&lt;1000,1,0)</f>
        <v>0</v>
      </c>
      <c r="N367" t="str">
        <f>IF(Table1[[#This Row],[actual_price]]&lt;200,"&lt;₹200",IF(Table1[[#This Row],[actual_price]]&lt;=500,"₹200–₹500","&gt;₹500"))</f>
        <v>&gt;₹500</v>
      </c>
      <c r="O367" s="9">
        <f>(Table1[[#This Row],[rating]]*Table1[[#This Row],[rating_count]])</f>
        <v>123778.20000000001</v>
      </c>
      <c r="P367" s="9">
        <f>Table1[[#This Row],[actual_price]]*Table1[[#This Row],[rating_count]]</f>
        <v>294680529</v>
      </c>
      <c r="Q367" s="4">
        <v>29471</v>
      </c>
      <c r="R367" t="s">
        <v>1359</v>
      </c>
      <c r="S367" t="s">
        <v>1360</v>
      </c>
      <c r="V367" t="str">
        <f t="shared" si="11"/>
        <v>Fire-Boltt India's No</v>
      </c>
    </row>
    <row r="368" spans="1:22" x14ac:dyDescent="0.5">
      <c r="A368" t="s">
        <v>1361</v>
      </c>
      <c r="B368" t="s">
        <v>1362</v>
      </c>
      <c r="C368" t="str">
        <f t="shared" si="10"/>
        <v>Samsung Galaxy M33</v>
      </c>
      <c r="D368" t="s">
        <v>5178</v>
      </c>
      <c r="E368" t="s">
        <v>5201</v>
      </c>
      <c r="F368" t="s">
        <v>5204</v>
      </c>
      <c r="G368" t="s">
        <v>5205</v>
      </c>
      <c r="H368" s="2">
        <v>16999</v>
      </c>
      <c r="I368" s="2">
        <v>24999</v>
      </c>
      <c r="J368" s="1">
        <v>0.32</v>
      </c>
      <c r="K368" s="8">
        <f>IF(Table1[[#This Row],[discount_percentage]]&gt;=0.5,1,0)</f>
        <v>0</v>
      </c>
      <c r="L368">
        <v>4.0999999999999996</v>
      </c>
      <c r="M368">
        <f>IF(Table1[[#This Row],[rating_count]]&lt;1000,1,0)</f>
        <v>0</v>
      </c>
      <c r="N368" t="str">
        <f>IF(Table1[[#This Row],[actual_price]]&lt;200,"&lt;₹200",IF(Table1[[#This Row],[actual_price]]&lt;=500,"₹200–₹500","&gt;₹500"))</f>
        <v>&gt;₹500</v>
      </c>
      <c r="O368" s="9">
        <f>(Table1[[#This Row],[rating]]*Table1[[#This Row],[rating_count]])</f>
        <v>91503.799999999988</v>
      </c>
      <c r="P368" s="9">
        <f>Table1[[#This Row],[actual_price]]*Table1[[#This Row],[rating_count]]</f>
        <v>557927682</v>
      </c>
      <c r="Q368" s="4">
        <v>22318</v>
      </c>
      <c r="R368" t="s">
        <v>1363</v>
      </c>
      <c r="S368" t="s">
        <v>1347</v>
      </c>
      <c r="V368" t="str">
        <f t="shared" si="11"/>
        <v>Samsung Galaxy M33</v>
      </c>
    </row>
    <row r="369" spans="1:22" x14ac:dyDescent="0.5">
      <c r="A369" t="s">
        <v>1364</v>
      </c>
      <c r="B369" t="s">
        <v>1365</v>
      </c>
      <c r="C369" t="str">
        <f t="shared" si="10"/>
        <v>Iqoo Vivo Z6</v>
      </c>
      <c r="D369" t="s">
        <v>5178</v>
      </c>
      <c r="E369" t="s">
        <v>5201</v>
      </c>
      <c r="F369" t="s">
        <v>5204</v>
      </c>
      <c r="G369" t="s">
        <v>5205</v>
      </c>
      <c r="H369" s="2">
        <v>16499</v>
      </c>
      <c r="I369" s="2">
        <v>20999</v>
      </c>
      <c r="J369" s="1">
        <v>0.21</v>
      </c>
      <c r="K369" s="8">
        <f>IF(Table1[[#This Row],[discount_percentage]]&gt;=0.5,1,0)</f>
        <v>0</v>
      </c>
      <c r="L369">
        <v>4</v>
      </c>
      <c r="M369">
        <f>IF(Table1[[#This Row],[rating_count]]&lt;1000,1,0)</f>
        <v>0</v>
      </c>
      <c r="N369" t="str">
        <f>IF(Table1[[#This Row],[actual_price]]&lt;200,"&lt;₹200",IF(Table1[[#This Row],[actual_price]]&lt;=500,"₹200–₹500","&gt;₹500"))</f>
        <v>&gt;₹500</v>
      </c>
      <c r="O369" s="9">
        <f>(Table1[[#This Row],[rating]]*Table1[[#This Row],[rating_count]])</f>
        <v>85400</v>
      </c>
      <c r="P369" s="9">
        <f>Table1[[#This Row],[actual_price]]*Table1[[#This Row],[rating_count]]</f>
        <v>448328650</v>
      </c>
      <c r="Q369" s="4">
        <v>21350</v>
      </c>
      <c r="R369" t="s">
        <v>1366</v>
      </c>
      <c r="S369" t="s">
        <v>1367</v>
      </c>
      <c r="V369" t="str">
        <f t="shared" si="11"/>
        <v>iQOO vivo Z6</v>
      </c>
    </row>
    <row r="370" spans="1:22" x14ac:dyDescent="0.5">
      <c r="A370" t="s">
        <v>1368</v>
      </c>
      <c r="B370" t="s">
        <v>1247</v>
      </c>
      <c r="C370" t="str">
        <f t="shared" si="10"/>
        <v>Fire-Boltt Ninja Call</v>
      </c>
      <c r="D370" t="s">
        <v>5178</v>
      </c>
      <c r="E370" t="s">
        <v>5199</v>
      </c>
      <c r="F370" t="s">
        <v>5200</v>
      </c>
      <c r="H370" s="2">
        <v>1799</v>
      </c>
      <c r="I370" s="2">
        <v>19999</v>
      </c>
      <c r="J370" s="1">
        <v>0.91</v>
      </c>
      <c r="K370" s="8">
        <f>IF(Table1[[#This Row],[discount_percentage]]&gt;=0.5,1,0)</f>
        <v>1</v>
      </c>
      <c r="L370">
        <v>4.2</v>
      </c>
      <c r="M370">
        <f>IF(Table1[[#This Row],[rating_count]]&lt;1000,1,0)</f>
        <v>0</v>
      </c>
      <c r="N370" t="str">
        <f>IF(Table1[[#This Row],[actual_price]]&lt;200,"&lt;₹200",IF(Table1[[#This Row],[actual_price]]&lt;=500,"₹200–₹500","&gt;₹500"))</f>
        <v>&gt;₹500</v>
      </c>
      <c r="O370" s="9">
        <f>(Table1[[#This Row],[rating]]*Table1[[#This Row],[rating_count]])</f>
        <v>58535.4</v>
      </c>
      <c r="P370" s="9">
        <f>Table1[[#This Row],[actual_price]]*Table1[[#This Row],[rating_count]]</f>
        <v>278726063</v>
      </c>
      <c r="Q370" s="4">
        <v>13937</v>
      </c>
      <c r="R370" t="s">
        <v>1356</v>
      </c>
      <c r="S370" t="s">
        <v>1249</v>
      </c>
      <c r="V370" t="str">
        <f t="shared" si="11"/>
        <v>Fire-Boltt Ninja Call</v>
      </c>
    </row>
    <row r="371" spans="1:22" x14ac:dyDescent="0.5">
      <c r="A371" t="s">
        <v>1369</v>
      </c>
      <c r="B371" t="s">
        <v>1370</v>
      </c>
      <c r="C371" t="str">
        <f t="shared" si="10"/>
        <v>Redmi 9 Activ</v>
      </c>
      <c r="D371" t="s">
        <v>5178</v>
      </c>
      <c r="E371" t="s">
        <v>5201</v>
      </c>
      <c r="F371" t="s">
        <v>5204</v>
      </c>
      <c r="G371" t="s">
        <v>5205</v>
      </c>
      <c r="H371" s="2">
        <v>8499</v>
      </c>
      <c r="I371" s="2">
        <v>10999</v>
      </c>
      <c r="J371" s="1">
        <v>0.23</v>
      </c>
      <c r="K371" s="8">
        <f>IF(Table1[[#This Row],[discount_percentage]]&gt;=0.5,1,0)</f>
        <v>0</v>
      </c>
      <c r="L371">
        <v>4.0999999999999996</v>
      </c>
      <c r="M371">
        <f>IF(Table1[[#This Row],[rating_count]]&lt;1000,1,0)</f>
        <v>0</v>
      </c>
      <c r="N371" t="str">
        <f>IF(Table1[[#This Row],[actual_price]]&lt;200,"&lt;₹200",IF(Table1[[#This Row],[actual_price]]&lt;=500,"₹200–₹500","&gt;₹500"))</f>
        <v>&gt;₹500</v>
      </c>
      <c r="O371" s="9">
        <f>(Table1[[#This Row],[rating]]*Table1[[#This Row],[rating_count]])</f>
        <v>1286727.5999999999</v>
      </c>
      <c r="P371" s="9">
        <f>Table1[[#This Row],[actual_price]]*Table1[[#This Row],[rating_count]]</f>
        <v>3451882164</v>
      </c>
      <c r="Q371" s="4">
        <v>313836</v>
      </c>
      <c r="R371" t="s">
        <v>1371</v>
      </c>
      <c r="S371" t="s">
        <v>1372</v>
      </c>
      <c r="V371" t="str">
        <f t="shared" si="11"/>
        <v>Redmi 9 Activ</v>
      </c>
    </row>
    <row r="372" spans="1:22" x14ac:dyDescent="0.5">
      <c r="A372" t="s">
        <v>1373</v>
      </c>
      <c r="B372" t="s">
        <v>1374</v>
      </c>
      <c r="C372" t="str">
        <f t="shared" si="10"/>
        <v>Redmi 9A Sport</v>
      </c>
      <c r="D372" t="s">
        <v>5178</v>
      </c>
      <c r="E372" t="s">
        <v>5201</v>
      </c>
      <c r="F372" t="s">
        <v>5204</v>
      </c>
      <c r="G372" t="s">
        <v>5205</v>
      </c>
      <c r="H372" s="2">
        <v>6499</v>
      </c>
      <c r="I372" s="2">
        <v>8499</v>
      </c>
      <c r="J372" s="1">
        <v>0.24</v>
      </c>
      <c r="K372" s="8">
        <f>IF(Table1[[#This Row],[discount_percentage]]&gt;=0.5,1,0)</f>
        <v>0</v>
      </c>
      <c r="L372">
        <v>4.0999999999999996</v>
      </c>
      <c r="M372">
        <f>IF(Table1[[#This Row],[rating_count]]&lt;1000,1,0)</f>
        <v>0</v>
      </c>
      <c r="N372" t="str">
        <f>IF(Table1[[#This Row],[actual_price]]&lt;200,"&lt;₹200",IF(Table1[[#This Row],[actual_price]]&lt;=500,"₹200–₹500","&gt;₹500"))</f>
        <v>&gt;₹500</v>
      </c>
      <c r="O372" s="9">
        <f>(Table1[[#This Row],[rating]]*Table1[[#This Row],[rating_count]])</f>
        <v>1286727.5999999999</v>
      </c>
      <c r="P372" s="9">
        <f>Table1[[#This Row],[actual_price]]*Table1[[#This Row],[rating_count]]</f>
        <v>2667292164</v>
      </c>
      <c r="Q372" s="4">
        <v>313836</v>
      </c>
      <c r="R372" t="s">
        <v>1375</v>
      </c>
      <c r="S372" t="s">
        <v>1372</v>
      </c>
      <c r="V372" t="str">
        <f t="shared" si="11"/>
        <v>Redmi 9A Sport</v>
      </c>
    </row>
    <row r="373" spans="1:22" x14ac:dyDescent="0.5">
      <c r="A373" t="s">
        <v>1376</v>
      </c>
      <c r="B373" t="s">
        <v>1247</v>
      </c>
      <c r="C373" t="str">
        <f t="shared" si="10"/>
        <v>Fire-Boltt Ninja Call</v>
      </c>
      <c r="D373" t="s">
        <v>5178</v>
      </c>
      <c r="E373" t="s">
        <v>5199</v>
      </c>
      <c r="F373" t="s">
        <v>5200</v>
      </c>
      <c r="H373" s="2">
        <v>1799</v>
      </c>
      <c r="I373" s="2">
        <v>19999</v>
      </c>
      <c r="J373" s="1">
        <v>0.91</v>
      </c>
      <c r="K373" s="8">
        <f>IF(Table1[[#This Row],[discount_percentage]]&gt;=0.5,1,0)</f>
        <v>1</v>
      </c>
      <c r="L373">
        <v>4.2</v>
      </c>
      <c r="M373">
        <f>IF(Table1[[#This Row],[rating_count]]&lt;1000,1,0)</f>
        <v>0</v>
      </c>
      <c r="N373" t="str">
        <f>IF(Table1[[#This Row],[actual_price]]&lt;200,"&lt;₹200",IF(Table1[[#This Row],[actual_price]]&lt;=500,"₹200–₹500","&gt;₹500"))</f>
        <v>&gt;₹500</v>
      </c>
      <c r="O373" s="9">
        <f>(Table1[[#This Row],[rating]]*Table1[[#This Row],[rating_count]])</f>
        <v>58535.4</v>
      </c>
      <c r="P373" s="9">
        <f>Table1[[#This Row],[actual_price]]*Table1[[#This Row],[rating_count]]</f>
        <v>278726063</v>
      </c>
      <c r="Q373" s="4">
        <v>13937</v>
      </c>
      <c r="R373" t="s">
        <v>1377</v>
      </c>
      <c r="S373" t="s">
        <v>1249</v>
      </c>
      <c r="V373" t="str">
        <f t="shared" si="11"/>
        <v>Fire-Boltt Ninja Call</v>
      </c>
    </row>
    <row r="374" spans="1:22" x14ac:dyDescent="0.5">
      <c r="A374" t="s">
        <v>1378</v>
      </c>
      <c r="B374" t="s">
        <v>1379</v>
      </c>
      <c r="C374" t="str">
        <f t="shared" si="10"/>
        <v>Redmi 10A (Sea</v>
      </c>
      <c r="D374" t="s">
        <v>5178</v>
      </c>
      <c r="E374" t="s">
        <v>5201</v>
      </c>
      <c r="F374" t="s">
        <v>5204</v>
      </c>
      <c r="G374" t="s">
        <v>5205</v>
      </c>
      <c r="H374" s="2">
        <v>8999</v>
      </c>
      <c r="I374" s="2">
        <v>11999</v>
      </c>
      <c r="J374" s="1">
        <v>0.25</v>
      </c>
      <c r="K374" s="8">
        <f>IF(Table1[[#This Row],[discount_percentage]]&gt;=0.5,1,0)</f>
        <v>0</v>
      </c>
      <c r="L374">
        <v>4</v>
      </c>
      <c r="M374">
        <f>IF(Table1[[#This Row],[rating_count]]&lt;1000,1,0)</f>
        <v>0</v>
      </c>
      <c r="N374" t="str">
        <f>IF(Table1[[#This Row],[actual_price]]&lt;200,"&lt;₹200",IF(Table1[[#This Row],[actual_price]]&lt;=500,"₹200–₹500","&gt;₹500"))</f>
        <v>&gt;₹500</v>
      </c>
      <c r="O374" s="9">
        <f>(Table1[[#This Row],[rating]]*Table1[[#This Row],[rating_count]])</f>
        <v>51184</v>
      </c>
      <c r="P374" s="9">
        <f>Table1[[#This Row],[actual_price]]*Table1[[#This Row],[rating_count]]</f>
        <v>153539204</v>
      </c>
      <c r="Q374" s="4">
        <v>12796</v>
      </c>
      <c r="R374" t="s">
        <v>1307</v>
      </c>
      <c r="S374" t="s">
        <v>1308</v>
      </c>
      <c r="V374" t="str">
        <f t="shared" si="11"/>
        <v>Redmi 10A (Sea</v>
      </c>
    </row>
    <row r="375" spans="1:22" x14ac:dyDescent="0.5">
      <c r="A375" t="s">
        <v>1380</v>
      </c>
      <c r="B375" t="s">
        <v>1381</v>
      </c>
      <c r="C375" t="str">
        <f t="shared" si="10"/>
        <v>Agaro Blaze Usb</v>
      </c>
      <c r="D375" t="s">
        <v>5178</v>
      </c>
      <c r="E375" t="s">
        <v>5201</v>
      </c>
      <c r="F375" t="s">
        <v>5202</v>
      </c>
      <c r="G375" t="s">
        <v>5213</v>
      </c>
      <c r="H375">
        <v>139</v>
      </c>
      <c r="I375">
        <v>495</v>
      </c>
      <c r="J375" s="1">
        <v>0.72</v>
      </c>
      <c r="K375" s="8">
        <f>IF(Table1[[#This Row],[discount_percentage]]&gt;=0.5,1,0)</f>
        <v>1</v>
      </c>
      <c r="L375">
        <v>4.3</v>
      </c>
      <c r="M375">
        <f>IF(Table1[[#This Row],[rating_count]]&lt;1000,1,0)</f>
        <v>0</v>
      </c>
      <c r="N375" t="str">
        <f>IF(Table1[[#This Row],[actual_price]]&lt;200,"&lt;₹200",IF(Table1[[#This Row],[actual_price]]&lt;=500,"₹200–₹500","&gt;₹500"))</f>
        <v>₹200–₹500</v>
      </c>
      <c r="O375" s="9">
        <f>(Table1[[#This Row],[rating]]*Table1[[#This Row],[rating_count]])</f>
        <v>60995.5</v>
      </c>
      <c r="P375" s="9">
        <f>Table1[[#This Row],[actual_price]]*Table1[[#This Row],[rating_count]]</f>
        <v>7021575</v>
      </c>
      <c r="Q375" s="4">
        <v>14185</v>
      </c>
      <c r="R375" t="s">
        <v>1382</v>
      </c>
      <c r="S375" t="s">
        <v>865</v>
      </c>
      <c r="V375" t="str">
        <f t="shared" si="11"/>
        <v>AGARO Blaze USB</v>
      </c>
    </row>
    <row r="376" spans="1:22" x14ac:dyDescent="0.5">
      <c r="A376" t="s">
        <v>1383</v>
      </c>
      <c r="B376" t="s">
        <v>1384</v>
      </c>
      <c r="C376" t="str">
        <f t="shared" si="10"/>
        <v>Fire-Boltt Visionary 1.78"</v>
      </c>
      <c r="D376" t="s">
        <v>5178</v>
      </c>
      <c r="E376" t="s">
        <v>5199</v>
      </c>
      <c r="F376" t="s">
        <v>5200</v>
      </c>
      <c r="H376" s="2">
        <v>3999</v>
      </c>
      <c r="I376" s="2">
        <v>16999</v>
      </c>
      <c r="J376" s="1">
        <v>0.76</v>
      </c>
      <c r="K376" s="8">
        <f>IF(Table1[[#This Row],[discount_percentage]]&gt;=0.5,1,0)</f>
        <v>1</v>
      </c>
      <c r="L376">
        <v>4.3</v>
      </c>
      <c r="M376">
        <f>IF(Table1[[#This Row],[rating_count]]&lt;1000,1,0)</f>
        <v>0</v>
      </c>
      <c r="N376" t="str">
        <f>IF(Table1[[#This Row],[actual_price]]&lt;200,"&lt;₹200",IF(Table1[[#This Row],[actual_price]]&lt;=500,"₹200–₹500","&gt;₹500"))</f>
        <v>&gt;₹500</v>
      </c>
      <c r="O376" s="9">
        <f>(Table1[[#This Row],[rating]]*Table1[[#This Row],[rating_count]])</f>
        <v>73783.7</v>
      </c>
      <c r="P376" s="9">
        <f>Table1[[#This Row],[actual_price]]*Table1[[#This Row],[rating_count]]</f>
        <v>291685841</v>
      </c>
      <c r="Q376" s="4">
        <v>17159</v>
      </c>
      <c r="R376" t="s">
        <v>1385</v>
      </c>
      <c r="S376" t="s">
        <v>1386</v>
      </c>
      <c r="V376" t="str">
        <f t="shared" si="11"/>
        <v>Fire-Boltt Visionary 1.78"</v>
      </c>
    </row>
    <row r="377" spans="1:22" x14ac:dyDescent="0.5">
      <c r="A377" t="s">
        <v>1387</v>
      </c>
      <c r="B377" t="s">
        <v>1388</v>
      </c>
      <c r="C377" t="str">
        <f t="shared" si="10"/>
        <v>Noise Colorfit Pro</v>
      </c>
      <c r="D377" t="s">
        <v>5178</v>
      </c>
      <c r="E377" t="s">
        <v>5199</v>
      </c>
      <c r="F377" t="s">
        <v>5200</v>
      </c>
      <c r="H377" s="2">
        <v>2998</v>
      </c>
      <c r="I377" s="2">
        <v>5999</v>
      </c>
      <c r="J377" s="1">
        <v>0.5</v>
      </c>
      <c r="K377" s="8">
        <f>IF(Table1[[#This Row],[discount_percentage]]&gt;=0.5,1,0)</f>
        <v>1</v>
      </c>
      <c r="L377">
        <v>4.0999999999999996</v>
      </c>
      <c r="M377">
        <f>IF(Table1[[#This Row],[rating_count]]&lt;1000,1,0)</f>
        <v>0</v>
      </c>
      <c r="N377" t="str">
        <f>IF(Table1[[#This Row],[actual_price]]&lt;200,"&lt;₹200",IF(Table1[[#This Row],[actual_price]]&lt;=500,"₹200–₹500","&gt;₹500"))</f>
        <v>&gt;₹500</v>
      </c>
      <c r="O377" s="9">
        <f>(Table1[[#This Row],[rating]]*Table1[[#This Row],[rating_count]])</f>
        <v>21233.899999999998</v>
      </c>
      <c r="P377" s="9">
        <f>Table1[[#This Row],[actual_price]]*Table1[[#This Row],[rating_count]]</f>
        <v>31068821</v>
      </c>
      <c r="Q377" s="4">
        <v>5179</v>
      </c>
      <c r="R377" t="s">
        <v>1389</v>
      </c>
      <c r="S377" t="s">
        <v>1390</v>
      </c>
      <c r="V377" t="str">
        <f t="shared" si="11"/>
        <v>Noise ColorFit Pro</v>
      </c>
    </row>
    <row r="378" spans="1:22" x14ac:dyDescent="0.5">
      <c r="A378" t="s">
        <v>1391</v>
      </c>
      <c r="B378" t="s">
        <v>1392</v>
      </c>
      <c r="C378" t="str">
        <f t="shared" si="10"/>
        <v>Iqoo Z6 Lite</v>
      </c>
      <c r="D378" t="s">
        <v>5178</v>
      </c>
      <c r="E378" t="s">
        <v>5201</v>
      </c>
      <c r="F378" t="s">
        <v>5204</v>
      </c>
      <c r="G378" t="s">
        <v>5205</v>
      </c>
      <c r="H378" s="2">
        <v>15499</v>
      </c>
      <c r="I378" s="2">
        <v>18999</v>
      </c>
      <c r="J378" s="1">
        <v>0.18</v>
      </c>
      <c r="K378" s="8">
        <f>IF(Table1[[#This Row],[discount_percentage]]&gt;=0.5,1,0)</f>
        <v>0</v>
      </c>
      <c r="L378">
        <v>4.0999999999999996</v>
      </c>
      <c r="M378">
        <f>IF(Table1[[#This Row],[rating_count]]&lt;1000,1,0)</f>
        <v>0</v>
      </c>
      <c r="N378" t="str">
        <f>IF(Table1[[#This Row],[actual_price]]&lt;200,"&lt;₹200",IF(Table1[[#This Row],[actual_price]]&lt;=500,"₹200–₹500","&gt;₹500"))</f>
        <v>&gt;₹500</v>
      </c>
      <c r="O378" s="9">
        <f>(Table1[[#This Row],[rating]]*Table1[[#This Row],[rating_count]])</f>
        <v>78933.2</v>
      </c>
      <c r="P378" s="9">
        <f>Table1[[#This Row],[actual_price]]*Table1[[#This Row],[rating_count]]</f>
        <v>365768748</v>
      </c>
      <c r="Q378" s="4">
        <v>19252</v>
      </c>
      <c r="R378" t="s">
        <v>1393</v>
      </c>
      <c r="S378" t="s">
        <v>1394</v>
      </c>
      <c r="V378" t="str">
        <f t="shared" si="11"/>
        <v>iQOO Z6 Lite</v>
      </c>
    </row>
    <row r="379" spans="1:22" x14ac:dyDescent="0.5">
      <c r="A379" t="s">
        <v>1395</v>
      </c>
      <c r="B379" t="s">
        <v>1247</v>
      </c>
      <c r="C379" t="str">
        <f t="shared" si="10"/>
        <v>Fire-Boltt Ninja Call</v>
      </c>
      <c r="D379" t="s">
        <v>5178</v>
      </c>
      <c r="E379" t="s">
        <v>5199</v>
      </c>
      <c r="F379" t="s">
        <v>5200</v>
      </c>
      <c r="H379" s="2">
        <v>1799</v>
      </c>
      <c r="I379" s="2">
        <v>19999</v>
      </c>
      <c r="J379" s="1">
        <v>0.91</v>
      </c>
      <c r="K379" s="8">
        <f>IF(Table1[[#This Row],[discount_percentage]]&gt;=0.5,1,0)</f>
        <v>1</v>
      </c>
      <c r="L379">
        <v>4.2</v>
      </c>
      <c r="M379">
        <f>IF(Table1[[#This Row],[rating_count]]&lt;1000,1,0)</f>
        <v>0</v>
      </c>
      <c r="N379" t="str">
        <f>IF(Table1[[#This Row],[actual_price]]&lt;200,"&lt;₹200",IF(Table1[[#This Row],[actual_price]]&lt;=500,"₹200–₹500","&gt;₹500"))</f>
        <v>&gt;₹500</v>
      </c>
      <c r="O379" s="9">
        <f>(Table1[[#This Row],[rating]]*Table1[[#This Row],[rating_count]])</f>
        <v>58535.4</v>
      </c>
      <c r="P379" s="9">
        <f>Table1[[#This Row],[actual_price]]*Table1[[#This Row],[rating_count]]</f>
        <v>278726063</v>
      </c>
      <c r="Q379" s="4">
        <v>13937</v>
      </c>
      <c r="R379" t="s">
        <v>1248</v>
      </c>
      <c r="S379" t="s">
        <v>1249</v>
      </c>
      <c r="V379" t="str">
        <f t="shared" si="11"/>
        <v>Fire-Boltt Ninja Call</v>
      </c>
    </row>
    <row r="380" spans="1:22" x14ac:dyDescent="0.5">
      <c r="A380" t="s">
        <v>1396</v>
      </c>
      <c r="B380" t="s">
        <v>1397</v>
      </c>
      <c r="C380" t="str">
        <f t="shared" si="10"/>
        <v>Redmi 10A (Slate</v>
      </c>
      <c r="D380" t="s">
        <v>5178</v>
      </c>
      <c r="E380" t="s">
        <v>5201</v>
      </c>
      <c r="F380" t="s">
        <v>5204</v>
      </c>
      <c r="G380" t="s">
        <v>5205</v>
      </c>
      <c r="H380" s="2">
        <v>8999</v>
      </c>
      <c r="I380" s="2">
        <v>11999</v>
      </c>
      <c r="J380" s="1">
        <v>0.25</v>
      </c>
      <c r="K380" s="8">
        <f>IF(Table1[[#This Row],[discount_percentage]]&gt;=0.5,1,0)</f>
        <v>0</v>
      </c>
      <c r="L380">
        <v>4</v>
      </c>
      <c r="M380">
        <f>IF(Table1[[#This Row],[rating_count]]&lt;1000,1,0)</f>
        <v>0</v>
      </c>
      <c r="N380" t="str">
        <f>IF(Table1[[#This Row],[actual_price]]&lt;200,"&lt;₹200",IF(Table1[[#This Row],[actual_price]]&lt;=500,"₹200–₹500","&gt;₹500"))</f>
        <v>&gt;₹500</v>
      </c>
      <c r="O380" s="9">
        <f>(Table1[[#This Row],[rating]]*Table1[[#This Row],[rating_count]])</f>
        <v>51184</v>
      </c>
      <c r="P380" s="9">
        <f>Table1[[#This Row],[actual_price]]*Table1[[#This Row],[rating_count]]</f>
        <v>153539204</v>
      </c>
      <c r="Q380" s="4">
        <v>12796</v>
      </c>
      <c r="R380" t="s">
        <v>1307</v>
      </c>
      <c r="S380" t="s">
        <v>1308</v>
      </c>
      <c r="V380" t="str">
        <f t="shared" si="11"/>
        <v>Redmi 10A (Slate</v>
      </c>
    </row>
    <row r="381" spans="1:22" x14ac:dyDescent="0.5">
      <c r="A381" t="s">
        <v>1398</v>
      </c>
      <c r="B381" t="s">
        <v>1399</v>
      </c>
      <c r="C381" t="str">
        <f t="shared" si="10"/>
        <v>Duracell 38W Fast</v>
      </c>
      <c r="D381" t="s">
        <v>5178</v>
      </c>
      <c r="E381" t="s">
        <v>5201</v>
      </c>
      <c r="F381" t="s">
        <v>5202</v>
      </c>
      <c r="G381" t="s">
        <v>5203</v>
      </c>
      <c r="H381">
        <v>873</v>
      </c>
      <c r="I381" s="2">
        <v>1699</v>
      </c>
      <c r="J381" s="1">
        <v>0.49</v>
      </c>
      <c r="K381" s="8">
        <f>IF(Table1[[#This Row],[discount_percentage]]&gt;=0.5,1,0)</f>
        <v>0</v>
      </c>
      <c r="L381">
        <v>4.4000000000000004</v>
      </c>
      <c r="M381">
        <f>IF(Table1[[#This Row],[rating_count]]&lt;1000,1,0)</f>
        <v>0</v>
      </c>
      <c r="N381" t="str">
        <f>IF(Table1[[#This Row],[actual_price]]&lt;200,"&lt;₹200",IF(Table1[[#This Row],[actual_price]]&lt;=500,"₹200–₹500","&gt;₹500"))</f>
        <v>&gt;₹500</v>
      </c>
      <c r="O381" s="9">
        <f>(Table1[[#This Row],[rating]]*Table1[[#This Row],[rating_count]])</f>
        <v>7392.0000000000009</v>
      </c>
      <c r="P381" s="9">
        <f>Table1[[#This Row],[actual_price]]*Table1[[#This Row],[rating_count]]</f>
        <v>2854320</v>
      </c>
      <c r="Q381" s="4">
        <v>1680</v>
      </c>
      <c r="R381" t="s">
        <v>1400</v>
      </c>
      <c r="S381" t="s">
        <v>1401</v>
      </c>
      <c r="V381" t="str">
        <f t="shared" si="11"/>
        <v>Duracell 38W Fast</v>
      </c>
    </row>
    <row r="382" spans="1:22" x14ac:dyDescent="0.5">
      <c r="A382" t="s">
        <v>1402</v>
      </c>
      <c r="B382" t="s">
        <v>1403</v>
      </c>
      <c r="C382" t="str">
        <f t="shared" si="10"/>
        <v>Realme Narzo 50</v>
      </c>
      <c r="D382" t="s">
        <v>5178</v>
      </c>
      <c r="E382" t="s">
        <v>5201</v>
      </c>
      <c r="F382" t="s">
        <v>5204</v>
      </c>
      <c r="G382" t="s">
        <v>5205</v>
      </c>
      <c r="H382" s="2">
        <v>12999</v>
      </c>
      <c r="I382" s="2">
        <v>15999</v>
      </c>
      <c r="J382" s="1">
        <v>0.19</v>
      </c>
      <c r="K382" s="8">
        <f>IF(Table1[[#This Row],[discount_percentage]]&gt;=0.5,1,0)</f>
        <v>0</v>
      </c>
      <c r="L382">
        <v>4.2</v>
      </c>
      <c r="M382">
        <f>IF(Table1[[#This Row],[rating_count]]&lt;1000,1,0)</f>
        <v>0</v>
      </c>
      <c r="N382" t="str">
        <f>IF(Table1[[#This Row],[actual_price]]&lt;200,"&lt;₹200",IF(Table1[[#This Row],[actual_price]]&lt;=500,"₹200–₹500","&gt;₹500"))</f>
        <v>&gt;₹500</v>
      </c>
      <c r="O382" s="9">
        <f>(Table1[[#This Row],[rating]]*Table1[[#This Row],[rating_count]])</f>
        <v>55633.200000000004</v>
      </c>
      <c r="P382" s="9">
        <f>Table1[[#This Row],[actual_price]]*Table1[[#This Row],[rating_count]]</f>
        <v>211922754</v>
      </c>
      <c r="Q382" s="4">
        <v>13246</v>
      </c>
      <c r="R382" t="s">
        <v>1404</v>
      </c>
      <c r="S382" t="s">
        <v>1405</v>
      </c>
      <c r="V382" t="str">
        <f t="shared" si="11"/>
        <v>realme narzo 50</v>
      </c>
    </row>
    <row r="383" spans="1:22" x14ac:dyDescent="0.5">
      <c r="A383" t="s">
        <v>1406</v>
      </c>
      <c r="B383" t="s">
        <v>1407</v>
      </c>
      <c r="C383" t="str">
        <f t="shared" si="10"/>
        <v>Wecool Bluetooth Extendable</v>
      </c>
      <c r="D383" t="s">
        <v>5178</v>
      </c>
      <c r="E383" t="s">
        <v>5201</v>
      </c>
      <c r="F383" t="s">
        <v>5202</v>
      </c>
      <c r="G383" t="s">
        <v>5214</v>
      </c>
      <c r="H383">
        <v>539</v>
      </c>
      <c r="I383" s="2">
        <v>1599</v>
      </c>
      <c r="J383" s="1">
        <v>0.66</v>
      </c>
      <c r="K383" s="8">
        <f>IF(Table1[[#This Row],[discount_percentage]]&gt;=0.5,1,0)</f>
        <v>1</v>
      </c>
      <c r="L383">
        <v>3.8</v>
      </c>
      <c r="M383">
        <f>IF(Table1[[#This Row],[rating_count]]&lt;1000,1,0)</f>
        <v>0</v>
      </c>
      <c r="N383" t="str">
        <f>IF(Table1[[#This Row],[actual_price]]&lt;200,"&lt;₹200",IF(Table1[[#This Row],[actual_price]]&lt;=500,"₹200–₹500","&gt;₹500"))</f>
        <v>&gt;₹500</v>
      </c>
      <c r="O383" s="9">
        <f>(Table1[[#This Row],[rating]]*Table1[[#This Row],[rating_count]])</f>
        <v>55662.399999999994</v>
      </c>
      <c r="P383" s="9">
        <f>Table1[[#This Row],[actual_price]]*Table1[[#This Row],[rating_count]]</f>
        <v>23422152</v>
      </c>
      <c r="Q383" s="4">
        <v>14648</v>
      </c>
      <c r="R383" t="s">
        <v>1408</v>
      </c>
      <c r="S383" t="s">
        <v>1409</v>
      </c>
      <c r="V383" t="str">
        <f t="shared" si="11"/>
        <v>WeCool Bluetooth Extendable</v>
      </c>
    </row>
    <row r="384" spans="1:22" x14ac:dyDescent="0.5">
      <c r="A384" t="s">
        <v>1410</v>
      </c>
      <c r="B384" t="s">
        <v>1251</v>
      </c>
      <c r="C384" t="str">
        <f t="shared" si="10"/>
        <v>Fire-Boltt Phoenix Smart</v>
      </c>
      <c r="D384" t="s">
        <v>5178</v>
      </c>
      <c r="E384" t="s">
        <v>5199</v>
      </c>
      <c r="F384" t="s">
        <v>5200</v>
      </c>
      <c r="H384" s="2">
        <v>1999</v>
      </c>
      <c r="I384" s="2">
        <v>9999</v>
      </c>
      <c r="J384" s="1">
        <v>0.8</v>
      </c>
      <c r="K384" s="8">
        <f>IF(Table1[[#This Row],[discount_percentage]]&gt;=0.5,1,0)</f>
        <v>1</v>
      </c>
      <c r="L384">
        <v>4.3</v>
      </c>
      <c r="M384">
        <f>IF(Table1[[#This Row],[rating_count]]&lt;1000,1,0)</f>
        <v>0</v>
      </c>
      <c r="N384" t="str">
        <f>IF(Table1[[#This Row],[actual_price]]&lt;200,"&lt;₹200",IF(Table1[[#This Row],[actual_price]]&lt;=500,"₹200–₹500","&gt;₹500"))</f>
        <v>&gt;₹500</v>
      </c>
      <c r="O384" s="9">
        <f>(Table1[[#This Row],[rating]]*Table1[[#This Row],[rating_count]])</f>
        <v>119092.79999999999</v>
      </c>
      <c r="P384" s="9">
        <f>Table1[[#This Row],[actual_price]]*Table1[[#This Row],[rating_count]]</f>
        <v>276932304</v>
      </c>
      <c r="Q384" s="4">
        <v>27696</v>
      </c>
      <c r="R384" t="s">
        <v>1411</v>
      </c>
      <c r="S384" t="s">
        <v>1253</v>
      </c>
      <c r="V384" t="str">
        <f t="shared" si="11"/>
        <v>Fire-Boltt Phoenix Smart</v>
      </c>
    </row>
    <row r="385" spans="1:22" x14ac:dyDescent="0.5">
      <c r="A385" t="s">
        <v>1412</v>
      </c>
      <c r="B385" t="s">
        <v>1413</v>
      </c>
      <c r="C385" t="str">
        <f t="shared" si="10"/>
        <v>Oppo A74 5G</v>
      </c>
      <c r="D385" t="s">
        <v>5178</v>
      </c>
      <c r="E385" t="s">
        <v>5201</v>
      </c>
      <c r="F385" t="s">
        <v>5204</v>
      </c>
      <c r="G385" t="s">
        <v>5205</v>
      </c>
      <c r="H385" s="2">
        <v>15490</v>
      </c>
      <c r="I385" s="2">
        <v>20990</v>
      </c>
      <c r="J385" s="1">
        <v>0.26</v>
      </c>
      <c r="K385" s="8">
        <f>IF(Table1[[#This Row],[discount_percentage]]&gt;=0.5,1,0)</f>
        <v>0</v>
      </c>
      <c r="L385">
        <v>4.2</v>
      </c>
      <c r="M385">
        <f>IF(Table1[[#This Row],[rating_count]]&lt;1000,1,0)</f>
        <v>0</v>
      </c>
      <c r="N385" t="str">
        <f>IF(Table1[[#This Row],[actual_price]]&lt;200,"&lt;₹200",IF(Table1[[#This Row],[actual_price]]&lt;=500,"₹200–₹500","&gt;₹500"))</f>
        <v>&gt;₹500</v>
      </c>
      <c r="O385" s="9">
        <f>(Table1[[#This Row],[rating]]*Table1[[#This Row],[rating_count]])</f>
        <v>138247.20000000001</v>
      </c>
      <c r="P385" s="9">
        <f>Table1[[#This Row],[actual_price]]*Table1[[#This Row],[rating_count]]</f>
        <v>690906840</v>
      </c>
      <c r="Q385" s="4">
        <v>32916</v>
      </c>
      <c r="R385" t="s">
        <v>1414</v>
      </c>
      <c r="S385" t="s">
        <v>1415</v>
      </c>
      <c r="V385" t="str">
        <f t="shared" si="11"/>
        <v>OPPO A74 5G</v>
      </c>
    </row>
    <row r="386" spans="1:22" x14ac:dyDescent="0.5">
      <c r="A386" t="s">
        <v>1416</v>
      </c>
      <c r="B386" t="s">
        <v>1417</v>
      </c>
      <c r="C386" t="str">
        <f t="shared" ref="C386:C449" si="12">PROPER(V386)</f>
        <v>Redmi Note 11</v>
      </c>
      <c r="D386" t="s">
        <v>5178</v>
      </c>
      <c r="E386" t="s">
        <v>5201</v>
      </c>
      <c r="F386" t="s">
        <v>5204</v>
      </c>
      <c r="G386" t="s">
        <v>5205</v>
      </c>
      <c r="H386" s="2">
        <v>19999</v>
      </c>
      <c r="I386" s="2">
        <v>24999</v>
      </c>
      <c r="J386" s="1">
        <v>0.2</v>
      </c>
      <c r="K386" s="8">
        <f>IF(Table1[[#This Row],[discount_percentage]]&gt;=0.5,1,0)</f>
        <v>0</v>
      </c>
      <c r="L386">
        <v>3.9</v>
      </c>
      <c r="M386">
        <f>IF(Table1[[#This Row],[rating_count]]&lt;1000,1,0)</f>
        <v>0</v>
      </c>
      <c r="N386" t="str">
        <f>IF(Table1[[#This Row],[actual_price]]&lt;200,"&lt;₹200",IF(Table1[[#This Row],[actual_price]]&lt;=500,"₹200–₹500","&gt;₹500"))</f>
        <v>&gt;₹500</v>
      </c>
      <c r="O386" s="9">
        <f>(Table1[[#This Row],[rating]]*Table1[[#This Row],[rating_count]])</f>
        <v>100713.59999999999</v>
      </c>
      <c r="P386" s="9">
        <f>Table1[[#This Row],[actual_price]]*Table1[[#This Row],[rating_count]]</f>
        <v>645574176</v>
      </c>
      <c r="Q386" s="4">
        <v>25824</v>
      </c>
      <c r="R386" t="s">
        <v>1418</v>
      </c>
      <c r="S386" t="s">
        <v>1419</v>
      </c>
      <c r="V386" t="str">
        <f t="shared" ref="V386:V449" si="13">TRIM(LEFT(B386,FIND(" ",B386,FIND(" ",B386,FIND(" ",B386)+1)+1)))</f>
        <v>Redmi Note 11</v>
      </c>
    </row>
    <row r="387" spans="1:22" x14ac:dyDescent="0.5">
      <c r="A387" t="s">
        <v>1420</v>
      </c>
      <c r="B387" t="s">
        <v>1421</v>
      </c>
      <c r="C387" t="str">
        <f t="shared" si="12"/>
        <v>Samsung Original 25W</v>
      </c>
      <c r="D387" t="s">
        <v>5178</v>
      </c>
      <c r="E387" t="s">
        <v>5201</v>
      </c>
      <c r="F387" t="s">
        <v>5202</v>
      </c>
      <c r="G387" t="s">
        <v>5203</v>
      </c>
      <c r="H387" s="2">
        <v>1075</v>
      </c>
      <c r="I387" s="2">
        <v>1699</v>
      </c>
      <c r="J387" s="1">
        <v>0.37</v>
      </c>
      <c r="K387" s="8">
        <f>IF(Table1[[#This Row],[discount_percentage]]&gt;=0.5,1,0)</f>
        <v>0</v>
      </c>
      <c r="L387">
        <v>4.4000000000000004</v>
      </c>
      <c r="M387">
        <f>IF(Table1[[#This Row],[rating_count]]&lt;1000,1,0)</f>
        <v>0</v>
      </c>
      <c r="N387" t="str">
        <f>IF(Table1[[#This Row],[actual_price]]&lt;200,"&lt;₹200",IF(Table1[[#This Row],[actual_price]]&lt;=500,"₹200–₹500","&gt;₹500"))</f>
        <v>&gt;₹500</v>
      </c>
      <c r="O387" s="9">
        <f>(Table1[[#This Row],[rating]]*Table1[[#This Row],[rating_count]])</f>
        <v>32832.800000000003</v>
      </c>
      <c r="P387" s="9">
        <f>Table1[[#This Row],[actual_price]]*Table1[[#This Row],[rating_count]]</f>
        <v>12677938</v>
      </c>
      <c r="Q387" s="4">
        <v>7462</v>
      </c>
      <c r="R387" t="s">
        <v>1422</v>
      </c>
      <c r="S387" t="s">
        <v>1423</v>
      </c>
      <c r="V387" t="str">
        <f t="shared" si="13"/>
        <v>Samsung Original 25W</v>
      </c>
    </row>
    <row r="388" spans="1:22" x14ac:dyDescent="0.5">
      <c r="A388" t="s">
        <v>1424</v>
      </c>
      <c r="B388" t="s">
        <v>1425</v>
      </c>
      <c r="C388" t="str">
        <f t="shared" si="12"/>
        <v>Realme Buds Classic</v>
      </c>
      <c r="D388" t="s">
        <v>5178</v>
      </c>
      <c r="E388" t="s">
        <v>5209</v>
      </c>
      <c r="F388" t="s">
        <v>5210</v>
      </c>
      <c r="G388" t="s">
        <v>5211</v>
      </c>
      <c r="H388">
        <v>399</v>
      </c>
      <c r="I388">
        <v>699</v>
      </c>
      <c r="J388" s="1">
        <v>0.43</v>
      </c>
      <c r="K388" s="8">
        <f>IF(Table1[[#This Row],[discount_percentage]]&gt;=0.5,1,0)</f>
        <v>0</v>
      </c>
      <c r="L388">
        <v>4</v>
      </c>
      <c r="M388">
        <f>IF(Table1[[#This Row],[rating_count]]&lt;1000,1,0)</f>
        <v>0</v>
      </c>
      <c r="N388" t="str">
        <f>IF(Table1[[#This Row],[actual_price]]&lt;200,"&lt;₹200",IF(Table1[[#This Row],[actual_price]]&lt;=500,"₹200–₹500","&gt;₹500"))</f>
        <v>&gt;₹500</v>
      </c>
      <c r="O388" s="9">
        <f>(Table1[[#This Row],[rating]]*Table1[[#This Row],[rating_count]])</f>
        <v>151268</v>
      </c>
      <c r="P388" s="9">
        <f>Table1[[#This Row],[actual_price]]*Table1[[#This Row],[rating_count]]</f>
        <v>26434083</v>
      </c>
      <c r="Q388" s="4">
        <v>37817</v>
      </c>
      <c r="R388" t="s">
        <v>1426</v>
      </c>
      <c r="S388" t="s">
        <v>1427</v>
      </c>
      <c r="V388" t="str">
        <f t="shared" si="13"/>
        <v>realme Buds Classic</v>
      </c>
    </row>
    <row r="389" spans="1:22" x14ac:dyDescent="0.5">
      <c r="A389" t="s">
        <v>1428</v>
      </c>
      <c r="B389" t="s">
        <v>1429</v>
      </c>
      <c r="C389" t="str">
        <f t="shared" si="12"/>
        <v>Noise Colorfit Pulse</v>
      </c>
      <c r="D389" t="s">
        <v>5178</v>
      </c>
      <c r="E389" t="s">
        <v>5199</v>
      </c>
      <c r="F389" t="s">
        <v>5200</v>
      </c>
      <c r="H389" s="2">
        <v>1999</v>
      </c>
      <c r="I389" s="2">
        <v>3990</v>
      </c>
      <c r="J389" s="1">
        <v>0.5</v>
      </c>
      <c r="K389" s="8">
        <f>IF(Table1[[#This Row],[discount_percentage]]&gt;=0.5,1,0)</f>
        <v>1</v>
      </c>
      <c r="L389">
        <v>4</v>
      </c>
      <c r="M389">
        <f>IF(Table1[[#This Row],[rating_count]]&lt;1000,1,0)</f>
        <v>0</v>
      </c>
      <c r="N389" t="str">
        <f>IF(Table1[[#This Row],[actual_price]]&lt;200,"&lt;₹200",IF(Table1[[#This Row],[actual_price]]&lt;=500,"₹200–₹500","&gt;₹500"))</f>
        <v>&gt;₹500</v>
      </c>
      <c r="O389" s="9">
        <f>(Table1[[#This Row],[rating]]*Table1[[#This Row],[rating_count]])</f>
        <v>121016</v>
      </c>
      <c r="P389" s="9">
        <f>Table1[[#This Row],[actual_price]]*Table1[[#This Row],[rating_count]]</f>
        <v>120713460</v>
      </c>
      <c r="Q389" s="4">
        <v>30254</v>
      </c>
      <c r="R389" t="s">
        <v>1430</v>
      </c>
      <c r="S389" t="s">
        <v>1339</v>
      </c>
      <c r="V389" t="str">
        <f t="shared" si="13"/>
        <v>Noise ColorFit Pulse</v>
      </c>
    </row>
    <row r="390" spans="1:22" x14ac:dyDescent="0.5">
      <c r="A390" t="s">
        <v>1431</v>
      </c>
      <c r="B390" t="s">
        <v>1432</v>
      </c>
      <c r="C390" t="str">
        <f t="shared" si="12"/>
        <v>Boat Wave Call</v>
      </c>
      <c r="D390" t="s">
        <v>5178</v>
      </c>
      <c r="E390" t="s">
        <v>5199</v>
      </c>
      <c r="F390" t="s">
        <v>5200</v>
      </c>
      <c r="H390" s="2">
        <v>1999</v>
      </c>
      <c r="I390" s="2">
        <v>7990</v>
      </c>
      <c r="J390" s="1">
        <v>0.75</v>
      </c>
      <c r="K390" s="8">
        <f>IF(Table1[[#This Row],[discount_percentage]]&gt;=0.5,1,0)</f>
        <v>1</v>
      </c>
      <c r="L390">
        <v>3.8</v>
      </c>
      <c r="M390">
        <f>IF(Table1[[#This Row],[rating_count]]&lt;1000,1,0)</f>
        <v>0</v>
      </c>
      <c r="N390" t="str">
        <f>IF(Table1[[#This Row],[actual_price]]&lt;200,"&lt;₹200",IF(Table1[[#This Row],[actual_price]]&lt;=500,"₹200–₹500","&gt;₹500"))</f>
        <v>&gt;₹500</v>
      </c>
      <c r="O390" s="9">
        <f>(Table1[[#This Row],[rating]]*Table1[[#This Row],[rating_count]])</f>
        <v>67757.8</v>
      </c>
      <c r="P390" s="9">
        <f>Table1[[#This Row],[actual_price]]*Table1[[#This Row],[rating_count]]</f>
        <v>142469690</v>
      </c>
      <c r="Q390" s="4">
        <v>17831</v>
      </c>
      <c r="R390" t="s">
        <v>1256</v>
      </c>
      <c r="S390" t="s">
        <v>1257</v>
      </c>
      <c r="V390" t="str">
        <f t="shared" si="13"/>
        <v>boAt Wave Call</v>
      </c>
    </row>
    <row r="391" spans="1:22" x14ac:dyDescent="0.5">
      <c r="A391" t="s">
        <v>1433</v>
      </c>
      <c r="B391" t="s">
        <v>1434</v>
      </c>
      <c r="C391" t="str">
        <f t="shared" si="12"/>
        <v>Iqoo Neo 6</v>
      </c>
      <c r="D391" t="s">
        <v>5178</v>
      </c>
      <c r="E391" t="s">
        <v>5201</v>
      </c>
      <c r="F391" t="s">
        <v>5204</v>
      </c>
      <c r="G391" t="s">
        <v>5205</v>
      </c>
      <c r="H391" s="2">
        <v>28999</v>
      </c>
      <c r="I391" s="2">
        <v>34999</v>
      </c>
      <c r="J391" s="1">
        <v>0.17</v>
      </c>
      <c r="K391" s="8">
        <f>IF(Table1[[#This Row],[discount_percentage]]&gt;=0.5,1,0)</f>
        <v>0</v>
      </c>
      <c r="L391">
        <v>4.4000000000000004</v>
      </c>
      <c r="M391">
        <f>IF(Table1[[#This Row],[rating_count]]&lt;1000,1,0)</f>
        <v>0</v>
      </c>
      <c r="N391" t="str">
        <f>IF(Table1[[#This Row],[actual_price]]&lt;200,"&lt;₹200",IF(Table1[[#This Row],[actual_price]]&lt;=500,"₹200–₹500","&gt;₹500"))</f>
        <v>&gt;₹500</v>
      </c>
      <c r="O391" s="9">
        <f>(Table1[[#This Row],[rating]]*Table1[[#This Row],[rating_count]])</f>
        <v>89368.400000000009</v>
      </c>
      <c r="P391" s="9">
        <f>Table1[[#This Row],[actual_price]]*Table1[[#This Row],[rating_count]]</f>
        <v>710864689</v>
      </c>
      <c r="Q391" s="4">
        <v>20311</v>
      </c>
      <c r="R391" t="s">
        <v>1435</v>
      </c>
      <c r="S391" t="s">
        <v>1436</v>
      </c>
      <c r="V391" t="str">
        <f t="shared" si="13"/>
        <v>iQOO Neo 6</v>
      </c>
    </row>
    <row r="392" spans="1:22" x14ac:dyDescent="0.5">
      <c r="A392" t="s">
        <v>1437</v>
      </c>
      <c r="B392" t="s">
        <v>1438</v>
      </c>
      <c r="C392" t="str">
        <f t="shared" si="12"/>
        <v>Boat Xtend Smartwatch</v>
      </c>
      <c r="D392" t="s">
        <v>5178</v>
      </c>
      <c r="E392" t="s">
        <v>5199</v>
      </c>
      <c r="F392" t="s">
        <v>5200</v>
      </c>
      <c r="H392" s="2">
        <v>2299</v>
      </c>
      <c r="I392" s="2">
        <v>7990</v>
      </c>
      <c r="J392" s="1">
        <v>0.71</v>
      </c>
      <c r="K392" s="8">
        <f>IF(Table1[[#This Row],[discount_percentage]]&gt;=0.5,1,0)</f>
        <v>1</v>
      </c>
      <c r="L392">
        <v>4.2</v>
      </c>
      <c r="M392">
        <f>IF(Table1[[#This Row],[rating_count]]&lt;1000,1,0)</f>
        <v>0</v>
      </c>
      <c r="N392" t="str">
        <f>IF(Table1[[#This Row],[actual_price]]&lt;200,"&lt;₹200",IF(Table1[[#This Row],[actual_price]]&lt;=500,"₹200–₹500","&gt;₹500"))</f>
        <v>&gt;₹500</v>
      </c>
      <c r="O392" s="9">
        <f>(Table1[[#This Row],[rating]]*Table1[[#This Row],[rating_count]])</f>
        <v>292412.40000000002</v>
      </c>
      <c r="P392" s="9">
        <f>Table1[[#This Row],[actual_price]]*Table1[[#This Row],[rating_count]]</f>
        <v>556279780</v>
      </c>
      <c r="Q392" s="4">
        <v>69622</v>
      </c>
      <c r="R392" t="s">
        <v>1439</v>
      </c>
      <c r="S392" t="s">
        <v>1440</v>
      </c>
      <c r="V392" t="str">
        <f t="shared" si="13"/>
        <v>boAt Xtend Smartwatch</v>
      </c>
    </row>
    <row r="393" spans="1:22" x14ac:dyDescent="0.5">
      <c r="A393" t="s">
        <v>1441</v>
      </c>
      <c r="B393" t="s">
        <v>1442</v>
      </c>
      <c r="C393" t="str">
        <f t="shared" si="12"/>
        <v>Tygot Bluetooth Extendable</v>
      </c>
      <c r="D393" t="s">
        <v>5178</v>
      </c>
      <c r="E393" t="s">
        <v>5201</v>
      </c>
      <c r="F393" t="s">
        <v>5202</v>
      </c>
      <c r="G393" t="s">
        <v>5214</v>
      </c>
      <c r="H393">
        <v>399</v>
      </c>
      <c r="I393" s="2">
        <v>1999</v>
      </c>
      <c r="J393" s="1">
        <v>0.8</v>
      </c>
      <c r="K393" s="8">
        <f>IF(Table1[[#This Row],[discount_percentage]]&gt;=0.5,1,0)</f>
        <v>1</v>
      </c>
      <c r="L393">
        <v>4</v>
      </c>
      <c r="M393">
        <f>IF(Table1[[#This Row],[rating_count]]&lt;1000,1,0)</f>
        <v>0</v>
      </c>
      <c r="N393" t="str">
        <f>IF(Table1[[#This Row],[actual_price]]&lt;200,"&lt;₹200",IF(Table1[[#This Row],[actual_price]]&lt;=500,"₹200–₹500","&gt;₹500"))</f>
        <v>&gt;₹500</v>
      </c>
      <c r="O393" s="9">
        <f>(Table1[[#This Row],[rating]]*Table1[[#This Row],[rating_count]])</f>
        <v>13528</v>
      </c>
      <c r="P393" s="9">
        <f>Table1[[#This Row],[actual_price]]*Table1[[#This Row],[rating_count]]</f>
        <v>6760618</v>
      </c>
      <c r="Q393" s="4">
        <v>3382</v>
      </c>
      <c r="R393" t="s">
        <v>1443</v>
      </c>
      <c r="S393" t="s">
        <v>1444</v>
      </c>
      <c r="V393" t="str">
        <f t="shared" si="13"/>
        <v>Tygot Bluetooth Extendable</v>
      </c>
    </row>
    <row r="394" spans="1:22" x14ac:dyDescent="0.5">
      <c r="A394" t="s">
        <v>1445</v>
      </c>
      <c r="B394" t="s">
        <v>1446</v>
      </c>
      <c r="C394" t="str">
        <f t="shared" si="12"/>
        <v>Samsung Evo Plus</v>
      </c>
      <c r="D394" t="s">
        <v>5178</v>
      </c>
      <c r="E394" t="s">
        <v>5180</v>
      </c>
      <c r="F394" t="s">
        <v>5206</v>
      </c>
      <c r="G394" t="s">
        <v>5207</v>
      </c>
      <c r="H394" s="2">
        <v>1149</v>
      </c>
      <c r="I394" s="2">
        <v>3999</v>
      </c>
      <c r="J394" s="1">
        <v>0.71</v>
      </c>
      <c r="K394" s="8">
        <f>IF(Table1[[#This Row],[discount_percentage]]&gt;=0.5,1,0)</f>
        <v>1</v>
      </c>
      <c r="L394">
        <v>4.3</v>
      </c>
      <c r="M394">
        <f>IF(Table1[[#This Row],[rating_count]]&lt;1000,1,0)</f>
        <v>0</v>
      </c>
      <c r="N394" t="str">
        <f>IF(Table1[[#This Row],[actual_price]]&lt;200,"&lt;₹200",IF(Table1[[#This Row],[actual_price]]&lt;=500,"₹200–₹500","&gt;₹500"))</f>
        <v>&gt;₹500</v>
      </c>
      <c r="O394" s="9">
        <f>(Table1[[#This Row],[rating]]*Table1[[#This Row],[rating_count]])</f>
        <v>602154.79999999993</v>
      </c>
      <c r="P394" s="9">
        <f>Table1[[#This Row],[actual_price]]*Table1[[#This Row],[rating_count]]</f>
        <v>560003964</v>
      </c>
      <c r="Q394" s="4">
        <v>140036</v>
      </c>
      <c r="R394" t="s">
        <v>1447</v>
      </c>
      <c r="S394" t="s">
        <v>1448</v>
      </c>
      <c r="V394" t="str">
        <f t="shared" si="13"/>
        <v>Samsung EVO Plus</v>
      </c>
    </row>
    <row r="395" spans="1:22" x14ac:dyDescent="0.5">
      <c r="A395" t="s">
        <v>1449</v>
      </c>
      <c r="B395" t="s">
        <v>1450</v>
      </c>
      <c r="C395" t="str">
        <f t="shared" si="12"/>
        <v>Portronics Adapto 20</v>
      </c>
      <c r="D395" t="s">
        <v>5178</v>
      </c>
      <c r="E395" t="s">
        <v>5201</v>
      </c>
      <c r="F395" t="s">
        <v>5202</v>
      </c>
      <c r="G395" t="s">
        <v>5203</v>
      </c>
      <c r="H395">
        <v>529</v>
      </c>
      <c r="I395" s="2">
        <v>1499</v>
      </c>
      <c r="J395" s="1">
        <v>0.65</v>
      </c>
      <c r="K395" s="8">
        <f>IF(Table1[[#This Row],[discount_percentage]]&gt;=0.5,1,0)</f>
        <v>1</v>
      </c>
      <c r="L395">
        <v>4.0999999999999996</v>
      </c>
      <c r="M395">
        <f>IF(Table1[[#This Row],[rating_count]]&lt;1000,1,0)</f>
        <v>0</v>
      </c>
      <c r="N395" t="str">
        <f>IF(Table1[[#This Row],[actual_price]]&lt;200,"&lt;₹200",IF(Table1[[#This Row],[actual_price]]&lt;=500,"₹200–₹500","&gt;₹500"))</f>
        <v>&gt;₹500</v>
      </c>
      <c r="O395" s="9">
        <f>(Table1[[#This Row],[rating]]*Table1[[#This Row],[rating_count]])</f>
        <v>35255.899999999994</v>
      </c>
      <c r="P395" s="9">
        <f>Table1[[#This Row],[actual_price]]*Table1[[#This Row],[rating_count]]</f>
        <v>12889901</v>
      </c>
      <c r="Q395" s="4">
        <v>8599</v>
      </c>
      <c r="R395" t="s">
        <v>1451</v>
      </c>
      <c r="S395" t="s">
        <v>1452</v>
      </c>
      <c r="V395" t="str">
        <f t="shared" si="13"/>
        <v>Portronics Adapto 20</v>
      </c>
    </row>
    <row r="396" spans="1:22" x14ac:dyDescent="0.5">
      <c r="A396" t="s">
        <v>1453</v>
      </c>
      <c r="B396" t="s">
        <v>1454</v>
      </c>
      <c r="C396" t="str">
        <f t="shared" si="12"/>
        <v>Samsung Galaxy M13</v>
      </c>
      <c r="D396" t="s">
        <v>5178</v>
      </c>
      <c r="E396" t="s">
        <v>5201</v>
      </c>
      <c r="F396" t="s">
        <v>5204</v>
      </c>
      <c r="G396" t="s">
        <v>5205</v>
      </c>
      <c r="H396" s="2">
        <v>13999</v>
      </c>
      <c r="I396" s="2">
        <v>19499</v>
      </c>
      <c r="J396" s="1">
        <v>0.28000000000000003</v>
      </c>
      <c r="K396" s="8">
        <f>IF(Table1[[#This Row],[discount_percentage]]&gt;=0.5,1,0)</f>
        <v>0</v>
      </c>
      <c r="L396">
        <v>4.0999999999999996</v>
      </c>
      <c r="M396">
        <f>IF(Table1[[#This Row],[rating_count]]&lt;1000,1,0)</f>
        <v>0</v>
      </c>
      <c r="N396" t="str">
        <f>IF(Table1[[#This Row],[actual_price]]&lt;200,"&lt;₹200",IF(Table1[[#This Row],[actual_price]]&lt;=500,"₹200–₹500","&gt;₹500"))</f>
        <v>&gt;₹500</v>
      </c>
      <c r="O396" s="9">
        <f>(Table1[[#This Row],[rating]]*Table1[[#This Row],[rating_count]])</f>
        <v>77891.799999999988</v>
      </c>
      <c r="P396" s="9">
        <f>Table1[[#This Row],[actual_price]]*Table1[[#This Row],[rating_count]]</f>
        <v>370442002</v>
      </c>
      <c r="Q396" s="4">
        <v>18998</v>
      </c>
      <c r="R396" t="s">
        <v>1455</v>
      </c>
      <c r="S396" t="s">
        <v>1354</v>
      </c>
      <c r="V396" t="str">
        <f t="shared" si="13"/>
        <v>Samsung Galaxy M13</v>
      </c>
    </row>
    <row r="397" spans="1:22" x14ac:dyDescent="0.5">
      <c r="A397" t="s">
        <v>1456</v>
      </c>
      <c r="B397" t="s">
        <v>1457</v>
      </c>
      <c r="C397" t="str">
        <f t="shared" si="12"/>
        <v>Boat Bassheads 100</v>
      </c>
      <c r="D397" t="s">
        <v>5178</v>
      </c>
      <c r="E397" t="s">
        <v>5209</v>
      </c>
      <c r="F397" t="s">
        <v>5210</v>
      </c>
      <c r="G397" t="s">
        <v>5211</v>
      </c>
      <c r="H397">
        <v>379</v>
      </c>
      <c r="I397">
        <v>999</v>
      </c>
      <c r="J397" s="1">
        <v>0.62</v>
      </c>
      <c r="K397" s="8">
        <f>IF(Table1[[#This Row],[discount_percentage]]&gt;=0.5,1,0)</f>
        <v>1</v>
      </c>
      <c r="L397">
        <v>4.0999999999999996</v>
      </c>
      <c r="M397">
        <f>IF(Table1[[#This Row],[rating_count]]&lt;1000,1,0)</f>
        <v>0</v>
      </c>
      <c r="N397" t="str">
        <f>IF(Table1[[#This Row],[actual_price]]&lt;200,"&lt;₹200",IF(Table1[[#This Row],[actual_price]]&lt;=500,"₹200–₹500","&gt;₹500"))</f>
        <v>&gt;₹500</v>
      </c>
      <c r="O397" s="9">
        <f>(Table1[[#This Row],[rating]]*Table1[[#This Row],[rating_count]])</f>
        <v>1491223.2999999998</v>
      </c>
      <c r="P397" s="9">
        <f>Table1[[#This Row],[actual_price]]*Table1[[#This Row],[rating_count]]</f>
        <v>363349287</v>
      </c>
      <c r="Q397" s="4">
        <v>363713</v>
      </c>
      <c r="R397" t="s">
        <v>1458</v>
      </c>
      <c r="S397" t="s">
        <v>1316</v>
      </c>
      <c r="V397" t="str">
        <f t="shared" si="13"/>
        <v>boAt Bassheads 100</v>
      </c>
    </row>
    <row r="398" spans="1:22" x14ac:dyDescent="0.5">
      <c r="A398" t="s">
        <v>1459</v>
      </c>
      <c r="B398" t="s">
        <v>1460</v>
      </c>
      <c r="C398" t="str">
        <f t="shared" si="12"/>
        <v>Iqoo Z6 44W</v>
      </c>
      <c r="D398" t="s">
        <v>5178</v>
      </c>
      <c r="E398" t="s">
        <v>5201</v>
      </c>
      <c r="F398" t="s">
        <v>5204</v>
      </c>
      <c r="G398" t="s">
        <v>5205</v>
      </c>
      <c r="H398" s="2">
        <v>13999</v>
      </c>
      <c r="I398" s="2">
        <v>19999</v>
      </c>
      <c r="J398" s="1">
        <v>0.3</v>
      </c>
      <c r="K398" s="8">
        <f>IF(Table1[[#This Row],[discount_percentage]]&gt;=0.5,1,0)</f>
        <v>0</v>
      </c>
      <c r="L398">
        <v>4.0999999999999996</v>
      </c>
      <c r="M398">
        <f>IF(Table1[[#This Row],[rating_count]]&lt;1000,1,0)</f>
        <v>0</v>
      </c>
      <c r="N398" t="str">
        <f>IF(Table1[[#This Row],[actual_price]]&lt;200,"&lt;₹200",IF(Table1[[#This Row],[actual_price]]&lt;=500,"₹200–₹500","&gt;₹500"))</f>
        <v>&gt;₹500</v>
      </c>
      <c r="O398" s="9">
        <f>(Table1[[#This Row],[rating]]*Table1[[#This Row],[rating_count]])</f>
        <v>78933.2</v>
      </c>
      <c r="P398" s="9">
        <f>Table1[[#This Row],[actual_price]]*Table1[[#This Row],[rating_count]]</f>
        <v>385020748</v>
      </c>
      <c r="Q398" s="4">
        <v>19252</v>
      </c>
      <c r="R398" t="s">
        <v>1461</v>
      </c>
      <c r="S398" t="s">
        <v>1394</v>
      </c>
      <c r="V398" t="str">
        <f t="shared" si="13"/>
        <v>iQOO Z6 44W</v>
      </c>
    </row>
    <row r="399" spans="1:22" x14ac:dyDescent="0.5">
      <c r="A399" t="s">
        <v>1462</v>
      </c>
      <c r="B399" t="s">
        <v>1463</v>
      </c>
      <c r="C399" t="str">
        <f t="shared" si="12"/>
        <v>Fire-Boltt Gladiator 1.96"</v>
      </c>
      <c r="D399" t="s">
        <v>5178</v>
      </c>
      <c r="E399" t="s">
        <v>5199</v>
      </c>
      <c r="F399" t="s">
        <v>5200</v>
      </c>
      <c r="H399" s="2">
        <v>3999</v>
      </c>
      <c r="I399" s="2">
        <v>9999</v>
      </c>
      <c r="J399" s="1">
        <v>0.6</v>
      </c>
      <c r="K399" s="8">
        <f>IF(Table1[[#This Row],[discount_percentage]]&gt;=0.5,1,0)</f>
        <v>1</v>
      </c>
      <c r="L399">
        <v>4.4000000000000004</v>
      </c>
      <c r="M399">
        <f>IF(Table1[[#This Row],[rating_count]]&lt;1000,1,0)</f>
        <v>1</v>
      </c>
      <c r="N399" t="str">
        <f>IF(Table1[[#This Row],[actual_price]]&lt;200,"&lt;₹200",IF(Table1[[#This Row],[actual_price]]&lt;=500,"₹200–₹500","&gt;₹500"))</f>
        <v>&gt;₹500</v>
      </c>
      <c r="O399" s="9">
        <f>(Table1[[#This Row],[rating]]*Table1[[#This Row],[rating_count]])</f>
        <v>321.20000000000005</v>
      </c>
      <c r="P399" s="9">
        <f>Table1[[#This Row],[actual_price]]*Table1[[#This Row],[rating_count]]</f>
        <v>729927</v>
      </c>
      <c r="Q399" s="4">
        <v>73</v>
      </c>
      <c r="R399" t="s">
        <v>1464</v>
      </c>
      <c r="S399" t="s">
        <v>1465</v>
      </c>
      <c r="V399" t="str">
        <f t="shared" si="13"/>
        <v>Fire-Boltt Gladiator 1.96"</v>
      </c>
    </row>
    <row r="400" spans="1:22" x14ac:dyDescent="0.5">
      <c r="A400" t="s">
        <v>1466</v>
      </c>
      <c r="B400" t="s">
        <v>1467</v>
      </c>
      <c r="C400" t="str">
        <f t="shared" si="12"/>
        <v>Striff Ps2_01 Multi</v>
      </c>
      <c r="D400" t="s">
        <v>5178</v>
      </c>
      <c r="E400" t="s">
        <v>5201</v>
      </c>
      <c r="F400" t="s">
        <v>5202</v>
      </c>
      <c r="G400" t="s">
        <v>5215</v>
      </c>
      <c r="H400">
        <v>99</v>
      </c>
      <c r="I400">
        <v>499</v>
      </c>
      <c r="J400" s="1">
        <v>0.8</v>
      </c>
      <c r="K400" s="8">
        <f>IF(Table1[[#This Row],[discount_percentage]]&gt;=0.5,1,0)</f>
        <v>1</v>
      </c>
      <c r="L400">
        <v>4.3</v>
      </c>
      <c r="M400">
        <f>IF(Table1[[#This Row],[rating_count]]&lt;1000,1,0)</f>
        <v>0</v>
      </c>
      <c r="N400" t="str">
        <f>IF(Table1[[#This Row],[actual_price]]&lt;200,"&lt;₹200",IF(Table1[[#This Row],[actual_price]]&lt;=500,"₹200–₹500","&gt;₹500"))</f>
        <v>₹200–₹500</v>
      </c>
      <c r="O400" s="9">
        <f>(Table1[[#This Row],[rating]]*Table1[[#This Row],[rating_count]])</f>
        <v>183356.3</v>
      </c>
      <c r="P400" s="9">
        <f>Table1[[#This Row],[actual_price]]*Table1[[#This Row],[rating_count]]</f>
        <v>21277859</v>
      </c>
      <c r="Q400" s="4">
        <v>42641</v>
      </c>
      <c r="R400" t="s">
        <v>1468</v>
      </c>
      <c r="S400" t="s">
        <v>1469</v>
      </c>
      <c r="V400" t="str">
        <f t="shared" si="13"/>
        <v>STRIFF PS2_01 Multi</v>
      </c>
    </row>
    <row r="401" spans="1:22" x14ac:dyDescent="0.5">
      <c r="A401" t="s">
        <v>1470</v>
      </c>
      <c r="B401" t="s">
        <v>1471</v>
      </c>
      <c r="C401" t="str">
        <f t="shared" si="12"/>
        <v>Samsung Galaxy Buds</v>
      </c>
      <c r="D401" t="s">
        <v>5178</v>
      </c>
      <c r="E401" t="s">
        <v>5209</v>
      </c>
      <c r="F401" t="s">
        <v>5210</v>
      </c>
      <c r="G401" t="s">
        <v>5211</v>
      </c>
      <c r="H401" s="2">
        <v>4790</v>
      </c>
      <c r="I401" s="2">
        <v>15990</v>
      </c>
      <c r="J401" s="1">
        <v>0.7</v>
      </c>
      <c r="K401" s="8">
        <f>IF(Table1[[#This Row],[discount_percentage]]&gt;=0.5,1,0)</f>
        <v>1</v>
      </c>
      <c r="L401">
        <v>4</v>
      </c>
      <c r="M401">
        <f>IF(Table1[[#This Row],[rating_count]]&lt;1000,1,0)</f>
        <v>0</v>
      </c>
      <c r="N401" t="str">
        <f>IF(Table1[[#This Row],[actual_price]]&lt;200,"&lt;₹200",IF(Table1[[#This Row],[actual_price]]&lt;=500,"₹200–₹500","&gt;₹500"))</f>
        <v>&gt;₹500</v>
      </c>
      <c r="O401" s="9">
        <f>(Table1[[#This Row],[rating]]*Table1[[#This Row],[rating_count]])</f>
        <v>17560</v>
      </c>
      <c r="P401" s="9">
        <f>Table1[[#This Row],[actual_price]]*Table1[[#This Row],[rating_count]]</f>
        <v>70196100</v>
      </c>
      <c r="Q401" s="4">
        <v>4390</v>
      </c>
      <c r="R401" t="s">
        <v>1472</v>
      </c>
      <c r="S401" t="s">
        <v>1473</v>
      </c>
      <c r="V401" t="str">
        <f t="shared" si="13"/>
        <v>Samsung Galaxy Buds</v>
      </c>
    </row>
    <row r="402" spans="1:22" x14ac:dyDescent="0.5">
      <c r="A402" t="s">
        <v>1474</v>
      </c>
      <c r="B402" t="s">
        <v>1475</v>
      </c>
      <c r="C402" t="str">
        <f t="shared" si="12"/>
        <v>Oneplus Nord 2T</v>
      </c>
      <c r="D402" t="s">
        <v>5178</v>
      </c>
      <c r="E402" t="s">
        <v>5201</v>
      </c>
      <c r="F402" t="s">
        <v>5204</v>
      </c>
      <c r="G402" t="s">
        <v>5205</v>
      </c>
      <c r="H402" s="2">
        <v>33999</v>
      </c>
      <c r="I402" s="2">
        <v>33999</v>
      </c>
      <c r="J402" s="1">
        <v>0</v>
      </c>
      <c r="K402" s="8">
        <f>IF(Table1[[#This Row],[discount_percentage]]&gt;=0.5,1,0)</f>
        <v>0</v>
      </c>
      <c r="L402">
        <v>4.3</v>
      </c>
      <c r="M402">
        <f>IF(Table1[[#This Row],[rating_count]]&lt;1000,1,0)</f>
        <v>0</v>
      </c>
      <c r="N402" t="str">
        <f>IF(Table1[[#This Row],[actual_price]]&lt;200,"&lt;₹200",IF(Table1[[#This Row],[actual_price]]&lt;=500,"₹200–₹500","&gt;₹500"))</f>
        <v>&gt;₹500</v>
      </c>
      <c r="O402" s="9">
        <f>(Table1[[#This Row],[rating]]*Table1[[#This Row],[rating_count]])</f>
        <v>74884.5</v>
      </c>
      <c r="P402" s="9">
        <f>Table1[[#This Row],[actual_price]]*Table1[[#This Row],[rating_count]]</f>
        <v>592092585</v>
      </c>
      <c r="Q402" s="4">
        <v>17415</v>
      </c>
      <c r="R402" t="s">
        <v>1476</v>
      </c>
      <c r="S402" t="s">
        <v>1269</v>
      </c>
      <c r="V402" t="str">
        <f t="shared" si="13"/>
        <v>OnePlus Nord 2T</v>
      </c>
    </row>
    <row r="403" spans="1:22" x14ac:dyDescent="0.5">
      <c r="A403" t="s">
        <v>1477</v>
      </c>
      <c r="B403" t="s">
        <v>1478</v>
      </c>
      <c r="C403" t="str">
        <f t="shared" si="12"/>
        <v>Sounce Spiral Charger</v>
      </c>
      <c r="D403" t="s">
        <v>5171</v>
      </c>
      <c r="E403" t="s">
        <v>5172</v>
      </c>
      <c r="F403" t="s">
        <v>5173</v>
      </c>
      <c r="G403" t="s">
        <v>5216</v>
      </c>
      <c r="H403">
        <v>99</v>
      </c>
      <c r="I403">
        <v>999</v>
      </c>
      <c r="J403" s="1">
        <v>0.9</v>
      </c>
      <c r="K403" s="8">
        <f>IF(Table1[[#This Row],[discount_percentage]]&gt;=0.5,1,0)</f>
        <v>1</v>
      </c>
      <c r="L403">
        <v>4</v>
      </c>
      <c r="M403">
        <f>IF(Table1[[#This Row],[rating_count]]&lt;1000,1,0)</f>
        <v>0</v>
      </c>
      <c r="N403" t="str">
        <f>IF(Table1[[#This Row],[actual_price]]&lt;200,"&lt;₹200",IF(Table1[[#This Row],[actual_price]]&lt;=500,"₹200–₹500","&gt;₹500"))</f>
        <v>&gt;₹500</v>
      </c>
      <c r="O403" s="9">
        <f>(Table1[[#This Row],[rating]]*Table1[[#This Row],[rating_count]])</f>
        <v>5584</v>
      </c>
      <c r="P403" s="9">
        <f>Table1[[#This Row],[actual_price]]*Table1[[#This Row],[rating_count]]</f>
        <v>1394604</v>
      </c>
      <c r="Q403" s="4">
        <v>1396</v>
      </c>
      <c r="R403" t="s">
        <v>1479</v>
      </c>
      <c r="S403" t="s">
        <v>1480</v>
      </c>
      <c r="V403" t="str">
        <f t="shared" si="13"/>
        <v>Sounce Spiral Charger</v>
      </c>
    </row>
    <row r="404" spans="1:22" x14ac:dyDescent="0.5">
      <c r="A404" t="s">
        <v>1481</v>
      </c>
      <c r="B404" t="s">
        <v>1482</v>
      </c>
      <c r="C404" t="str">
        <f t="shared" si="12"/>
        <v>Ptron Boom Ultima</v>
      </c>
      <c r="D404" t="s">
        <v>5178</v>
      </c>
      <c r="E404" t="s">
        <v>5209</v>
      </c>
      <c r="F404" t="s">
        <v>5210</v>
      </c>
      <c r="G404" t="s">
        <v>5211</v>
      </c>
      <c r="H404">
        <v>299</v>
      </c>
      <c r="I404" s="2">
        <v>1900</v>
      </c>
      <c r="J404" s="1">
        <v>0.84</v>
      </c>
      <c r="K404" s="8">
        <f>IF(Table1[[#This Row],[discount_percentage]]&gt;=0.5,1,0)</f>
        <v>1</v>
      </c>
      <c r="L404">
        <v>3.6</v>
      </c>
      <c r="M404">
        <f>IF(Table1[[#This Row],[rating_count]]&lt;1000,1,0)</f>
        <v>0</v>
      </c>
      <c r="N404" t="str">
        <f>IF(Table1[[#This Row],[actual_price]]&lt;200,"&lt;₹200",IF(Table1[[#This Row],[actual_price]]&lt;=500,"₹200–₹500","&gt;₹500"))</f>
        <v>&gt;₹500</v>
      </c>
      <c r="O404" s="9">
        <f>(Table1[[#This Row],[rating]]*Table1[[#This Row],[rating_count]])</f>
        <v>65527.200000000004</v>
      </c>
      <c r="P404" s="9">
        <f>Table1[[#This Row],[actual_price]]*Table1[[#This Row],[rating_count]]</f>
        <v>34583800</v>
      </c>
      <c r="Q404" s="4">
        <v>18202</v>
      </c>
      <c r="R404" t="s">
        <v>1483</v>
      </c>
      <c r="S404" t="s">
        <v>1484</v>
      </c>
      <c r="V404" t="str">
        <f t="shared" si="13"/>
        <v>PTron Boom Ultima</v>
      </c>
    </row>
    <row r="405" spans="1:22" x14ac:dyDescent="0.5">
      <c r="A405" t="s">
        <v>1485</v>
      </c>
      <c r="B405" t="s">
        <v>1486</v>
      </c>
      <c r="C405" t="str">
        <f t="shared" si="12"/>
        <v>Samsung Galaxy M13</v>
      </c>
      <c r="D405" t="s">
        <v>5178</v>
      </c>
      <c r="E405" t="s">
        <v>5201</v>
      </c>
      <c r="F405" t="s">
        <v>5204</v>
      </c>
      <c r="G405" t="s">
        <v>5205</v>
      </c>
      <c r="H405" s="2">
        <v>10999</v>
      </c>
      <c r="I405" s="2">
        <v>14999</v>
      </c>
      <c r="J405" s="1">
        <v>0.27</v>
      </c>
      <c r="K405" s="8">
        <f>IF(Table1[[#This Row],[discount_percentage]]&gt;=0.5,1,0)</f>
        <v>0</v>
      </c>
      <c r="L405">
        <v>4.0999999999999996</v>
      </c>
      <c r="M405">
        <f>IF(Table1[[#This Row],[rating_count]]&lt;1000,1,0)</f>
        <v>0</v>
      </c>
      <c r="N405" t="str">
        <f>IF(Table1[[#This Row],[actual_price]]&lt;200,"&lt;₹200",IF(Table1[[#This Row],[actual_price]]&lt;=500,"₹200–₹500","&gt;₹500"))</f>
        <v>&gt;₹500</v>
      </c>
      <c r="O405" s="9">
        <f>(Table1[[#This Row],[rating]]*Table1[[#This Row],[rating_count]])</f>
        <v>77891.799999999988</v>
      </c>
      <c r="P405" s="9">
        <f>Table1[[#This Row],[actual_price]]*Table1[[#This Row],[rating_count]]</f>
        <v>284951002</v>
      </c>
      <c r="Q405" s="4">
        <v>18998</v>
      </c>
      <c r="R405" t="s">
        <v>1487</v>
      </c>
      <c r="S405" t="s">
        <v>1354</v>
      </c>
      <c r="V405" t="str">
        <f t="shared" si="13"/>
        <v>Samsung Galaxy M13</v>
      </c>
    </row>
    <row r="406" spans="1:22" x14ac:dyDescent="0.5">
      <c r="A406" t="s">
        <v>1488</v>
      </c>
      <c r="B406" t="s">
        <v>1489</v>
      </c>
      <c r="C406" t="str">
        <f t="shared" si="12"/>
        <v>Oneplus 10R 5G</v>
      </c>
      <c r="D406" t="s">
        <v>5178</v>
      </c>
      <c r="E406" t="s">
        <v>5201</v>
      </c>
      <c r="F406" t="s">
        <v>5204</v>
      </c>
      <c r="G406" t="s">
        <v>5205</v>
      </c>
      <c r="H406" s="2">
        <v>34999</v>
      </c>
      <c r="I406" s="2">
        <v>38999</v>
      </c>
      <c r="J406" s="1">
        <v>0.1</v>
      </c>
      <c r="K406" s="8">
        <f>IF(Table1[[#This Row],[discount_percentage]]&gt;=0.5,1,0)</f>
        <v>0</v>
      </c>
      <c r="L406">
        <v>4.2</v>
      </c>
      <c r="M406">
        <f>IF(Table1[[#This Row],[rating_count]]&lt;1000,1,0)</f>
        <v>0</v>
      </c>
      <c r="N406" t="str">
        <f>IF(Table1[[#This Row],[actual_price]]&lt;200,"&lt;₹200",IF(Table1[[#This Row],[actual_price]]&lt;=500,"₹200–₹500","&gt;₹500"))</f>
        <v>&gt;₹500</v>
      </c>
      <c r="O406" s="9">
        <f>(Table1[[#This Row],[rating]]*Table1[[#This Row],[rating_count]])</f>
        <v>46321.8</v>
      </c>
      <c r="P406" s="9">
        <f>Table1[[#This Row],[actual_price]]*Table1[[#This Row],[rating_count]]</f>
        <v>430119971</v>
      </c>
      <c r="Q406" s="4">
        <v>11029</v>
      </c>
      <c r="R406" t="s">
        <v>1490</v>
      </c>
      <c r="S406" t="s">
        <v>1491</v>
      </c>
      <c r="V406" t="str">
        <f t="shared" si="13"/>
        <v>OnePlus 10R 5G</v>
      </c>
    </row>
    <row r="407" spans="1:22" x14ac:dyDescent="0.5">
      <c r="A407" t="s">
        <v>1492</v>
      </c>
      <c r="B407" t="s">
        <v>1362</v>
      </c>
      <c r="C407" t="str">
        <f t="shared" si="12"/>
        <v>Samsung Galaxy M33</v>
      </c>
      <c r="D407" t="s">
        <v>5178</v>
      </c>
      <c r="E407" t="s">
        <v>5201</v>
      </c>
      <c r="F407" t="s">
        <v>5204</v>
      </c>
      <c r="G407" t="s">
        <v>5205</v>
      </c>
      <c r="H407" s="2">
        <v>16999</v>
      </c>
      <c r="I407" s="2">
        <v>24999</v>
      </c>
      <c r="J407" s="1">
        <v>0.32</v>
      </c>
      <c r="K407" s="8">
        <f>IF(Table1[[#This Row],[discount_percentage]]&gt;=0.5,1,0)</f>
        <v>0</v>
      </c>
      <c r="L407">
        <v>4.0999999999999996</v>
      </c>
      <c r="M407">
        <f>IF(Table1[[#This Row],[rating_count]]&lt;1000,1,0)</f>
        <v>0</v>
      </c>
      <c r="N407" t="str">
        <f>IF(Table1[[#This Row],[actual_price]]&lt;200,"&lt;₹200",IF(Table1[[#This Row],[actual_price]]&lt;=500,"₹200–₹500","&gt;₹500"))</f>
        <v>&gt;₹500</v>
      </c>
      <c r="O407" s="9">
        <f>(Table1[[#This Row],[rating]]*Table1[[#This Row],[rating_count]])</f>
        <v>91503.799999999988</v>
      </c>
      <c r="P407" s="9">
        <f>Table1[[#This Row],[actual_price]]*Table1[[#This Row],[rating_count]]</f>
        <v>557927682</v>
      </c>
      <c r="Q407" s="4">
        <v>22318</v>
      </c>
      <c r="R407" t="s">
        <v>1363</v>
      </c>
      <c r="S407" t="s">
        <v>1347</v>
      </c>
      <c r="V407" t="str">
        <f t="shared" si="13"/>
        <v>Samsung Galaxy M33</v>
      </c>
    </row>
    <row r="408" spans="1:22" x14ac:dyDescent="0.5">
      <c r="A408" t="s">
        <v>1493</v>
      </c>
      <c r="B408" t="s">
        <v>1494</v>
      </c>
      <c r="C408" t="str">
        <f t="shared" si="12"/>
        <v>Ambrane Mobile Holding</v>
      </c>
      <c r="D408" t="s">
        <v>5178</v>
      </c>
      <c r="E408" t="s">
        <v>5201</v>
      </c>
      <c r="F408" t="s">
        <v>5202</v>
      </c>
      <c r="G408" t="s">
        <v>5215</v>
      </c>
      <c r="H408">
        <v>199</v>
      </c>
      <c r="I408">
        <v>499</v>
      </c>
      <c r="J408" s="1">
        <v>0.6</v>
      </c>
      <c r="K408" s="8">
        <f>IF(Table1[[#This Row],[discount_percentage]]&gt;=0.5,1,0)</f>
        <v>1</v>
      </c>
      <c r="L408">
        <v>4.0999999999999996</v>
      </c>
      <c r="M408">
        <f>IF(Table1[[#This Row],[rating_count]]&lt;1000,1,0)</f>
        <v>0</v>
      </c>
      <c r="N408" t="str">
        <f>IF(Table1[[#This Row],[actual_price]]&lt;200,"&lt;₹200",IF(Table1[[#This Row],[actual_price]]&lt;=500,"₹200–₹500","&gt;₹500"))</f>
        <v>₹200–₹500</v>
      </c>
      <c r="O408" s="9">
        <f>(Table1[[#This Row],[rating]]*Table1[[#This Row],[rating_count]])</f>
        <v>7322.5999999999995</v>
      </c>
      <c r="P408" s="9">
        <f>Table1[[#This Row],[actual_price]]*Table1[[#This Row],[rating_count]]</f>
        <v>891214</v>
      </c>
      <c r="Q408" s="4">
        <v>1786</v>
      </c>
      <c r="R408" t="s">
        <v>1495</v>
      </c>
      <c r="S408" t="s">
        <v>1496</v>
      </c>
      <c r="V408" t="str">
        <f t="shared" si="13"/>
        <v>Ambrane Mobile Holding</v>
      </c>
    </row>
    <row r="409" spans="1:22" x14ac:dyDescent="0.5">
      <c r="A409" t="s">
        <v>1497</v>
      </c>
      <c r="B409" t="s">
        <v>1498</v>
      </c>
      <c r="C409" t="str">
        <f t="shared" si="12"/>
        <v>Ambrane 10000Mah Slim</v>
      </c>
      <c r="D409" t="s">
        <v>5178</v>
      </c>
      <c r="E409" t="s">
        <v>5201</v>
      </c>
      <c r="F409" t="s">
        <v>5202</v>
      </c>
      <c r="G409" t="s">
        <v>5203</v>
      </c>
      <c r="H409">
        <v>999</v>
      </c>
      <c r="I409" s="2">
        <v>1599</v>
      </c>
      <c r="J409" s="1">
        <v>0.38</v>
      </c>
      <c r="K409" s="8">
        <f>IF(Table1[[#This Row],[discount_percentage]]&gt;=0.5,1,0)</f>
        <v>0</v>
      </c>
      <c r="L409">
        <v>4</v>
      </c>
      <c r="M409">
        <f>IF(Table1[[#This Row],[rating_count]]&lt;1000,1,0)</f>
        <v>0</v>
      </c>
      <c r="N409" t="str">
        <f>IF(Table1[[#This Row],[actual_price]]&lt;200,"&lt;₹200",IF(Table1[[#This Row],[actual_price]]&lt;=500,"₹200–₹500","&gt;₹500"))</f>
        <v>&gt;₹500</v>
      </c>
      <c r="O409" s="9">
        <f>(Table1[[#This Row],[rating]]*Table1[[#This Row],[rating_count]])</f>
        <v>28888</v>
      </c>
      <c r="P409" s="9">
        <f>Table1[[#This Row],[actual_price]]*Table1[[#This Row],[rating_count]]</f>
        <v>11547978</v>
      </c>
      <c r="Q409" s="4">
        <v>7222</v>
      </c>
      <c r="R409" t="s">
        <v>1499</v>
      </c>
      <c r="S409" t="s">
        <v>1500</v>
      </c>
      <c r="V409" t="str">
        <f t="shared" si="13"/>
        <v>Ambrane 10000mAh Slim</v>
      </c>
    </row>
    <row r="410" spans="1:22" x14ac:dyDescent="0.5">
      <c r="A410" t="s">
        <v>1501</v>
      </c>
      <c r="B410" t="s">
        <v>1502</v>
      </c>
      <c r="C410" t="str">
        <f t="shared" si="12"/>
        <v>Nokia 105 Single</v>
      </c>
      <c r="D410" t="s">
        <v>5178</v>
      </c>
      <c r="E410" t="s">
        <v>5201</v>
      </c>
      <c r="F410" t="s">
        <v>5204</v>
      </c>
      <c r="G410" t="s">
        <v>5208</v>
      </c>
      <c r="H410" s="2">
        <v>1299</v>
      </c>
      <c r="I410" s="2">
        <v>1599</v>
      </c>
      <c r="J410" s="1">
        <v>0.19</v>
      </c>
      <c r="K410" s="8">
        <f>IF(Table1[[#This Row],[discount_percentage]]&gt;=0.5,1,0)</f>
        <v>0</v>
      </c>
      <c r="L410">
        <v>4</v>
      </c>
      <c r="M410">
        <f>IF(Table1[[#This Row],[rating_count]]&lt;1000,1,0)</f>
        <v>0</v>
      </c>
      <c r="N410" t="str">
        <f>IF(Table1[[#This Row],[actual_price]]&lt;200,"&lt;₹200",IF(Table1[[#This Row],[actual_price]]&lt;=500,"₹200–₹500","&gt;₹500"))</f>
        <v>&gt;₹500</v>
      </c>
      <c r="O410" s="9">
        <f>(Table1[[#This Row],[rating]]*Table1[[#This Row],[rating_count]])</f>
        <v>513244</v>
      </c>
      <c r="P410" s="9">
        <f>Table1[[#This Row],[actual_price]]*Table1[[#This Row],[rating_count]]</f>
        <v>205169289</v>
      </c>
      <c r="Q410" s="4">
        <v>128311</v>
      </c>
      <c r="R410" t="s">
        <v>1287</v>
      </c>
      <c r="S410" t="s">
        <v>1288</v>
      </c>
      <c r="V410" t="str">
        <f t="shared" si="13"/>
        <v>Nokia 105 Single</v>
      </c>
    </row>
    <row r="411" spans="1:22" x14ac:dyDescent="0.5">
      <c r="A411" t="s">
        <v>1503</v>
      </c>
      <c r="B411" t="s">
        <v>1504</v>
      </c>
      <c r="C411" t="str">
        <f t="shared" si="12"/>
        <v>Ptron Tangent Lite</v>
      </c>
      <c r="D411" t="s">
        <v>5178</v>
      </c>
      <c r="E411" t="s">
        <v>5209</v>
      </c>
      <c r="F411" t="s">
        <v>5210</v>
      </c>
      <c r="G411" t="s">
        <v>5211</v>
      </c>
      <c r="H411">
        <v>599</v>
      </c>
      <c r="I411" s="2">
        <v>1800</v>
      </c>
      <c r="J411" s="1">
        <v>0.67</v>
      </c>
      <c r="K411" s="8">
        <f>IF(Table1[[#This Row],[discount_percentage]]&gt;=0.5,1,0)</f>
        <v>1</v>
      </c>
      <c r="L411">
        <v>3.5</v>
      </c>
      <c r="M411">
        <f>IF(Table1[[#This Row],[rating_count]]&lt;1000,1,0)</f>
        <v>0</v>
      </c>
      <c r="N411" t="str">
        <f>IF(Table1[[#This Row],[actual_price]]&lt;200,"&lt;₹200",IF(Table1[[#This Row],[actual_price]]&lt;=500,"₹200–₹500","&gt;₹500"))</f>
        <v>&gt;₹500</v>
      </c>
      <c r="O411" s="9">
        <f>(Table1[[#This Row],[rating]]*Table1[[#This Row],[rating_count]])</f>
        <v>293986</v>
      </c>
      <c r="P411" s="9">
        <f>Table1[[#This Row],[actual_price]]*Table1[[#This Row],[rating_count]]</f>
        <v>151192800</v>
      </c>
      <c r="Q411" s="4">
        <v>83996</v>
      </c>
      <c r="R411" t="s">
        <v>1505</v>
      </c>
      <c r="S411" t="s">
        <v>1506</v>
      </c>
      <c r="V411" t="str">
        <f t="shared" si="13"/>
        <v>PTron Tangent Lite</v>
      </c>
    </row>
    <row r="412" spans="1:22" x14ac:dyDescent="0.5">
      <c r="A412" t="s">
        <v>1507</v>
      </c>
      <c r="B412" t="s">
        <v>1508</v>
      </c>
      <c r="C412" t="str">
        <f t="shared" si="12"/>
        <v>Samsung Evo Plus</v>
      </c>
      <c r="D412" t="s">
        <v>5178</v>
      </c>
      <c r="E412" t="s">
        <v>5180</v>
      </c>
      <c r="F412" t="s">
        <v>5206</v>
      </c>
      <c r="G412" t="s">
        <v>5207</v>
      </c>
      <c r="H412">
        <v>599</v>
      </c>
      <c r="I412" s="2">
        <v>1899</v>
      </c>
      <c r="J412" s="1">
        <v>0.68</v>
      </c>
      <c r="K412" s="8">
        <f>IF(Table1[[#This Row],[discount_percentage]]&gt;=0.5,1,0)</f>
        <v>1</v>
      </c>
      <c r="L412">
        <v>4.3</v>
      </c>
      <c r="M412">
        <f>IF(Table1[[#This Row],[rating_count]]&lt;1000,1,0)</f>
        <v>0</v>
      </c>
      <c r="N412" t="str">
        <f>IF(Table1[[#This Row],[actual_price]]&lt;200,"&lt;₹200",IF(Table1[[#This Row],[actual_price]]&lt;=500,"₹200–₹500","&gt;₹500"))</f>
        <v>&gt;₹500</v>
      </c>
      <c r="O412" s="9">
        <f>(Table1[[#This Row],[rating]]*Table1[[#This Row],[rating_count]])</f>
        <v>602154.79999999993</v>
      </c>
      <c r="P412" s="9">
        <f>Table1[[#This Row],[actual_price]]*Table1[[#This Row],[rating_count]]</f>
        <v>265928364</v>
      </c>
      <c r="Q412" s="4">
        <v>140036</v>
      </c>
      <c r="R412" t="s">
        <v>1447</v>
      </c>
      <c r="S412" t="s">
        <v>1448</v>
      </c>
      <c r="V412" t="str">
        <f t="shared" si="13"/>
        <v>Samsung EVO Plus</v>
      </c>
    </row>
    <row r="413" spans="1:22" x14ac:dyDescent="0.5">
      <c r="A413" t="s">
        <v>1509</v>
      </c>
      <c r="B413" t="s">
        <v>1510</v>
      </c>
      <c r="C413" t="str">
        <f t="shared" si="12"/>
        <v>Ambrane 20000Mah Power</v>
      </c>
      <c r="D413" t="s">
        <v>5178</v>
      </c>
      <c r="E413" t="s">
        <v>5201</v>
      </c>
      <c r="F413" t="s">
        <v>5202</v>
      </c>
      <c r="G413" t="s">
        <v>5203</v>
      </c>
      <c r="H413" s="2">
        <v>1799</v>
      </c>
      <c r="I413" s="2">
        <v>2499</v>
      </c>
      <c r="J413" s="1">
        <v>0.28000000000000003</v>
      </c>
      <c r="K413" s="8">
        <f>IF(Table1[[#This Row],[discount_percentage]]&gt;=0.5,1,0)</f>
        <v>0</v>
      </c>
      <c r="L413">
        <v>4.0999999999999996</v>
      </c>
      <c r="M413">
        <f>IF(Table1[[#This Row],[rating_count]]&lt;1000,1,0)</f>
        <v>0</v>
      </c>
      <c r="N413" t="str">
        <f>IF(Table1[[#This Row],[actual_price]]&lt;200,"&lt;₹200",IF(Table1[[#This Row],[actual_price]]&lt;=500,"₹200–₹500","&gt;₹500"))</f>
        <v>&gt;₹500</v>
      </c>
      <c r="O413" s="9">
        <f>(Table1[[#This Row],[rating]]*Table1[[#This Row],[rating_count]])</f>
        <v>76579.799999999988</v>
      </c>
      <c r="P413" s="9">
        <f>Table1[[#This Row],[actual_price]]*Table1[[#This Row],[rating_count]]</f>
        <v>46676322</v>
      </c>
      <c r="Q413" s="4">
        <v>18678</v>
      </c>
      <c r="R413" t="s">
        <v>1511</v>
      </c>
      <c r="S413" t="s">
        <v>1512</v>
      </c>
      <c r="V413" t="str">
        <f t="shared" si="13"/>
        <v>Ambrane 20000mAh Power</v>
      </c>
    </row>
    <row r="414" spans="1:22" x14ac:dyDescent="0.5">
      <c r="A414" t="s">
        <v>1513</v>
      </c>
      <c r="B414" t="s">
        <v>1514</v>
      </c>
      <c r="C414" t="str">
        <f t="shared" si="12"/>
        <v>Samsung Galaxy M13</v>
      </c>
      <c r="D414" t="s">
        <v>5178</v>
      </c>
      <c r="E414" t="s">
        <v>5201</v>
      </c>
      <c r="F414" t="s">
        <v>5204</v>
      </c>
      <c r="G414" t="s">
        <v>5205</v>
      </c>
      <c r="H414" s="2">
        <v>10999</v>
      </c>
      <c r="I414" s="2">
        <v>14999</v>
      </c>
      <c r="J414" s="1">
        <v>0.27</v>
      </c>
      <c r="K414" s="8">
        <f>IF(Table1[[#This Row],[discount_percentage]]&gt;=0.5,1,0)</f>
        <v>0</v>
      </c>
      <c r="L414">
        <v>4.0999999999999996</v>
      </c>
      <c r="M414">
        <f>IF(Table1[[#This Row],[rating_count]]&lt;1000,1,0)</f>
        <v>0</v>
      </c>
      <c r="N414" t="str">
        <f>IF(Table1[[#This Row],[actual_price]]&lt;200,"&lt;₹200",IF(Table1[[#This Row],[actual_price]]&lt;=500,"₹200–₹500","&gt;₹500"))</f>
        <v>&gt;₹500</v>
      </c>
      <c r="O414" s="9">
        <f>(Table1[[#This Row],[rating]]*Table1[[#This Row],[rating_count]])</f>
        <v>77891.799999999988</v>
      </c>
      <c r="P414" s="9">
        <f>Table1[[#This Row],[actual_price]]*Table1[[#This Row],[rating_count]]</f>
        <v>284951002</v>
      </c>
      <c r="Q414" s="4">
        <v>18998</v>
      </c>
      <c r="R414" t="s">
        <v>1487</v>
      </c>
      <c r="S414" t="s">
        <v>1354</v>
      </c>
      <c r="V414" t="str">
        <f t="shared" si="13"/>
        <v>Samsung Galaxy M13</v>
      </c>
    </row>
    <row r="415" spans="1:22" x14ac:dyDescent="0.5">
      <c r="A415" t="s">
        <v>1515</v>
      </c>
      <c r="B415" t="s">
        <v>1516</v>
      </c>
      <c r="C415" t="str">
        <f t="shared" si="12"/>
        <v>Boat Xtend Smartwatch</v>
      </c>
      <c r="D415" t="s">
        <v>5178</v>
      </c>
      <c r="E415" t="s">
        <v>5199</v>
      </c>
      <c r="F415" t="s">
        <v>5200</v>
      </c>
      <c r="H415" s="2">
        <v>2999</v>
      </c>
      <c r="I415" s="2">
        <v>7990</v>
      </c>
      <c r="J415" s="1">
        <v>0.62</v>
      </c>
      <c r="K415" s="8">
        <f>IF(Table1[[#This Row],[discount_percentage]]&gt;=0.5,1,0)</f>
        <v>1</v>
      </c>
      <c r="L415">
        <v>4.0999999999999996</v>
      </c>
      <c r="M415">
        <f>IF(Table1[[#This Row],[rating_count]]&lt;1000,1,0)</f>
        <v>0</v>
      </c>
      <c r="N415" t="str">
        <f>IF(Table1[[#This Row],[actual_price]]&lt;200,"&lt;₹200",IF(Table1[[#This Row],[actual_price]]&lt;=500,"₹200–₹500","&gt;₹500"))</f>
        <v>&gt;₹500</v>
      </c>
      <c r="O415" s="9">
        <f>(Table1[[#This Row],[rating]]*Table1[[#This Row],[rating_count]])</f>
        <v>198640.9</v>
      </c>
      <c r="P415" s="9">
        <f>Table1[[#This Row],[actual_price]]*Table1[[#This Row],[rating_count]]</f>
        <v>387107510</v>
      </c>
      <c r="Q415" s="4">
        <v>48449</v>
      </c>
      <c r="R415" t="s">
        <v>1439</v>
      </c>
      <c r="S415" t="s">
        <v>1517</v>
      </c>
      <c r="V415" t="str">
        <f t="shared" si="13"/>
        <v>boAt Xtend Smartwatch</v>
      </c>
    </row>
    <row r="416" spans="1:22" x14ac:dyDescent="0.5">
      <c r="A416" t="s">
        <v>1518</v>
      </c>
      <c r="B416" t="s">
        <v>1519</v>
      </c>
      <c r="C416" t="str">
        <f t="shared" si="12"/>
        <v>Boat Wave Call</v>
      </c>
      <c r="D416" t="s">
        <v>5178</v>
      </c>
      <c r="E416" t="s">
        <v>5199</v>
      </c>
      <c r="F416" t="s">
        <v>5200</v>
      </c>
      <c r="H416" s="2">
        <v>1999</v>
      </c>
      <c r="I416" s="2">
        <v>7990</v>
      </c>
      <c r="J416" s="1">
        <v>0.75</v>
      </c>
      <c r="K416" s="8">
        <f>IF(Table1[[#This Row],[discount_percentage]]&gt;=0.5,1,0)</f>
        <v>1</v>
      </c>
      <c r="L416">
        <v>3.8</v>
      </c>
      <c r="M416">
        <f>IF(Table1[[#This Row],[rating_count]]&lt;1000,1,0)</f>
        <v>0</v>
      </c>
      <c r="N416" t="str">
        <f>IF(Table1[[#This Row],[actual_price]]&lt;200,"&lt;₹200",IF(Table1[[#This Row],[actual_price]]&lt;=500,"₹200–₹500","&gt;₹500"))</f>
        <v>&gt;₹500</v>
      </c>
      <c r="O416" s="9">
        <f>(Table1[[#This Row],[rating]]*Table1[[#This Row],[rating_count]])</f>
        <v>67757.8</v>
      </c>
      <c r="P416" s="9">
        <f>Table1[[#This Row],[actual_price]]*Table1[[#This Row],[rating_count]]</f>
        <v>142469690</v>
      </c>
      <c r="Q416" s="4">
        <v>17831</v>
      </c>
      <c r="R416" t="s">
        <v>1256</v>
      </c>
      <c r="S416" t="s">
        <v>1257</v>
      </c>
      <c r="V416" t="str">
        <f t="shared" si="13"/>
        <v>boAt Wave Call</v>
      </c>
    </row>
    <row r="417" spans="1:22" x14ac:dyDescent="0.5">
      <c r="A417" t="s">
        <v>1520</v>
      </c>
      <c r="B417" t="s">
        <v>1521</v>
      </c>
      <c r="C417" t="str">
        <f t="shared" si="12"/>
        <v>Mi Xiaomi 22.5W</v>
      </c>
      <c r="D417" t="s">
        <v>5178</v>
      </c>
      <c r="E417" t="s">
        <v>5201</v>
      </c>
      <c r="F417" t="s">
        <v>5202</v>
      </c>
      <c r="G417" t="s">
        <v>5203</v>
      </c>
      <c r="H417">
        <v>649</v>
      </c>
      <c r="I417">
        <v>999</v>
      </c>
      <c r="J417" s="1">
        <v>0.35</v>
      </c>
      <c r="K417" s="8">
        <f>IF(Table1[[#This Row],[discount_percentage]]&gt;=0.5,1,0)</f>
        <v>0</v>
      </c>
      <c r="L417">
        <v>4.2</v>
      </c>
      <c r="M417">
        <f>IF(Table1[[#This Row],[rating_count]]&lt;1000,1,0)</f>
        <v>0</v>
      </c>
      <c r="N417" t="str">
        <f>IF(Table1[[#This Row],[actual_price]]&lt;200,"&lt;₹200",IF(Table1[[#This Row],[actual_price]]&lt;=500,"₹200–₹500","&gt;₹500"))</f>
        <v>&gt;₹500</v>
      </c>
      <c r="O417" s="9">
        <f>(Table1[[#This Row],[rating]]*Table1[[#This Row],[rating_count]])</f>
        <v>5523</v>
      </c>
      <c r="P417" s="9">
        <f>Table1[[#This Row],[actual_price]]*Table1[[#This Row],[rating_count]]</f>
        <v>1313685</v>
      </c>
      <c r="Q417" s="4">
        <v>1315</v>
      </c>
      <c r="R417" t="s">
        <v>1522</v>
      </c>
      <c r="S417" t="s">
        <v>1523</v>
      </c>
      <c r="V417" t="str">
        <f t="shared" si="13"/>
        <v>MI Xiaomi 22.5W</v>
      </c>
    </row>
    <row r="418" spans="1:22" x14ac:dyDescent="0.5">
      <c r="A418" t="s">
        <v>1524</v>
      </c>
      <c r="B418" t="s">
        <v>1454</v>
      </c>
      <c r="C418" t="str">
        <f t="shared" si="12"/>
        <v>Samsung Galaxy M13</v>
      </c>
      <c r="D418" t="s">
        <v>5178</v>
      </c>
      <c r="E418" t="s">
        <v>5201</v>
      </c>
      <c r="F418" t="s">
        <v>5204</v>
      </c>
      <c r="G418" t="s">
        <v>5205</v>
      </c>
      <c r="H418" s="2">
        <v>13999</v>
      </c>
      <c r="I418" s="2">
        <v>19499</v>
      </c>
      <c r="J418" s="1">
        <v>0.28000000000000003</v>
      </c>
      <c r="K418" s="8">
        <f>IF(Table1[[#This Row],[discount_percentage]]&gt;=0.5,1,0)</f>
        <v>0</v>
      </c>
      <c r="L418">
        <v>4.0999999999999996</v>
      </c>
      <c r="M418">
        <f>IF(Table1[[#This Row],[rating_count]]&lt;1000,1,0)</f>
        <v>0</v>
      </c>
      <c r="N418" t="str">
        <f>IF(Table1[[#This Row],[actual_price]]&lt;200,"&lt;₹200",IF(Table1[[#This Row],[actual_price]]&lt;=500,"₹200–₹500","&gt;₹500"))</f>
        <v>&gt;₹500</v>
      </c>
      <c r="O418" s="9">
        <f>(Table1[[#This Row],[rating]]*Table1[[#This Row],[rating_count]])</f>
        <v>77891.799999999988</v>
      </c>
      <c r="P418" s="9">
        <f>Table1[[#This Row],[actual_price]]*Table1[[#This Row],[rating_count]]</f>
        <v>370442002</v>
      </c>
      <c r="Q418" s="4">
        <v>18998</v>
      </c>
      <c r="R418" t="s">
        <v>1455</v>
      </c>
      <c r="S418" t="s">
        <v>1354</v>
      </c>
      <c r="V418" t="str">
        <f t="shared" si="13"/>
        <v>Samsung Galaxy M13</v>
      </c>
    </row>
    <row r="419" spans="1:22" x14ac:dyDescent="0.5">
      <c r="A419" t="s">
        <v>1525</v>
      </c>
      <c r="B419" t="s">
        <v>1526</v>
      </c>
      <c r="C419" t="str">
        <f t="shared" si="12"/>
        <v>Gizga Essentials Spiral</v>
      </c>
      <c r="D419" t="s">
        <v>5178</v>
      </c>
      <c r="E419" t="s">
        <v>5201</v>
      </c>
      <c r="F419" t="s">
        <v>5202</v>
      </c>
      <c r="G419" t="s">
        <v>5217</v>
      </c>
      <c r="H419">
        <v>119</v>
      </c>
      <c r="I419">
        <v>299</v>
      </c>
      <c r="J419" s="1">
        <v>0.6</v>
      </c>
      <c r="K419" s="8">
        <f>IF(Table1[[#This Row],[discount_percentage]]&gt;=0.5,1,0)</f>
        <v>1</v>
      </c>
      <c r="L419">
        <v>4.0999999999999996</v>
      </c>
      <c r="M419">
        <f>IF(Table1[[#This Row],[rating_count]]&lt;1000,1,0)</f>
        <v>0</v>
      </c>
      <c r="N419" t="str">
        <f>IF(Table1[[#This Row],[actual_price]]&lt;200,"&lt;₹200",IF(Table1[[#This Row],[actual_price]]&lt;=500,"₹200–₹500","&gt;₹500"))</f>
        <v>₹200–₹500</v>
      </c>
      <c r="O419" s="9">
        <f>(Table1[[#This Row],[rating]]*Table1[[#This Row],[rating_count]])</f>
        <v>24595.899999999998</v>
      </c>
      <c r="P419" s="9">
        <f>Table1[[#This Row],[actual_price]]*Table1[[#This Row],[rating_count]]</f>
        <v>1793701</v>
      </c>
      <c r="Q419" s="4">
        <v>5999</v>
      </c>
      <c r="R419" t="s">
        <v>1527</v>
      </c>
      <c r="S419" t="s">
        <v>1528</v>
      </c>
      <c r="V419" t="str">
        <f t="shared" si="13"/>
        <v>Gizga Essentials Spiral</v>
      </c>
    </row>
    <row r="420" spans="1:22" x14ac:dyDescent="0.5">
      <c r="A420" t="s">
        <v>1529</v>
      </c>
      <c r="B420" t="s">
        <v>1530</v>
      </c>
      <c r="C420" t="str">
        <f t="shared" si="12"/>
        <v>Redmi Note 11</v>
      </c>
      <c r="D420" t="s">
        <v>5178</v>
      </c>
      <c r="E420" t="s">
        <v>5201</v>
      </c>
      <c r="F420" t="s">
        <v>5204</v>
      </c>
      <c r="G420" t="s">
        <v>5205</v>
      </c>
      <c r="H420" s="2">
        <v>12999</v>
      </c>
      <c r="I420" s="2">
        <v>17999</v>
      </c>
      <c r="J420" s="1">
        <v>0.28000000000000003</v>
      </c>
      <c r="K420" s="8">
        <f>IF(Table1[[#This Row],[discount_percentage]]&gt;=0.5,1,0)</f>
        <v>0</v>
      </c>
      <c r="L420">
        <v>4.0999999999999996</v>
      </c>
      <c r="M420">
        <f>IF(Table1[[#This Row],[rating_count]]&lt;1000,1,0)</f>
        <v>0</v>
      </c>
      <c r="N420" t="str">
        <f>IF(Table1[[#This Row],[actual_price]]&lt;200,"&lt;₹200",IF(Table1[[#This Row],[actual_price]]&lt;=500,"₹200–₹500","&gt;₹500"))</f>
        <v>&gt;₹500</v>
      </c>
      <c r="O420" s="9">
        <f>(Table1[[#This Row],[rating]]*Table1[[#This Row],[rating_count]])</f>
        <v>208165.19999999998</v>
      </c>
      <c r="P420" s="9">
        <f>Table1[[#This Row],[actual_price]]*Table1[[#This Row],[rating_count]]</f>
        <v>913845228</v>
      </c>
      <c r="Q420" s="4">
        <v>50772</v>
      </c>
      <c r="R420" t="s">
        <v>1531</v>
      </c>
      <c r="S420" t="s">
        <v>1532</v>
      </c>
      <c r="V420" t="str">
        <f t="shared" si="13"/>
        <v>Redmi Note 11</v>
      </c>
    </row>
    <row r="421" spans="1:22" x14ac:dyDescent="0.5">
      <c r="A421" t="s">
        <v>1533</v>
      </c>
      <c r="B421" t="s">
        <v>1534</v>
      </c>
      <c r="C421" t="str">
        <f t="shared" si="12"/>
        <v>Redmi Note 11</v>
      </c>
      <c r="D421" t="s">
        <v>5178</v>
      </c>
      <c r="E421" t="s">
        <v>5201</v>
      </c>
      <c r="F421" t="s">
        <v>5204</v>
      </c>
      <c r="G421" t="s">
        <v>5205</v>
      </c>
      <c r="H421" s="2">
        <v>20999</v>
      </c>
      <c r="I421" s="2">
        <v>26999</v>
      </c>
      <c r="J421" s="1">
        <v>0.22</v>
      </c>
      <c r="K421" s="8">
        <f>IF(Table1[[#This Row],[discount_percentage]]&gt;=0.5,1,0)</f>
        <v>0</v>
      </c>
      <c r="L421">
        <v>3.9</v>
      </c>
      <c r="M421">
        <f>IF(Table1[[#This Row],[rating_count]]&lt;1000,1,0)</f>
        <v>0</v>
      </c>
      <c r="N421" t="str">
        <f>IF(Table1[[#This Row],[actual_price]]&lt;200,"&lt;₹200",IF(Table1[[#This Row],[actual_price]]&lt;=500,"₹200–₹500","&gt;₹500"))</f>
        <v>&gt;₹500</v>
      </c>
      <c r="O421" s="9">
        <f>(Table1[[#This Row],[rating]]*Table1[[#This Row],[rating_count]])</f>
        <v>100713.59999999999</v>
      </c>
      <c r="P421" s="9">
        <f>Table1[[#This Row],[actual_price]]*Table1[[#This Row],[rating_count]]</f>
        <v>697222176</v>
      </c>
      <c r="Q421" s="4">
        <v>25824</v>
      </c>
      <c r="R421" t="s">
        <v>1535</v>
      </c>
      <c r="S421" t="s">
        <v>1419</v>
      </c>
      <c r="V421" t="str">
        <f t="shared" si="13"/>
        <v>Redmi Note 11</v>
      </c>
    </row>
    <row r="422" spans="1:22" x14ac:dyDescent="0.5">
      <c r="A422" t="s">
        <v>1536</v>
      </c>
      <c r="B422" t="s">
        <v>1537</v>
      </c>
      <c r="C422" t="str">
        <f t="shared" si="12"/>
        <v>Usb Charger, Oraimo</v>
      </c>
      <c r="D422" t="s">
        <v>5178</v>
      </c>
      <c r="E422" t="s">
        <v>5201</v>
      </c>
      <c r="F422" t="s">
        <v>5202</v>
      </c>
      <c r="G422" t="s">
        <v>5203</v>
      </c>
      <c r="H422">
        <v>249</v>
      </c>
      <c r="I422">
        <v>649</v>
      </c>
      <c r="J422" s="1">
        <v>0.62</v>
      </c>
      <c r="K422" s="8">
        <f>IF(Table1[[#This Row],[discount_percentage]]&gt;=0.5,1,0)</f>
        <v>1</v>
      </c>
      <c r="L422">
        <v>4</v>
      </c>
      <c r="M422">
        <f>IF(Table1[[#This Row],[rating_count]]&lt;1000,1,0)</f>
        <v>0</v>
      </c>
      <c r="N422" t="str">
        <f>IF(Table1[[#This Row],[actual_price]]&lt;200,"&lt;₹200",IF(Table1[[#This Row],[actual_price]]&lt;=500,"₹200–₹500","&gt;₹500"))</f>
        <v>&gt;₹500</v>
      </c>
      <c r="O422" s="9">
        <f>(Table1[[#This Row],[rating]]*Table1[[#This Row],[rating_count]])</f>
        <v>57616</v>
      </c>
      <c r="P422" s="9">
        <f>Table1[[#This Row],[actual_price]]*Table1[[#This Row],[rating_count]]</f>
        <v>9348196</v>
      </c>
      <c r="Q422" s="4">
        <v>14404</v>
      </c>
      <c r="R422" t="s">
        <v>1538</v>
      </c>
      <c r="S422" t="s">
        <v>1539</v>
      </c>
      <c r="V422" t="str">
        <f t="shared" si="13"/>
        <v>USB Charger, Oraimo</v>
      </c>
    </row>
    <row r="423" spans="1:22" x14ac:dyDescent="0.5">
      <c r="A423" t="s">
        <v>1540</v>
      </c>
      <c r="B423" t="s">
        <v>1541</v>
      </c>
      <c r="C423" t="str">
        <f t="shared" si="12"/>
        <v>Goldmedal Curve Plus</v>
      </c>
      <c r="D423" t="s">
        <v>5178</v>
      </c>
      <c r="E423" t="s">
        <v>5201</v>
      </c>
      <c r="F423" t="s">
        <v>5202</v>
      </c>
      <c r="G423" t="s">
        <v>5203</v>
      </c>
      <c r="H423">
        <v>99</v>
      </c>
      <c r="I423">
        <v>171</v>
      </c>
      <c r="J423" s="1">
        <v>0.42</v>
      </c>
      <c r="K423" s="8">
        <f>IF(Table1[[#This Row],[discount_percentage]]&gt;=0.5,1,0)</f>
        <v>0</v>
      </c>
      <c r="L423">
        <v>4.5</v>
      </c>
      <c r="M423">
        <f>IF(Table1[[#This Row],[rating_count]]&lt;1000,1,0)</f>
        <v>0</v>
      </c>
      <c r="N423" t="str">
        <f>IF(Table1[[#This Row],[actual_price]]&lt;200,"&lt;₹200",IF(Table1[[#This Row],[actual_price]]&lt;=500,"₹200–₹500","&gt;₹500"))</f>
        <v>&lt;₹200</v>
      </c>
      <c r="O423" s="9">
        <f>(Table1[[#This Row],[rating]]*Table1[[#This Row],[rating_count]])</f>
        <v>51025.5</v>
      </c>
      <c r="P423" s="9">
        <f>Table1[[#This Row],[actual_price]]*Table1[[#This Row],[rating_count]]</f>
        <v>1938969</v>
      </c>
      <c r="Q423" s="4">
        <v>11339</v>
      </c>
      <c r="R423" t="s">
        <v>1542</v>
      </c>
      <c r="S423" t="s">
        <v>1543</v>
      </c>
      <c r="V423" t="str">
        <f t="shared" si="13"/>
        <v>Goldmedal Curve Plus</v>
      </c>
    </row>
    <row r="424" spans="1:22" x14ac:dyDescent="0.5">
      <c r="A424" t="s">
        <v>1544</v>
      </c>
      <c r="B424" t="s">
        <v>1545</v>
      </c>
      <c r="C424" t="str">
        <f t="shared" si="12"/>
        <v>Wecool C1 Car</v>
      </c>
      <c r="D424" t="s">
        <v>5178</v>
      </c>
      <c r="E424" t="s">
        <v>5201</v>
      </c>
      <c r="F424" t="s">
        <v>5202</v>
      </c>
      <c r="G424" t="s">
        <v>5212</v>
      </c>
      <c r="H424">
        <v>489</v>
      </c>
      <c r="I424" s="2">
        <v>1999</v>
      </c>
      <c r="J424" s="1">
        <v>0.76</v>
      </c>
      <c r="K424" s="8">
        <f>IF(Table1[[#This Row],[discount_percentage]]&gt;=0.5,1,0)</f>
        <v>1</v>
      </c>
      <c r="L424">
        <v>4</v>
      </c>
      <c r="M424">
        <f>IF(Table1[[#This Row],[rating_count]]&lt;1000,1,0)</f>
        <v>0</v>
      </c>
      <c r="N424" t="str">
        <f>IF(Table1[[#This Row],[actual_price]]&lt;200,"&lt;₹200",IF(Table1[[#This Row],[actual_price]]&lt;=500,"₹200–₹500","&gt;₹500"))</f>
        <v>&gt;₹500</v>
      </c>
      <c r="O424" s="9">
        <f>(Table1[[#This Row],[rating]]*Table1[[#This Row],[rating_count]])</f>
        <v>14504</v>
      </c>
      <c r="P424" s="9">
        <f>Table1[[#This Row],[actual_price]]*Table1[[#This Row],[rating_count]]</f>
        <v>7248374</v>
      </c>
      <c r="Q424" s="4">
        <v>3626</v>
      </c>
      <c r="R424" t="s">
        <v>1546</v>
      </c>
      <c r="S424" t="s">
        <v>1547</v>
      </c>
      <c r="V424" t="str">
        <f t="shared" si="13"/>
        <v>WeCool C1 Car</v>
      </c>
    </row>
    <row r="425" spans="1:22" x14ac:dyDescent="0.5">
      <c r="A425" t="s">
        <v>1548</v>
      </c>
      <c r="B425" t="s">
        <v>1549</v>
      </c>
      <c r="C425" t="str">
        <f t="shared" si="12"/>
        <v>Hp 32Gb Class</v>
      </c>
      <c r="D425" t="s">
        <v>5178</v>
      </c>
      <c r="E425" t="s">
        <v>5180</v>
      </c>
      <c r="F425" t="s">
        <v>5206</v>
      </c>
      <c r="G425" t="s">
        <v>5207</v>
      </c>
      <c r="H425">
        <v>369</v>
      </c>
      <c r="I425" s="2">
        <v>1600</v>
      </c>
      <c r="J425" s="1">
        <v>0.77</v>
      </c>
      <c r="K425" s="8">
        <f>IF(Table1[[#This Row],[discount_percentage]]&gt;=0.5,1,0)</f>
        <v>1</v>
      </c>
      <c r="L425">
        <v>4</v>
      </c>
      <c r="M425">
        <f>IF(Table1[[#This Row],[rating_count]]&lt;1000,1,0)</f>
        <v>0</v>
      </c>
      <c r="N425" t="str">
        <f>IF(Table1[[#This Row],[actual_price]]&lt;200,"&lt;₹200",IF(Table1[[#This Row],[actual_price]]&lt;=500,"₹200–₹500","&gt;₹500"))</f>
        <v>&gt;₹500</v>
      </c>
      <c r="O425" s="9">
        <f>(Table1[[#This Row],[rating]]*Table1[[#This Row],[rating_count]])</f>
        <v>130500</v>
      </c>
      <c r="P425" s="9">
        <f>Table1[[#This Row],[actual_price]]*Table1[[#This Row],[rating_count]]</f>
        <v>52200000</v>
      </c>
      <c r="Q425" s="4">
        <v>32625</v>
      </c>
      <c r="R425" t="s">
        <v>1550</v>
      </c>
      <c r="S425" t="s">
        <v>1551</v>
      </c>
      <c r="V425" t="str">
        <f t="shared" si="13"/>
        <v>HP 32GB Class</v>
      </c>
    </row>
    <row r="426" spans="1:22" x14ac:dyDescent="0.5">
      <c r="A426" t="s">
        <v>1552</v>
      </c>
      <c r="B426" t="s">
        <v>1553</v>
      </c>
      <c r="C426" t="str">
        <f t="shared" si="12"/>
        <v>Iqoo Z6 44W</v>
      </c>
      <c r="D426" t="s">
        <v>5178</v>
      </c>
      <c r="E426" t="s">
        <v>5201</v>
      </c>
      <c r="F426" t="s">
        <v>5204</v>
      </c>
      <c r="G426" t="s">
        <v>5205</v>
      </c>
      <c r="H426" s="2">
        <v>15499</v>
      </c>
      <c r="I426" s="2">
        <v>20999</v>
      </c>
      <c r="J426" s="1">
        <v>0.26</v>
      </c>
      <c r="K426" s="8">
        <f>IF(Table1[[#This Row],[discount_percentage]]&gt;=0.5,1,0)</f>
        <v>0</v>
      </c>
      <c r="L426">
        <v>4.0999999999999996</v>
      </c>
      <c r="M426">
        <f>IF(Table1[[#This Row],[rating_count]]&lt;1000,1,0)</f>
        <v>0</v>
      </c>
      <c r="N426" t="str">
        <f>IF(Table1[[#This Row],[actual_price]]&lt;200,"&lt;₹200",IF(Table1[[#This Row],[actual_price]]&lt;=500,"₹200–₹500","&gt;₹500"))</f>
        <v>&gt;₹500</v>
      </c>
      <c r="O426" s="9">
        <f>(Table1[[#This Row],[rating]]*Table1[[#This Row],[rating_count]])</f>
        <v>78933.2</v>
      </c>
      <c r="P426" s="9">
        <f>Table1[[#This Row],[actual_price]]*Table1[[#This Row],[rating_count]]</f>
        <v>404272748</v>
      </c>
      <c r="Q426" s="4">
        <v>19252</v>
      </c>
      <c r="R426" t="s">
        <v>1554</v>
      </c>
      <c r="S426" t="s">
        <v>1394</v>
      </c>
      <c r="V426" t="str">
        <f t="shared" si="13"/>
        <v>iQOO Z6 44W</v>
      </c>
    </row>
    <row r="427" spans="1:22" x14ac:dyDescent="0.5">
      <c r="A427" t="s">
        <v>1555</v>
      </c>
      <c r="B427" t="s">
        <v>1556</v>
      </c>
      <c r="C427" t="str">
        <f t="shared" si="12"/>
        <v>Iqoo Z6 Lite</v>
      </c>
      <c r="D427" t="s">
        <v>5178</v>
      </c>
      <c r="E427" t="s">
        <v>5201</v>
      </c>
      <c r="F427" t="s">
        <v>5204</v>
      </c>
      <c r="G427" t="s">
        <v>5205</v>
      </c>
      <c r="H427" s="2">
        <v>15499</v>
      </c>
      <c r="I427" s="2">
        <v>18999</v>
      </c>
      <c r="J427" s="1">
        <v>0.18</v>
      </c>
      <c r="K427" s="8">
        <f>IF(Table1[[#This Row],[discount_percentage]]&gt;=0.5,1,0)</f>
        <v>0</v>
      </c>
      <c r="L427">
        <v>4.0999999999999996</v>
      </c>
      <c r="M427">
        <f>IF(Table1[[#This Row],[rating_count]]&lt;1000,1,0)</f>
        <v>0</v>
      </c>
      <c r="N427" t="str">
        <f>IF(Table1[[#This Row],[actual_price]]&lt;200,"&lt;₹200",IF(Table1[[#This Row],[actual_price]]&lt;=500,"₹200–₹500","&gt;₹500"))</f>
        <v>&gt;₹500</v>
      </c>
      <c r="O427" s="9">
        <f>(Table1[[#This Row],[rating]]*Table1[[#This Row],[rating_count]])</f>
        <v>78933.2</v>
      </c>
      <c r="P427" s="9">
        <f>Table1[[#This Row],[actual_price]]*Table1[[#This Row],[rating_count]]</f>
        <v>365768748</v>
      </c>
      <c r="Q427" s="4">
        <v>19252</v>
      </c>
      <c r="R427" t="s">
        <v>1393</v>
      </c>
      <c r="S427" t="s">
        <v>1394</v>
      </c>
      <c r="V427" t="str">
        <f t="shared" si="13"/>
        <v>iQOO Z6 Lite</v>
      </c>
    </row>
    <row r="428" spans="1:22" x14ac:dyDescent="0.5">
      <c r="A428" t="s">
        <v>1557</v>
      </c>
      <c r="B428" t="s">
        <v>1558</v>
      </c>
      <c r="C428" t="str">
        <f t="shared" si="12"/>
        <v>Redmi Note 11</v>
      </c>
      <c r="D428" t="s">
        <v>5178</v>
      </c>
      <c r="E428" t="s">
        <v>5201</v>
      </c>
      <c r="F428" t="s">
        <v>5204</v>
      </c>
      <c r="G428" t="s">
        <v>5205</v>
      </c>
      <c r="H428" s="2">
        <v>22999</v>
      </c>
      <c r="I428" s="2">
        <v>28999</v>
      </c>
      <c r="J428" s="1">
        <v>0.21</v>
      </c>
      <c r="K428" s="8">
        <f>IF(Table1[[#This Row],[discount_percentage]]&gt;=0.5,1,0)</f>
        <v>0</v>
      </c>
      <c r="L428">
        <v>3.9</v>
      </c>
      <c r="M428">
        <f>IF(Table1[[#This Row],[rating_count]]&lt;1000,1,0)</f>
        <v>0</v>
      </c>
      <c r="N428" t="str">
        <f>IF(Table1[[#This Row],[actual_price]]&lt;200,"&lt;₹200",IF(Table1[[#This Row],[actual_price]]&lt;=500,"₹200–₹500","&gt;₹500"))</f>
        <v>&gt;₹500</v>
      </c>
      <c r="O428" s="9">
        <f>(Table1[[#This Row],[rating]]*Table1[[#This Row],[rating_count]])</f>
        <v>100713.59999999999</v>
      </c>
      <c r="P428" s="9">
        <f>Table1[[#This Row],[actual_price]]*Table1[[#This Row],[rating_count]]</f>
        <v>748870176</v>
      </c>
      <c r="Q428" s="4">
        <v>25824</v>
      </c>
      <c r="R428" t="s">
        <v>1559</v>
      </c>
      <c r="S428" t="s">
        <v>1419</v>
      </c>
      <c r="V428" t="str">
        <f t="shared" si="13"/>
        <v>Redmi Note 11</v>
      </c>
    </row>
    <row r="429" spans="1:22" x14ac:dyDescent="0.5">
      <c r="A429" t="s">
        <v>1560</v>
      </c>
      <c r="B429" t="s">
        <v>1561</v>
      </c>
      <c r="C429" t="str">
        <f t="shared" si="12"/>
        <v>Boat Bassheads 242</v>
      </c>
      <c r="D429" t="s">
        <v>5178</v>
      </c>
      <c r="E429" t="s">
        <v>5209</v>
      </c>
      <c r="F429" t="s">
        <v>5210</v>
      </c>
      <c r="G429" t="s">
        <v>5211</v>
      </c>
      <c r="H429">
        <v>599</v>
      </c>
      <c r="I429" s="2">
        <v>1490</v>
      </c>
      <c r="J429" s="1">
        <v>0.6</v>
      </c>
      <c r="K429" s="8">
        <f>IF(Table1[[#This Row],[discount_percentage]]&gt;=0.5,1,0)</f>
        <v>1</v>
      </c>
      <c r="L429">
        <v>4.0999999999999996</v>
      </c>
      <c r="M429">
        <f>IF(Table1[[#This Row],[rating_count]]&lt;1000,1,0)</f>
        <v>0</v>
      </c>
      <c r="N429" t="str">
        <f>IF(Table1[[#This Row],[actual_price]]&lt;200,"&lt;₹200",IF(Table1[[#This Row],[actual_price]]&lt;=500,"₹200–₹500","&gt;₹500"))</f>
        <v>&gt;₹500</v>
      </c>
      <c r="O429" s="9">
        <f>(Table1[[#This Row],[rating]]*Table1[[#This Row],[rating_count]])</f>
        <v>662883.89999999991</v>
      </c>
      <c r="P429" s="9">
        <f>Table1[[#This Row],[actual_price]]*Table1[[#This Row],[rating_count]]</f>
        <v>240901710</v>
      </c>
      <c r="Q429" s="4">
        <v>161679</v>
      </c>
      <c r="R429" t="s">
        <v>1562</v>
      </c>
      <c r="S429" t="s">
        <v>1563</v>
      </c>
      <c r="V429" t="str">
        <f t="shared" si="13"/>
        <v>boAt Bassheads 242</v>
      </c>
    </row>
    <row r="430" spans="1:22" x14ac:dyDescent="0.5">
      <c r="A430" t="s">
        <v>1564</v>
      </c>
      <c r="B430" t="s">
        <v>1565</v>
      </c>
      <c r="C430" t="str">
        <f t="shared" si="12"/>
        <v>Portronics Modesk Por-122</v>
      </c>
      <c r="D430" t="s">
        <v>5178</v>
      </c>
      <c r="E430" t="s">
        <v>5201</v>
      </c>
      <c r="F430" t="s">
        <v>5202</v>
      </c>
      <c r="G430" t="s">
        <v>5215</v>
      </c>
      <c r="H430">
        <v>134</v>
      </c>
      <c r="I430">
        <v>699</v>
      </c>
      <c r="J430" s="1">
        <v>0.81</v>
      </c>
      <c r="K430" s="8">
        <f>IF(Table1[[#This Row],[discount_percentage]]&gt;=0.5,1,0)</f>
        <v>1</v>
      </c>
      <c r="L430">
        <v>4.0999999999999996</v>
      </c>
      <c r="M430">
        <f>IF(Table1[[#This Row],[rating_count]]&lt;1000,1,0)</f>
        <v>0</v>
      </c>
      <c r="N430" t="str">
        <f>IF(Table1[[#This Row],[actual_price]]&lt;200,"&lt;₹200",IF(Table1[[#This Row],[actual_price]]&lt;=500,"₹200–₹500","&gt;₹500"))</f>
        <v>&gt;₹500</v>
      </c>
      <c r="O430" s="9">
        <f>(Table1[[#This Row],[rating]]*Table1[[#This Row],[rating_count]])</f>
        <v>68408.5</v>
      </c>
      <c r="P430" s="9">
        <f>Table1[[#This Row],[actual_price]]*Table1[[#This Row],[rating_count]]</f>
        <v>11662815</v>
      </c>
      <c r="Q430" s="4">
        <v>16685</v>
      </c>
      <c r="R430" t="s">
        <v>1566</v>
      </c>
      <c r="S430" t="s">
        <v>1567</v>
      </c>
      <c r="V430" t="str">
        <f t="shared" si="13"/>
        <v>Portronics MODESK POR-122</v>
      </c>
    </row>
    <row r="431" spans="1:22" x14ac:dyDescent="0.5">
      <c r="A431" t="s">
        <v>1568</v>
      </c>
      <c r="B431" t="s">
        <v>1569</v>
      </c>
      <c r="C431" t="str">
        <f t="shared" si="12"/>
        <v>Realme Narzo 50I</v>
      </c>
      <c r="D431" t="s">
        <v>5178</v>
      </c>
      <c r="E431" t="s">
        <v>5201</v>
      </c>
      <c r="F431" t="s">
        <v>5204</v>
      </c>
      <c r="G431" t="s">
        <v>5205</v>
      </c>
      <c r="H431" s="2">
        <v>7499</v>
      </c>
      <c r="I431" s="2">
        <v>7999</v>
      </c>
      <c r="J431" s="1">
        <v>0.06</v>
      </c>
      <c r="K431" s="8">
        <f>IF(Table1[[#This Row],[discount_percentage]]&gt;=0.5,1,0)</f>
        <v>0</v>
      </c>
      <c r="L431">
        <v>4</v>
      </c>
      <c r="M431">
        <f>IF(Table1[[#This Row],[rating_count]]&lt;1000,1,0)</f>
        <v>0</v>
      </c>
      <c r="N431" t="str">
        <f>IF(Table1[[#This Row],[actual_price]]&lt;200,"&lt;₹200",IF(Table1[[#This Row],[actual_price]]&lt;=500,"₹200–₹500","&gt;₹500"))</f>
        <v>&gt;₹500</v>
      </c>
      <c r="O431" s="9">
        <f>(Table1[[#This Row],[rating]]*Table1[[#This Row],[rating_count]])</f>
        <v>123628</v>
      </c>
      <c r="P431" s="9">
        <f>Table1[[#This Row],[actual_price]]*Table1[[#This Row],[rating_count]]</f>
        <v>247225093</v>
      </c>
      <c r="Q431" s="4">
        <v>30907</v>
      </c>
      <c r="R431" t="s">
        <v>1570</v>
      </c>
      <c r="S431" t="s">
        <v>1571</v>
      </c>
      <c r="V431" t="str">
        <f t="shared" si="13"/>
        <v>realme narzo 50i</v>
      </c>
    </row>
    <row r="432" spans="1:22" x14ac:dyDescent="0.5">
      <c r="A432" t="s">
        <v>1572</v>
      </c>
      <c r="B432" t="s">
        <v>1573</v>
      </c>
      <c r="C432" t="str">
        <f t="shared" si="12"/>
        <v>Mi 10000Mah 3I</v>
      </c>
      <c r="D432" t="s">
        <v>5178</v>
      </c>
      <c r="E432" t="s">
        <v>5201</v>
      </c>
      <c r="F432" t="s">
        <v>5202</v>
      </c>
      <c r="G432" t="s">
        <v>5203</v>
      </c>
      <c r="H432" s="2">
        <v>1149</v>
      </c>
      <c r="I432" s="2">
        <v>2199</v>
      </c>
      <c r="J432" s="1">
        <v>0.48</v>
      </c>
      <c r="K432" s="8">
        <f>IF(Table1[[#This Row],[discount_percentage]]&gt;=0.5,1,0)</f>
        <v>0</v>
      </c>
      <c r="L432">
        <v>4.3</v>
      </c>
      <c r="M432">
        <f>IF(Table1[[#This Row],[rating_count]]&lt;1000,1,0)</f>
        <v>0</v>
      </c>
      <c r="N432" t="str">
        <f>IF(Table1[[#This Row],[actual_price]]&lt;200,"&lt;₹200",IF(Table1[[#This Row],[actual_price]]&lt;=500,"₹200–₹500","&gt;₹500"))</f>
        <v>&gt;₹500</v>
      </c>
      <c r="O432" s="9">
        <f>(Table1[[#This Row],[rating]]*Table1[[#This Row],[rating_count]])</f>
        <v>769321.6</v>
      </c>
      <c r="P432" s="9">
        <f>Table1[[#This Row],[actual_price]]*Table1[[#This Row],[rating_count]]</f>
        <v>393427488</v>
      </c>
      <c r="Q432" s="4">
        <v>178912</v>
      </c>
      <c r="R432" t="s">
        <v>1574</v>
      </c>
      <c r="S432" t="s">
        <v>1261</v>
      </c>
      <c r="V432" t="str">
        <f t="shared" si="13"/>
        <v>MI 10000mAh 3i</v>
      </c>
    </row>
    <row r="433" spans="1:22" x14ac:dyDescent="0.5">
      <c r="A433" t="s">
        <v>1575</v>
      </c>
      <c r="B433" t="s">
        <v>1576</v>
      </c>
      <c r="C433" t="str">
        <f t="shared" si="12"/>
        <v>Nokia 105 Plus</v>
      </c>
      <c r="D433" t="s">
        <v>5178</v>
      </c>
      <c r="E433" t="s">
        <v>5201</v>
      </c>
      <c r="F433" t="s">
        <v>5204</v>
      </c>
      <c r="G433" t="s">
        <v>5208</v>
      </c>
      <c r="H433" s="2">
        <v>1324</v>
      </c>
      <c r="I433" s="2">
        <v>1699</v>
      </c>
      <c r="J433" s="1">
        <v>0.22</v>
      </c>
      <c r="K433" s="8">
        <f>IF(Table1[[#This Row],[discount_percentage]]&gt;=0.5,1,0)</f>
        <v>0</v>
      </c>
      <c r="L433">
        <v>4</v>
      </c>
      <c r="M433">
        <f>IF(Table1[[#This Row],[rating_count]]&lt;1000,1,0)</f>
        <v>0</v>
      </c>
      <c r="N433" t="str">
        <f>IF(Table1[[#This Row],[actual_price]]&lt;200,"&lt;₹200",IF(Table1[[#This Row],[actual_price]]&lt;=500,"₹200–₹500","&gt;₹500"))</f>
        <v>&gt;₹500</v>
      </c>
      <c r="O433" s="9">
        <f>(Table1[[#This Row],[rating]]*Table1[[#This Row],[rating_count]])</f>
        <v>513244</v>
      </c>
      <c r="P433" s="9">
        <f>Table1[[#This Row],[actual_price]]*Table1[[#This Row],[rating_count]]</f>
        <v>218000389</v>
      </c>
      <c r="Q433" s="4">
        <v>128311</v>
      </c>
      <c r="R433" t="s">
        <v>1577</v>
      </c>
      <c r="S433" t="s">
        <v>1288</v>
      </c>
      <c r="V433" t="str">
        <f t="shared" si="13"/>
        <v>Nokia 105 Plus</v>
      </c>
    </row>
    <row r="434" spans="1:22" x14ac:dyDescent="0.5">
      <c r="A434" t="s">
        <v>1578</v>
      </c>
      <c r="B434" t="s">
        <v>1579</v>
      </c>
      <c r="C434" t="str">
        <f t="shared" si="12"/>
        <v>Iqoo Z6 44W</v>
      </c>
      <c r="D434" t="s">
        <v>5178</v>
      </c>
      <c r="E434" t="s">
        <v>5201</v>
      </c>
      <c r="F434" t="s">
        <v>5204</v>
      </c>
      <c r="G434" t="s">
        <v>5205</v>
      </c>
      <c r="H434" s="2">
        <v>13999</v>
      </c>
      <c r="I434" s="2">
        <v>19999</v>
      </c>
      <c r="J434" s="1">
        <v>0.3</v>
      </c>
      <c r="K434" s="8">
        <f>IF(Table1[[#This Row],[discount_percentage]]&gt;=0.5,1,0)</f>
        <v>0</v>
      </c>
      <c r="L434">
        <v>4.0999999999999996</v>
      </c>
      <c r="M434">
        <f>IF(Table1[[#This Row],[rating_count]]&lt;1000,1,0)</f>
        <v>0</v>
      </c>
      <c r="N434" t="str">
        <f>IF(Table1[[#This Row],[actual_price]]&lt;200,"&lt;₹200",IF(Table1[[#This Row],[actual_price]]&lt;=500,"₹200–₹500","&gt;₹500"))</f>
        <v>&gt;₹500</v>
      </c>
      <c r="O434" s="9">
        <f>(Table1[[#This Row],[rating]]*Table1[[#This Row],[rating_count]])</f>
        <v>78933.2</v>
      </c>
      <c r="P434" s="9">
        <f>Table1[[#This Row],[actual_price]]*Table1[[#This Row],[rating_count]]</f>
        <v>385020748</v>
      </c>
      <c r="Q434" s="4">
        <v>19252</v>
      </c>
      <c r="R434" t="s">
        <v>1554</v>
      </c>
      <c r="S434" t="s">
        <v>1394</v>
      </c>
      <c r="V434" t="str">
        <f t="shared" si="13"/>
        <v>iQOO Z6 44W</v>
      </c>
    </row>
    <row r="435" spans="1:22" x14ac:dyDescent="0.5">
      <c r="A435" t="s">
        <v>1580</v>
      </c>
      <c r="B435" t="s">
        <v>1581</v>
      </c>
      <c r="C435" t="str">
        <f t="shared" si="12"/>
        <v>Ambrane 10000Mah Slim</v>
      </c>
      <c r="D435" t="s">
        <v>5178</v>
      </c>
      <c r="E435" t="s">
        <v>5201</v>
      </c>
      <c r="F435" t="s">
        <v>5202</v>
      </c>
      <c r="G435" t="s">
        <v>5203</v>
      </c>
      <c r="H435">
        <v>999</v>
      </c>
      <c r="I435" s="2">
        <v>1599</v>
      </c>
      <c r="J435" s="1">
        <v>0.38</v>
      </c>
      <c r="K435" s="8">
        <f>IF(Table1[[#This Row],[discount_percentage]]&gt;=0.5,1,0)</f>
        <v>0</v>
      </c>
      <c r="L435">
        <v>4</v>
      </c>
      <c r="M435">
        <f>IF(Table1[[#This Row],[rating_count]]&lt;1000,1,0)</f>
        <v>0</v>
      </c>
      <c r="N435" t="str">
        <f>IF(Table1[[#This Row],[actual_price]]&lt;200,"&lt;₹200",IF(Table1[[#This Row],[actual_price]]&lt;=500,"₹200–₹500","&gt;₹500"))</f>
        <v>&gt;₹500</v>
      </c>
      <c r="O435" s="9">
        <f>(Table1[[#This Row],[rating]]*Table1[[#This Row],[rating_count]])</f>
        <v>28888</v>
      </c>
      <c r="P435" s="9">
        <f>Table1[[#This Row],[actual_price]]*Table1[[#This Row],[rating_count]]</f>
        <v>11547978</v>
      </c>
      <c r="Q435" s="4">
        <v>7222</v>
      </c>
      <c r="R435" t="s">
        <v>1582</v>
      </c>
      <c r="S435" t="s">
        <v>1500</v>
      </c>
      <c r="V435" t="str">
        <f t="shared" si="13"/>
        <v>Ambrane 10000mAh Slim</v>
      </c>
    </row>
    <row r="436" spans="1:22" x14ac:dyDescent="0.5">
      <c r="A436" t="s">
        <v>1583</v>
      </c>
      <c r="B436" t="s">
        <v>1584</v>
      </c>
      <c r="C436" t="str">
        <f t="shared" si="12"/>
        <v>Samsung Galaxy M13</v>
      </c>
      <c r="D436" t="s">
        <v>5178</v>
      </c>
      <c r="E436" t="s">
        <v>5201</v>
      </c>
      <c r="F436" t="s">
        <v>5204</v>
      </c>
      <c r="G436" t="s">
        <v>5205</v>
      </c>
      <c r="H436" s="2">
        <v>12999</v>
      </c>
      <c r="I436" s="2">
        <v>17999</v>
      </c>
      <c r="J436" s="1">
        <v>0.28000000000000003</v>
      </c>
      <c r="K436" s="8">
        <f>IF(Table1[[#This Row],[discount_percentage]]&gt;=0.5,1,0)</f>
        <v>0</v>
      </c>
      <c r="L436">
        <v>4.0999999999999996</v>
      </c>
      <c r="M436">
        <f>IF(Table1[[#This Row],[rating_count]]&lt;1000,1,0)</f>
        <v>0</v>
      </c>
      <c r="N436" t="str">
        <f>IF(Table1[[#This Row],[actual_price]]&lt;200,"&lt;₹200",IF(Table1[[#This Row],[actual_price]]&lt;=500,"₹200–₹500","&gt;₹500"))</f>
        <v>&gt;₹500</v>
      </c>
      <c r="O436" s="9">
        <f>(Table1[[#This Row],[rating]]*Table1[[#This Row],[rating_count]])</f>
        <v>77891.799999999988</v>
      </c>
      <c r="P436" s="9">
        <f>Table1[[#This Row],[actual_price]]*Table1[[#This Row],[rating_count]]</f>
        <v>341945002</v>
      </c>
      <c r="Q436" s="4">
        <v>18998</v>
      </c>
      <c r="R436" t="s">
        <v>1353</v>
      </c>
      <c r="S436" t="s">
        <v>1354</v>
      </c>
      <c r="V436" t="str">
        <f t="shared" si="13"/>
        <v>Samsung Galaxy M13</v>
      </c>
    </row>
    <row r="437" spans="1:22" x14ac:dyDescent="0.5">
      <c r="A437" t="s">
        <v>1585</v>
      </c>
      <c r="B437" t="s">
        <v>1586</v>
      </c>
      <c r="C437" t="str">
        <f t="shared" si="12"/>
        <v>Oppo A74 5G</v>
      </c>
      <c r="D437" t="s">
        <v>5178</v>
      </c>
      <c r="E437" t="s">
        <v>5201</v>
      </c>
      <c r="F437" t="s">
        <v>5204</v>
      </c>
      <c r="G437" t="s">
        <v>5205</v>
      </c>
      <c r="H437" s="2">
        <v>15490</v>
      </c>
      <c r="I437" s="2">
        <v>20990</v>
      </c>
      <c r="J437" s="1">
        <v>0.26</v>
      </c>
      <c r="K437" s="8">
        <f>IF(Table1[[#This Row],[discount_percentage]]&gt;=0.5,1,0)</f>
        <v>0</v>
      </c>
      <c r="L437">
        <v>4.2</v>
      </c>
      <c r="M437">
        <f>IF(Table1[[#This Row],[rating_count]]&lt;1000,1,0)</f>
        <v>0</v>
      </c>
      <c r="N437" t="str">
        <f>IF(Table1[[#This Row],[actual_price]]&lt;200,"&lt;₹200",IF(Table1[[#This Row],[actual_price]]&lt;=500,"₹200–₹500","&gt;₹500"))</f>
        <v>&gt;₹500</v>
      </c>
      <c r="O437" s="9">
        <f>(Table1[[#This Row],[rating]]*Table1[[#This Row],[rating_count]])</f>
        <v>138247.20000000001</v>
      </c>
      <c r="P437" s="9">
        <f>Table1[[#This Row],[actual_price]]*Table1[[#This Row],[rating_count]]</f>
        <v>690906840</v>
      </c>
      <c r="Q437" s="4">
        <v>32916</v>
      </c>
      <c r="R437" t="s">
        <v>1587</v>
      </c>
      <c r="S437" t="s">
        <v>1415</v>
      </c>
      <c r="V437" t="str">
        <f t="shared" si="13"/>
        <v>OPPO A74 5G</v>
      </c>
    </row>
    <row r="438" spans="1:22" x14ac:dyDescent="0.5">
      <c r="A438" t="s">
        <v>1588</v>
      </c>
      <c r="B438" t="s">
        <v>1589</v>
      </c>
      <c r="C438" t="str">
        <f t="shared" si="12"/>
        <v>Spigen Ez Fit</v>
      </c>
      <c r="D438" t="s">
        <v>5178</v>
      </c>
      <c r="E438" t="s">
        <v>5201</v>
      </c>
      <c r="F438" t="s">
        <v>5202</v>
      </c>
      <c r="G438" t="s">
        <v>5218</v>
      </c>
      <c r="H438">
        <v>999</v>
      </c>
      <c r="I438" s="2">
        <v>2899</v>
      </c>
      <c r="J438" s="1">
        <v>0.66</v>
      </c>
      <c r="K438" s="8">
        <f>IF(Table1[[#This Row],[discount_percentage]]&gt;=0.5,1,0)</f>
        <v>1</v>
      </c>
      <c r="L438">
        <v>4.5999999999999996</v>
      </c>
      <c r="M438">
        <f>IF(Table1[[#This Row],[rating_count]]&lt;1000,1,0)</f>
        <v>0</v>
      </c>
      <c r="N438" t="str">
        <f>IF(Table1[[#This Row],[actual_price]]&lt;200,"&lt;₹200",IF(Table1[[#This Row],[actual_price]]&lt;=500,"₹200–₹500","&gt;₹500"))</f>
        <v>&gt;₹500</v>
      </c>
      <c r="O438" s="9">
        <f>(Table1[[#This Row],[rating]]*Table1[[#This Row],[rating_count]])</f>
        <v>122373.79999999999</v>
      </c>
      <c r="P438" s="9">
        <f>Table1[[#This Row],[actual_price]]*Table1[[#This Row],[rating_count]]</f>
        <v>77122097</v>
      </c>
      <c r="Q438" s="4">
        <v>26603</v>
      </c>
      <c r="R438" t="s">
        <v>1590</v>
      </c>
      <c r="S438" t="s">
        <v>1591</v>
      </c>
      <c r="V438" t="str">
        <f t="shared" si="13"/>
        <v>Spigen EZ Fit</v>
      </c>
    </row>
    <row r="439" spans="1:22" x14ac:dyDescent="0.5">
      <c r="A439" t="s">
        <v>1592</v>
      </c>
      <c r="B439" t="s">
        <v>1593</v>
      </c>
      <c r="C439" t="str">
        <f t="shared" si="12"/>
        <v>Noise Colorfit Pulse</v>
      </c>
      <c r="D439" t="s">
        <v>5178</v>
      </c>
      <c r="E439" t="s">
        <v>5199</v>
      </c>
      <c r="F439" t="s">
        <v>5200</v>
      </c>
      <c r="H439" s="2">
        <v>1599</v>
      </c>
      <c r="I439" s="2">
        <v>4999</v>
      </c>
      <c r="J439" s="1">
        <v>0.68</v>
      </c>
      <c r="K439" s="8">
        <f>IF(Table1[[#This Row],[discount_percentage]]&gt;=0.5,1,0)</f>
        <v>1</v>
      </c>
      <c r="L439">
        <v>4</v>
      </c>
      <c r="M439">
        <f>IF(Table1[[#This Row],[rating_count]]&lt;1000,1,0)</f>
        <v>0</v>
      </c>
      <c r="N439" t="str">
        <f>IF(Table1[[#This Row],[actual_price]]&lt;200,"&lt;₹200",IF(Table1[[#This Row],[actual_price]]&lt;=500,"₹200–₹500","&gt;₹500"))</f>
        <v>&gt;₹500</v>
      </c>
      <c r="O439" s="9">
        <f>(Table1[[#This Row],[rating]]*Table1[[#This Row],[rating_count]])</f>
        <v>271800</v>
      </c>
      <c r="P439" s="9">
        <f>Table1[[#This Row],[actual_price]]*Table1[[#This Row],[rating_count]]</f>
        <v>339682050</v>
      </c>
      <c r="Q439" s="4">
        <v>67950</v>
      </c>
      <c r="R439" t="s">
        <v>1594</v>
      </c>
      <c r="S439" t="s">
        <v>1595</v>
      </c>
      <c r="V439" t="str">
        <f t="shared" si="13"/>
        <v>Noise ColorFit Pulse</v>
      </c>
    </row>
    <row r="440" spans="1:22" x14ac:dyDescent="0.5">
      <c r="A440" t="s">
        <v>1596</v>
      </c>
      <c r="B440" t="s">
        <v>1597</v>
      </c>
      <c r="C440" t="str">
        <f t="shared" si="12"/>
        <v>Nokia 105 Plus</v>
      </c>
      <c r="D440" t="s">
        <v>5178</v>
      </c>
      <c r="E440" t="s">
        <v>5201</v>
      </c>
      <c r="F440" t="s">
        <v>5204</v>
      </c>
      <c r="G440" t="s">
        <v>5208</v>
      </c>
      <c r="H440" s="2">
        <v>1324</v>
      </c>
      <c r="I440" s="2">
        <v>1699</v>
      </c>
      <c r="J440" s="1">
        <v>0.22</v>
      </c>
      <c r="K440" s="8">
        <f>IF(Table1[[#This Row],[discount_percentage]]&gt;=0.5,1,0)</f>
        <v>0</v>
      </c>
      <c r="L440">
        <v>4</v>
      </c>
      <c r="M440">
        <f>IF(Table1[[#This Row],[rating_count]]&lt;1000,1,0)</f>
        <v>0</v>
      </c>
      <c r="N440" t="str">
        <f>IF(Table1[[#This Row],[actual_price]]&lt;200,"&lt;₹200",IF(Table1[[#This Row],[actual_price]]&lt;=500,"₹200–₹500","&gt;₹500"))</f>
        <v>&gt;₹500</v>
      </c>
      <c r="O440" s="9">
        <f>(Table1[[#This Row],[rating]]*Table1[[#This Row],[rating_count]])</f>
        <v>513244</v>
      </c>
      <c r="P440" s="9">
        <f>Table1[[#This Row],[actual_price]]*Table1[[#This Row],[rating_count]]</f>
        <v>218000389</v>
      </c>
      <c r="Q440" s="4">
        <v>128311</v>
      </c>
      <c r="R440" t="s">
        <v>1577</v>
      </c>
      <c r="S440" t="s">
        <v>1288</v>
      </c>
      <c r="V440" t="str">
        <f t="shared" si="13"/>
        <v>Nokia 105 Plus</v>
      </c>
    </row>
    <row r="441" spans="1:22" x14ac:dyDescent="0.5">
      <c r="A441" t="s">
        <v>1598</v>
      </c>
      <c r="B441" t="s">
        <v>1599</v>
      </c>
      <c r="C441" t="str">
        <f t="shared" si="12"/>
        <v>Iqoo Z6 Pro</v>
      </c>
      <c r="D441" t="s">
        <v>5178</v>
      </c>
      <c r="E441" t="s">
        <v>5201</v>
      </c>
      <c r="F441" t="s">
        <v>5204</v>
      </c>
      <c r="G441" t="s">
        <v>5205</v>
      </c>
      <c r="H441" s="2">
        <v>20999</v>
      </c>
      <c r="I441" s="2">
        <v>29990</v>
      </c>
      <c r="J441" s="1">
        <v>0.3</v>
      </c>
      <c r="K441" s="8">
        <f>IF(Table1[[#This Row],[discount_percentage]]&gt;=0.5,1,0)</f>
        <v>0</v>
      </c>
      <c r="L441">
        <v>4.3</v>
      </c>
      <c r="M441">
        <f>IF(Table1[[#This Row],[rating_count]]&lt;1000,1,0)</f>
        <v>0</v>
      </c>
      <c r="N441" t="str">
        <f>IF(Table1[[#This Row],[actual_price]]&lt;200,"&lt;₹200",IF(Table1[[#This Row],[actual_price]]&lt;=500,"₹200–₹500","&gt;₹500"))</f>
        <v>&gt;₹500</v>
      </c>
      <c r="O441" s="9">
        <f>(Table1[[#This Row],[rating]]*Table1[[#This Row],[rating_count]])</f>
        <v>40845.699999999997</v>
      </c>
      <c r="P441" s="9">
        <f>Table1[[#This Row],[actual_price]]*Table1[[#This Row],[rating_count]]</f>
        <v>284875010</v>
      </c>
      <c r="Q441" s="4">
        <v>9499</v>
      </c>
      <c r="R441" t="s">
        <v>1600</v>
      </c>
      <c r="S441" t="s">
        <v>1601</v>
      </c>
      <c r="V441" t="str">
        <f t="shared" si="13"/>
        <v>iQOO Z6 Pro</v>
      </c>
    </row>
    <row r="442" spans="1:22" x14ac:dyDescent="0.5">
      <c r="A442" t="s">
        <v>1602</v>
      </c>
      <c r="B442" t="s">
        <v>1603</v>
      </c>
      <c r="C442" t="str">
        <f t="shared" si="12"/>
        <v>Mi 33W Soniccharge</v>
      </c>
      <c r="D442" t="s">
        <v>5178</v>
      </c>
      <c r="E442" t="s">
        <v>5201</v>
      </c>
      <c r="F442" t="s">
        <v>5202</v>
      </c>
      <c r="G442" t="s">
        <v>5203</v>
      </c>
      <c r="H442">
        <v>999</v>
      </c>
      <c r="I442" s="2">
        <v>1999</v>
      </c>
      <c r="J442" s="1">
        <v>0.5</v>
      </c>
      <c r="K442" s="8">
        <f>IF(Table1[[#This Row],[discount_percentage]]&gt;=0.5,1,0)</f>
        <v>1</v>
      </c>
      <c r="L442">
        <v>4.3</v>
      </c>
      <c r="M442">
        <f>IF(Table1[[#This Row],[rating_count]]&lt;1000,1,0)</f>
        <v>0</v>
      </c>
      <c r="N442" t="str">
        <f>IF(Table1[[#This Row],[actual_price]]&lt;200,"&lt;₹200",IF(Table1[[#This Row],[actual_price]]&lt;=500,"₹200–₹500","&gt;₹500"))</f>
        <v>&gt;₹500</v>
      </c>
      <c r="O442" s="9">
        <f>(Table1[[#This Row],[rating]]*Table1[[#This Row],[rating_count]])</f>
        <v>7641.0999999999995</v>
      </c>
      <c r="P442" s="9">
        <f>Table1[[#This Row],[actual_price]]*Table1[[#This Row],[rating_count]]</f>
        <v>3552223</v>
      </c>
      <c r="Q442" s="4">
        <v>1777</v>
      </c>
      <c r="R442" t="s">
        <v>1604</v>
      </c>
      <c r="S442" t="s">
        <v>1605</v>
      </c>
      <c r="V442" t="str">
        <f t="shared" si="13"/>
        <v>MI 33W SonicCharge</v>
      </c>
    </row>
    <row r="443" spans="1:22" x14ac:dyDescent="0.5">
      <c r="A443" t="s">
        <v>1606</v>
      </c>
      <c r="B443" t="s">
        <v>1607</v>
      </c>
      <c r="C443" t="str">
        <f t="shared" si="12"/>
        <v>Oppo A31 (Mystery</v>
      </c>
      <c r="D443" t="s">
        <v>5178</v>
      </c>
      <c r="E443" t="s">
        <v>5201</v>
      </c>
      <c r="F443" t="s">
        <v>5204</v>
      </c>
      <c r="G443" t="s">
        <v>5205</v>
      </c>
      <c r="H443" s="2">
        <v>12490</v>
      </c>
      <c r="I443" s="2">
        <v>15990</v>
      </c>
      <c r="J443" s="1">
        <v>0.22</v>
      </c>
      <c r="K443" s="8">
        <f>IF(Table1[[#This Row],[discount_percentage]]&gt;=0.5,1,0)</f>
        <v>0</v>
      </c>
      <c r="L443">
        <v>4.2</v>
      </c>
      <c r="M443">
        <f>IF(Table1[[#This Row],[rating_count]]&lt;1000,1,0)</f>
        <v>0</v>
      </c>
      <c r="N443" t="str">
        <f>IF(Table1[[#This Row],[actual_price]]&lt;200,"&lt;₹200",IF(Table1[[#This Row],[actual_price]]&lt;=500,"₹200–₹500","&gt;₹500"))</f>
        <v>&gt;₹500</v>
      </c>
      <c r="O443" s="9">
        <f>(Table1[[#This Row],[rating]]*Table1[[#This Row],[rating_count]])</f>
        <v>245725.2</v>
      </c>
      <c r="P443" s="9">
        <f>Table1[[#This Row],[actual_price]]*Table1[[#This Row],[rating_count]]</f>
        <v>935510940</v>
      </c>
      <c r="Q443" s="4">
        <v>58506</v>
      </c>
      <c r="R443" t="s">
        <v>1608</v>
      </c>
      <c r="S443" t="s">
        <v>1609</v>
      </c>
      <c r="V443" t="str">
        <f t="shared" si="13"/>
        <v>OPPO A31 (Mystery</v>
      </c>
    </row>
    <row r="444" spans="1:22" x14ac:dyDescent="0.5">
      <c r="A444" t="s">
        <v>1610</v>
      </c>
      <c r="B444" t="s">
        <v>1611</v>
      </c>
      <c r="C444" t="str">
        <f t="shared" si="12"/>
        <v>Iqoo Vivo Z6</v>
      </c>
      <c r="D444" t="s">
        <v>5178</v>
      </c>
      <c r="E444" t="s">
        <v>5201</v>
      </c>
      <c r="F444" t="s">
        <v>5204</v>
      </c>
      <c r="G444" t="s">
        <v>5205</v>
      </c>
      <c r="H444" s="2">
        <v>17999</v>
      </c>
      <c r="I444" s="2">
        <v>21990</v>
      </c>
      <c r="J444" s="1">
        <v>0.18</v>
      </c>
      <c r="K444" s="8">
        <f>IF(Table1[[#This Row],[discount_percentage]]&gt;=0.5,1,0)</f>
        <v>0</v>
      </c>
      <c r="L444">
        <v>4</v>
      </c>
      <c r="M444">
        <f>IF(Table1[[#This Row],[rating_count]]&lt;1000,1,0)</f>
        <v>0</v>
      </c>
      <c r="N444" t="str">
        <f>IF(Table1[[#This Row],[actual_price]]&lt;200,"&lt;₹200",IF(Table1[[#This Row],[actual_price]]&lt;=500,"₹200–₹500","&gt;₹500"))</f>
        <v>&gt;₹500</v>
      </c>
      <c r="O444" s="9">
        <f>(Table1[[#This Row],[rating]]*Table1[[#This Row],[rating_count]])</f>
        <v>85400</v>
      </c>
      <c r="P444" s="9">
        <f>Table1[[#This Row],[actual_price]]*Table1[[#This Row],[rating_count]]</f>
        <v>469486500</v>
      </c>
      <c r="Q444" s="4">
        <v>21350</v>
      </c>
      <c r="R444" t="s">
        <v>1612</v>
      </c>
      <c r="S444" t="s">
        <v>1367</v>
      </c>
      <c r="V444" t="str">
        <f t="shared" si="13"/>
        <v>iQOO vivo Z6</v>
      </c>
    </row>
    <row r="445" spans="1:22" x14ac:dyDescent="0.5">
      <c r="A445" t="s">
        <v>1613</v>
      </c>
      <c r="B445" t="s">
        <v>1614</v>
      </c>
      <c r="C445" t="str">
        <f t="shared" si="12"/>
        <v>Motorola A10 Dual</v>
      </c>
      <c r="D445" t="s">
        <v>5178</v>
      </c>
      <c r="E445" t="s">
        <v>5201</v>
      </c>
      <c r="F445" t="s">
        <v>5204</v>
      </c>
      <c r="G445" t="s">
        <v>5208</v>
      </c>
      <c r="H445" s="2">
        <v>1399</v>
      </c>
      <c r="I445" s="2">
        <v>1630</v>
      </c>
      <c r="J445" s="1">
        <v>0.14000000000000001</v>
      </c>
      <c r="K445" s="8">
        <f>IF(Table1[[#This Row],[discount_percentage]]&gt;=0.5,1,0)</f>
        <v>0</v>
      </c>
      <c r="L445">
        <v>4</v>
      </c>
      <c r="M445">
        <f>IF(Table1[[#This Row],[rating_count]]&lt;1000,1,0)</f>
        <v>0</v>
      </c>
      <c r="N445" t="str">
        <f>IF(Table1[[#This Row],[actual_price]]&lt;200,"&lt;₹200",IF(Table1[[#This Row],[actual_price]]&lt;=500,"₹200–₹500","&gt;₹500"))</f>
        <v>&gt;₹500</v>
      </c>
      <c r="O445" s="9">
        <f>(Table1[[#This Row],[rating]]*Table1[[#This Row],[rating_count]])</f>
        <v>37512</v>
      </c>
      <c r="P445" s="9">
        <f>Table1[[#This Row],[actual_price]]*Table1[[#This Row],[rating_count]]</f>
        <v>15286140</v>
      </c>
      <c r="Q445" s="4">
        <v>9378</v>
      </c>
      <c r="R445" t="s">
        <v>1615</v>
      </c>
      <c r="S445" t="s">
        <v>1616</v>
      </c>
      <c r="V445" t="str">
        <f t="shared" si="13"/>
        <v>Motorola a10 Dual</v>
      </c>
    </row>
    <row r="446" spans="1:22" x14ac:dyDescent="0.5">
      <c r="A446" t="s">
        <v>1617</v>
      </c>
      <c r="B446" t="s">
        <v>1618</v>
      </c>
      <c r="C446" t="str">
        <f t="shared" si="12"/>
        <v>Boat Wave Lite</v>
      </c>
      <c r="D446" t="s">
        <v>5178</v>
      </c>
      <c r="E446" t="s">
        <v>5199</v>
      </c>
      <c r="F446" t="s">
        <v>5200</v>
      </c>
      <c r="H446" s="2">
        <v>1499</v>
      </c>
      <c r="I446" s="2">
        <v>6990</v>
      </c>
      <c r="J446" s="1">
        <v>0.79</v>
      </c>
      <c r="K446" s="8">
        <f>IF(Table1[[#This Row],[discount_percentage]]&gt;=0.5,1,0)</f>
        <v>1</v>
      </c>
      <c r="L446">
        <v>3.9</v>
      </c>
      <c r="M446">
        <f>IF(Table1[[#This Row],[rating_count]]&lt;1000,1,0)</f>
        <v>0</v>
      </c>
      <c r="N446" t="str">
        <f>IF(Table1[[#This Row],[actual_price]]&lt;200,"&lt;₹200",IF(Table1[[#This Row],[actual_price]]&lt;=500,"₹200–₹500","&gt;₹500"))</f>
        <v>&gt;₹500</v>
      </c>
      <c r="O446" s="9">
        <f>(Table1[[#This Row],[rating]]*Table1[[#This Row],[rating_count]])</f>
        <v>85004.4</v>
      </c>
      <c r="P446" s="9">
        <f>Table1[[#This Row],[actual_price]]*Table1[[#This Row],[rating_count]]</f>
        <v>152354040</v>
      </c>
      <c r="Q446" s="4">
        <v>21796</v>
      </c>
      <c r="R446" t="s">
        <v>1291</v>
      </c>
      <c r="S446" t="s">
        <v>1292</v>
      </c>
      <c r="V446" t="str">
        <f t="shared" si="13"/>
        <v>boAt Wave Lite</v>
      </c>
    </row>
    <row r="447" spans="1:22" x14ac:dyDescent="0.5">
      <c r="A447" t="s">
        <v>1619</v>
      </c>
      <c r="B447" t="s">
        <v>1620</v>
      </c>
      <c r="C447" t="str">
        <f t="shared" si="12"/>
        <v>Boat Wave Call</v>
      </c>
      <c r="D447" t="s">
        <v>5178</v>
      </c>
      <c r="E447" t="s">
        <v>5199</v>
      </c>
      <c r="F447" t="s">
        <v>5200</v>
      </c>
      <c r="H447" s="2">
        <v>1999</v>
      </c>
      <c r="I447" s="2">
        <v>7990</v>
      </c>
      <c r="J447" s="1">
        <v>0.75</v>
      </c>
      <c r="K447" s="8">
        <f>IF(Table1[[#This Row],[discount_percentage]]&gt;=0.5,1,0)</f>
        <v>1</v>
      </c>
      <c r="L447">
        <v>3.8</v>
      </c>
      <c r="M447">
        <f>IF(Table1[[#This Row],[rating_count]]&lt;1000,1,0)</f>
        <v>0</v>
      </c>
      <c r="N447" t="str">
        <f>IF(Table1[[#This Row],[actual_price]]&lt;200,"&lt;₹200",IF(Table1[[#This Row],[actual_price]]&lt;=500,"₹200–₹500","&gt;₹500"))</f>
        <v>&gt;₹500</v>
      </c>
      <c r="O447" s="9">
        <f>(Table1[[#This Row],[rating]]*Table1[[#This Row],[rating_count]])</f>
        <v>67765.399999999994</v>
      </c>
      <c r="P447" s="9">
        <f>Table1[[#This Row],[actual_price]]*Table1[[#This Row],[rating_count]]</f>
        <v>142485670</v>
      </c>
      <c r="Q447" s="4">
        <v>17833</v>
      </c>
      <c r="R447" t="s">
        <v>1256</v>
      </c>
      <c r="S447" t="s">
        <v>1257</v>
      </c>
      <c r="V447" t="str">
        <f t="shared" si="13"/>
        <v>boAt Wave Call</v>
      </c>
    </row>
    <row r="448" spans="1:22" x14ac:dyDescent="0.5">
      <c r="A448" t="s">
        <v>1621</v>
      </c>
      <c r="B448" t="s">
        <v>1622</v>
      </c>
      <c r="C448" t="str">
        <f t="shared" si="12"/>
        <v>Spigen Ez Fit</v>
      </c>
      <c r="D448" t="s">
        <v>5178</v>
      </c>
      <c r="E448" t="s">
        <v>5201</v>
      </c>
      <c r="F448" t="s">
        <v>5202</v>
      </c>
      <c r="G448" t="s">
        <v>5218</v>
      </c>
      <c r="H448">
        <v>999</v>
      </c>
      <c r="I448" s="2">
        <v>2899</v>
      </c>
      <c r="J448" s="1">
        <v>0.66</v>
      </c>
      <c r="K448" s="8">
        <f>IF(Table1[[#This Row],[discount_percentage]]&gt;=0.5,1,0)</f>
        <v>1</v>
      </c>
      <c r="L448">
        <v>4.7</v>
      </c>
      <c r="M448">
        <f>IF(Table1[[#This Row],[rating_count]]&lt;1000,1,0)</f>
        <v>0</v>
      </c>
      <c r="N448" t="str">
        <f>IF(Table1[[#This Row],[actual_price]]&lt;200,"&lt;₹200",IF(Table1[[#This Row],[actual_price]]&lt;=500,"₹200–₹500","&gt;₹500"))</f>
        <v>&gt;₹500</v>
      </c>
      <c r="O448" s="9">
        <f>(Table1[[#This Row],[rating]]*Table1[[#This Row],[rating_count]])</f>
        <v>36561.300000000003</v>
      </c>
      <c r="P448" s="9">
        <f>Table1[[#This Row],[actual_price]]*Table1[[#This Row],[rating_count]]</f>
        <v>22551321</v>
      </c>
      <c r="Q448" s="4">
        <v>7779</v>
      </c>
      <c r="R448" t="s">
        <v>1623</v>
      </c>
      <c r="S448" t="s">
        <v>1624</v>
      </c>
      <c r="V448" t="str">
        <f t="shared" si="13"/>
        <v>Spigen EZ Fit</v>
      </c>
    </row>
    <row r="449" spans="1:22" x14ac:dyDescent="0.5">
      <c r="A449" t="s">
        <v>1625</v>
      </c>
      <c r="B449" t="s">
        <v>1626</v>
      </c>
      <c r="C449" t="str">
        <f t="shared" si="12"/>
        <v>Kingone Upgraded Stylus</v>
      </c>
      <c r="D449" t="s">
        <v>5178</v>
      </c>
      <c r="E449" t="s">
        <v>5201</v>
      </c>
      <c r="F449" t="s">
        <v>5202</v>
      </c>
      <c r="G449" t="s">
        <v>5220</v>
      </c>
      <c r="H449" s="2">
        <v>2099</v>
      </c>
      <c r="I449" s="2">
        <v>5999</v>
      </c>
      <c r="J449" s="1">
        <v>0.65</v>
      </c>
      <c r="K449" s="8">
        <f>IF(Table1[[#This Row],[discount_percentage]]&gt;=0.5,1,0)</f>
        <v>1</v>
      </c>
      <c r="L449">
        <v>4.3</v>
      </c>
      <c r="M449">
        <f>IF(Table1[[#This Row],[rating_count]]&lt;1000,1,0)</f>
        <v>0</v>
      </c>
      <c r="N449" t="str">
        <f>IF(Table1[[#This Row],[actual_price]]&lt;200,"&lt;₹200",IF(Table1[[#This Row],[actual_price]]&lt;=500,"₹200–₹500","&gt;₹500"))</f>
        <v>&gt;₹500</v>
      </c>
      <c r="O449" s="9">
        <f>(Table1[[#This Row],[rating]]*Table1[[#This Row],[rating_count]])</f>
        <v>73654.7</v>
      </c>
      <c r="P449" s="9">
        <f>Table1[[#This Row],[actual_price]]*Table1[[#This Row],[rating_count]]</f>
        <v>102756871</v>
      </c>
      <c r="Q449" s="4">
        <v>17129</v>
      </c>
      <c r="R449" t="s">
        <v>1627</v>
      </c>
      <c r="S449" t="s">
        <v>1628</v>
      </c>
      <c r="V449" t="str">
        <f t="shared" si="13"/>
        <v>KINGONE Upgraded Stylus</v>
      </c>
    </row>
    <row r="450" spans="1:22" x14ac:dyDescent="0.5">
      <c r="A450" t="s">
        <v>1629</v>
      </c>
      <c r="B450" t="s">
        <v>1630</v>
      </c>
      <c r="C450" t="str">
        <f t="shared" ref="C450:C513" si="14">PROPER(V450)</f>
        <v>Portronics Carpower Mini</v>
      </c>
      <c r="D450" t="s">
        <v>5178</v>
      </c>
      <c r="E450" t="s">
        <v>5201</v>
      </c>
      <c r="F450" t="s">
        <v>5202</v>
      </c>
      <c r="G450" t="s">
        <v>5203</v>
      </c>
      <c r="H450">
        <v>337</v>
      </c>
      <c r="I450">
        <v>699</v>
      </c>
      <c r="J450" s="1">
        <v>0.52</v>
      </c>
      <c r="K450" s="8">
        <f>IF(Table1[[#This Row],[discount_percentage]]&gt;=0.5,1,0)</f>
        <v>1</v>
      </c>
      <c r="L450">
        <v>4.2</v>
      </c>
      <c r="M450">
        <f>IF(Table1[[#This Row],[rating_count]]&lt;1000,1,0)</f>
        <v>0</v>
      </c>
      <c r="N450" t="str">
        <f>IF(Table1[[#This Row],[actual_price]]&lt;200,"&lt;₹200",IF(Table1[[#This Row],[actual_price]]&lt;=500,"₹200–₹500","&gt;₹500"))</f>
        <v>&gt;₹500</v>
      </c>
      <c r="O450" s="9">
        <f>(Table1[[#This Row],[rating]]*Table1[[#This Row],[rating_count]])</f>
        <v>20869.8</v>
      </c>
      <c r="P450" s="9">
        <f>Table1[[#This Row],[actual_price]]*Table1[[#This Row],[rating_count]]</f>
        <v>3473331</v>
      </c>
      <c r="Q450" s="4">
        <v>4969</v>
      </c>
      <c r="R450" t="s">
        <v>1631</v>
      </c>
      <c r="S450" t="s">
        <v>1632</v>
      </c>
      <c r="V450" t="str">
        <f t="shared" ref="V450:V513" si="15">TRIM(LEFT(B450,FIND(" ",B450,FIND(" ",B450,FIND(" ",B450)+1)+1)))</f>
        <v>Portronics CarPower Mini</v>
      </c>
    </row>
    <row r="451" spans="1:22" x14ac:dyDescent="0.5">
      <c r="A451" t="s">
        <v>1633</v>
      </c>
      <c r="B451" t="s">
        <v>1634</v>
      </c>
      <c r="C451" t="str">
        <f t="shared" si="14"/>
        <v>Boat Newly Launched</v>
      </c>
      <c r="D451" t="s">
        <v>5178</v>
      </c>
      <c r="E451" t="s">
        <v>5199</v>
      </c>
      <c r="F451" t="s">
        <v>5200</v>
      </c>
      <c r="H451" s="2">
        <v>2999</v>
      </c>
      <c r="I451" s="2">
        <v>7990</v>
      </c>
      <c r="J451" s="1">
        <v>0.62</v>
      </c>
      <c r="K451" s="8">
        <f>IF(Table1[[#This Row],[discount_percentage]]&gt;=0.5,1,0)</f>
        <v>1</v>
      </c>
      <c r="L451">
        <v>4.0999999999999996</v>
      </c>
      <c r="M451">
        <f>IF(Table1[[#This Row],[rating_count]]&lt;1000,1,0)</f>
        <v>1</v>
      </c>
      <c r="N451" t="str">
        <f>IF(Table1[[#This Row],[actual_price]]&lt;200,"&lt;₹200",IF(Table1[[#This Row],[actual_price]]&lt;=500,"₹200–₹500","&gt;₹500"))</f>
        <v>&gt;₹500</v>
      </c>
      <c r="O451" s="9">
        <f>(Table1[[#This Row],[rating]]*Table1[[#This Row],[rating_count]])</f>
        <v>631.4</v>
      </c>
      <c r="P451" s="9">
        <f>Table1[[#This Row],[actual_price]]*Table1[[#This Row],[rating_count]]</f>
        <v>1230460</v>
      </c>
      <c r="Q451" s="4">
        <v>154</v>
      </c>
      <c r="R451" t="s">
        <v>1635</v>
      </c>
      <c r="S451" t="s">
        <v>1636</v>
      </c>
      <c r="V451" t="str">
        <f t="shared" si="15"/>
        <v>boAt Newly Launched</v>
      </c>
    </row>
    <row r="452" spans="1:22" x14ac:dyDescent="0.5">
      <c r="A452" t="s">
        <v>1637</v>
      </c>
      <c r="B452" t="s">
        <v>1638</v>
      </c>
      <c r="C452" t="str">
        <f t="shared" si="14"/>
        <v>Ptron Newly Launched</v>
      </c>
      <c r="D452" t="s">
        <v>5178</v>
      </c>
      <c r="E452" t="s">
        <v>5199</v>
      </c>
      <c r="F452" t="s">
        <v>5200</v>
      </c>
      <c r="H452" s="2">
        <v>1299</v>
      </c>
      <c r="I452" s="2">
        <v>5999</v>
      </c>
      <c r="J452" s="1">
        <v>0.78</v>
      </c>
      <c r="K452" s="8">
        <f>IF(Table1[[#This Row],[discount_percentage]]&gt;=0.5,1,0)</f>
        <v>1</v>
      </c>
      <c r="L452">
        <v>3.3</v>
      </c>
      <c r="M452">
        <f>IF(Table1[[#This Row],[rating_count]]&lt;1000,1,0)</f>
        <v>0</v>
      </c>
      <c r="N452" t="str">
        <f>IF(Table1[[#This Row],[actual_price]]&lt;200,"&lt;₹200",IF(Table1[[#This Row],[actual_price]]&lt;=500,"₹200–₹500","&gt;₹500"))</f>
        <v>&gt;₹500</v>
      </c>
      <c r="O452" s="9">
        <f>(Table1[[#This Row],[rating]]*Table1[[#This Row],[rating_count]])</f>
        <v>14569.5</v>
      </c>
      <c r="P452" s="9">
        <f>Table1[[#This Row],[actual_price]]*Table1[[#This Row],[rating_count]]</f>
        <v>26485585</v>
      </c>
      <c r="Q452" s="4">
        <v>4415</v>
      </c>
      <c r="R452" t="s">
        <v>1639</v>
      </c>
      <c r="S452" t="s">
        <v>1640</v>
      </c>
      <c r="V452" t="str">
        <f t="shared" si="15"/>
        <v>PTron Newly Launched</v>
      </c>
    </row>
    <row r="453" spans="1:22" x14ac:dyDescent="0.5">
      <c r="A453" t="s">
        <v>1641</v>
      </c>
      <c r="B453" t="s">
        <v>1642</v>
      </c>
      <c r="C453" t="str">
        <f t="shared" si="14"/>
        <v>Iqoo Vivo Z6</v>
      </c>
      <c r="D453" t="s">
        <v>5178</v>
      </c>
      <c r="E453" t="s">
        <v>5201</v>
      </c>
      <c r="F453" t="s">
        <v>5204</v>
      </c>
      <c r="G453" t="s">
        <v>5205</v>
      </c>
      <c r="H453" s="2">
        <v>16499</v>
      </c>
      <c r="I453" s="2">
        <v>20990</v>
      </c>
      <c r="J453" s="1">
        <v>0.21</v>
      </c>
      <c r="K453" s="8">
        <f>IF(Table1[[#This Row],[discount_percentage]]&gt;=0.5,1,0)</f>
        <v>0</v>
      </c>
      <c r="L453">
        <v>4</v>
      </c>
      <c r="M453">
        <f>IF(Table1[[#This Row],[rating_count]]&lt;1000,1,0)</f>
        <v>0</v>
      </c>
      <c r="N453" t="str">
        <f>IF(Table1[[#This Row],[actual_price]]&lt;200,"&lt;₹200",IF(Table1[[#This Row],[actual_price]]&lt;=500,"₹200–₹500","&gt;₹500"))</f>
        <v>&gt;₹500</v>
      </c>
      <c r="O453" s="9">
        <f>(Table1[[#This Row],[rating]]*Table1[[#This Row],[rating_count]])</f>
        <v>85400</v>
      </c>
      <c r="P453" s="9">
        <f>Table1[[#This Row],[actual_price]]*Table1[[#This Row],[rating_count]]</f>
        <v>448136500</v>
      </c>
      <c r="Q453" s="4">
        <v>21350</v>
      </c>
      <c r="R453" t="s">
        <v>1612</v>
      </c>
      <c r="S453" t="s">
        <v>1367</v>
      </c>
      <c r="V453" t="str">
        <f t="shared" si="15"/>
        <v>iQOO vivo Z6</v>
      </c>
    </row>
    <row r="454" spans="1:22" x14ac:dyDescent="0.5">
      <c r="A454" t="s">
        <v>1643</v>
      </c>
      <c r="B454" t="s">
        <v>1644</v>
      </c>
      <c r="C454" t="str">
        <f t="shared" si="14"/>
        <v>Samsung Ehs64 Ehs64Avfwecinu</v>
      </c>
      <c r="D454" t="s">
        <v>5178</v>
      </c>
      <c r="E454" t="s">
        <v>5209</v>
      </c>
      <c r="F454" t="s">
        <v>5210</v>
      </c>
      <c r="G454" t="s">
        <v>5211</v>
      </c>
      <c r="H454">
        <v>499</v>
      </c>
      <c r="I454">
        <v>499</v>
      </c>
      <c r="J454" s="1">
        <v>0</v>
      </c>
      <c r="K454" s="8">
        <f>IF(Table1[[#This Row],[discount_percentage]]&gt;=0.5,1,0)</f>
        <v>0</v>
      </c>
      <c r="L454">
        <v>4.2</v>
      </c>
      <c r="M454">
        <f>IF(Table1[[#This Row],[rating_count]]&lt;1000,1,0)</f>
        <v>0</v>
      </c>
      <c r="N454" t="str">
        <f>IF(Table1[[#This Row],[actual_price]]&lt;200,"&lt;₹200",IF(Table1[[#This Row],[actual_price]]&lt;=500,"₹200–₹500","&gt;₹500"))</f>
        <v>₹200–₹500</v>
      </c>
      <c r="O454" s="9">
        <f>(Table1[[#This Row],[rating]]*Table1[[#This Row],[rating_count]])</f>
        <v>132463.80000000002</v>
      </c>
      <c r="P454" s="9">
        <f>Table1[[#This Row],[actual_price]]*Table1[[#This Row],[rating_count]]</f>
        <v>15737961</v>
      </c>
      <c r="Q454" s="4">
        <v>31539</v>
      </c>
      <c r="R454" t="s">
        <v>1645</v>
      </c>
      <c r="S454" t="s">
        <v>1646</v>
      </c>
      <c r="V454" t="str">
        <f t="shared" si="15"/>
        <v>Samsung Ehs64 Ehs64Avfwecinu</v>
      </c>
    </row>
    <row r="455" spans="1:22" x14ac:dyDescent="0.5">
      <c r="A455" t="s">
        <v>1647</v>
      </c>
      <c r="B455" t="s">
        <v>1648</v>
      </c>
      <c r="C455" t="str">
        <f t="shared" si="14"/>
        <v>Spigen Ez Fit</v>
      </c>
      <c r="D455" t="s">
        <v>5178</v>
      </c>
      <c r="E455" t="s">
        <v>5201</v>
      </c>
      <c r="F455" t="s">
        <v>5202</v>
      </c>
      <c r="G455" t="s">
        <v>5218</v>
      </c>
      <c r="H455">
        <v>999</v>
      </c>
      <c r="I455" s="2">
        <v>2899</v>
      </c>
      <c r="J455" s="1">
        <v>0.66</v>
      </c>
      <c r="K455" s="8">
        <f>IF(Table1[[#This Row],[discount_percentage]]&gt;=0.5,1,0)</f>
        <v>1</v>
      </c>
      <c r="L455">
        <v>4.5999999999999996</v>
      </c>
      <c r="M455">
        <f>IF(Table1[[#This Row],[rating_count]]&lt;1000,1,0)</f>
        <v>0</v>
      </c>
      <c r="N455" t="str">
        <f>IF(Table1[[#This Row],[actual_price]]&lt;200,"&lt;₹200",IF(Table1[[#This Row],[actual_price]]&lt;=500,"₹200–₹500","&gt;₹500"))</f>
        <v>&gt;₹500</v>
      </c>
      <c r="O455" s="9">
        <f>(Table1[[#This Row],[rating]]*Table1[[#This Row],[rating_count]])</f>
        <v>28193.399999999998</v>
      </c>
      <c r="P455" s="9">
        <f>Table1[[#This Row],[actual_price]]*Table1[[#This Row],[rating_count]]</f>
        <v>17767971</v>
      </c>
      <c r="Q455" s="4">
        <v>6129</v>
      </c>
      <c r="R455" t="s">
        <v>1649</v>
      </c>
      <c r="S455" t="s">
        <v>1650</v>
      </c>
      <c r="V455" t="str">
        <f t="shared" si="15"/>
        <v>Spigen EZ Fit</v>
      </c>
    </row>
    <row r="456" spans="1:22" x14ac:dyDescent="0.5">
      <c r="A456" t="s">
        <v>1651</v>
      </c>
      <c r="B456" t="s">
        <v>1652</v>
      </c>
      <c r="C456" t="str">
        <f t="shared" si="14"/>
        <v>Samsung Galaxy M04</v>
      </c>
      <c r="D456" t="s">
        <v>5178</v>
      </c>
      <c r="E456" t="s">
        <v>5201</v>
      </c>
      <c r="F456" t="s">
        <v>5204</v>
      </c>
      <c r="G456" t="s">
        <v>5205</v>
      </c>
      <c r="H456" s="2">
        <v>10499</v>
      </c>
      <c r="I456" s="2">
        <v>13499</v>
      </c>
      <c r="J456" s="1">
        <v>0.22</v>
      </c>
      <c r="K456" s="8">
        <f>IF(Table1[[#This Row],[discount_percentage]]&gt;=0.5,1,0)</f>
        <v>0</v>
      </c>
      <c r="L456">
        <v>4.2</v>
      </c>
      <c r="M456">
        <f>IF(Table1[[#This Row],[rating_count]]&lt;1000,1,0)</f>
        <v>1</v>
      </c>
      <c r="N456" t="str">
        <f>IF(Table1[[#This Row],[actual_price]]&lt;200,"&lt;₹200",IF(Table1[[#This Row],[actual_price]]&lt;=500,"₹200–₹500","&gt;₹500"))</f>
        <v>&gt;₹500</v>
      </c>
      <c r="O456" s="9">
        <f>(Table1[[#This Row],[rating]]*Table1[[#This Row],[rating_count]])</f>
        <v>1192.8</v>
      </c>
      <c r="P456" s="9">
        <f>Table1[[#This Row],[actual_price]]*Table1[[#This Row],[rating_count]]</f>
        <v>3833716</v>
      </c>
      <c r="Q456" s="4">
        <v>284</v>
      </c>
      <c r="R456" t="s">
        <v>1299</v>
      </c>
      <c r="S456" t="s">
        <v>1300</v>
      </c>
      <c r="V456" t="str">
        <f t="shared" si="15"/>
        <v>Samsung Galaxy M04</v>
      </c>
    </row>
    <row r="457" spans="1:22" x14ac:dyDescent="0.5">
      <c r="A457" t="s">
        <v>1653</v>
      </c>
      <c r="B457" t="s">
        <v>1654</v>
      </c>
      <c r="C457" t="str">
        <f t="shared" si="14"/>
        <v>Swapkart Flexible Mobile</v>
      </c>
      <c r="D457" t="s">
        <v>5178</v>
      </c>
      <c r="E457" t="s">
        <v>5201</v>
      </c>
      <c r="F457" t="s">
        <v>5202</v>
      </c>
      <c r="G457" t="s">
        <v>5188</v>
      </c>
      <c r="H457">
        <v>251</v>
      </c>
      <c r="I457">
        <v>999</v>
      </c>
      <c r="J457" s="1">
        <v>0.75</v>
      </c>
      <c r="K457" s="8">
        <f>IF(Table1[[#This Row],[discount_percentage]]&gt;=0.5,1,0)</f>
        <v>1</v>
      </c>
      <c r="L457">
        <v>3.7</v>
      </c>
      <c r="M457">
        <f>IF(Table1[[#This Row],[rating_count]]&lt;1000,1,0)</f>
        <v>0</v>
      </c>
      <c r="N457" t="str">
        <f>IF(Table1[[#This Row],[actual_price]]&lt;200,"&lt;₹200",IF(Table1[[#This Row],[actual_price]]&lt;=500,"₹200–₹500","&gt;₹500"))</f>
        <v>&gt;₹500</v>
      </c>
      <c r="O457" s="9">
        <f>(Table1[[#This Row],[rating]]*Table1[[#This Row],[rating_count]])</f>
        <v>11965.800000000001</v>
      </c>
      <c r="P457" s="9">
        <f>Table1[[#This Row],[actual_price]]*Table1[[#This Row],[rating_count]]</f>
        <v>3230766</v>
      </c>
      <c r="Q457" s="4">
        <v>3234</v>
      </c>
      <c r="R457" t="s">
        <v>1655</v>
      </c>
      <c r="S457" t="s">
        <v>1656</v>
      </c>
      <c r="V457" t="str">
        <f t="shared" si="15"/>
        <v>SWAPKART Flexible Mobile</v>
      </c>
    </row>
    <row r="458" spans="1:22" x14ac:dyDescent="0.5">
      <c r="A458" t="s">
        <v>1657</v>
      </c>
      <c r="B458" t="s">
        <v>1658</v>
      </c>
      <c r="C458" t="str">
        <f t="shared" si="14"/>
        <v>Redmi 9A Sport</v>
      </c>
      <c r="D458" t="s">
        <v>5178</v>
      </c>
      <c r="E458" t="s">
        <v>5201</v>
      </c>
      <c r="F458" t="s">
        <v>5204</v>
      </c>
      <c r="G458" t="s">
        <v>5205</v>
      </c>
      <c r="H458" s="2">
        <v>6499</v>
      </c>
      <c r="I458" s="2">
        <v>7999</v>
      </c>
      <c r="J458" s="1">
        <v>0.19</v>
      </c>
      <c r="K458" s="8">
        <f>IF(Table1[[#This Row],[discount_percentage]]&gt;=0.5,1,0)</f>
        <v>0</v>
      </c>
      <c r="L458">
        <v>4.0999999999999996</v>
      </c>
      <c r="M458">
        <f>IF(Table1[[#This Row],[rating_count]]&lt;1000,1,0)</f>
        <v>0</v>
      </c>
      <c r="N458" t="str">
        <f>IF(Table1[[#This Row],[actual_price]]&lt;200,"&lt;₹200",IF(Table1[[#This Row],[actual_price]]&lt;=500,"₹200–₹500","&gt;₹500"))</f>
        <v>&gt;₹500</v>
      </c>
      <c r="O458" s="9">
        <f>(Table1[[#This Row],[rating]]*Table1[[#This Row],[rating_count]])</f>
        <v>1286711.2</v>
      </c>
      <c r="P458" s="9">
        <f>Table1[[#This Row],[actual_price]]*Table1[[#This Row],[rating_count]]</f>
        <v>2510342168</v>
      </c>
      <c r="Q458" s="4">
        <v>313832</v>
      </c>
      <c r="R458" t="s">
        <v>1659</v>
      </c>
      <c r="S458" t="s">
        <v>1372</v>
      </c>
      <c r="V458" t="str">
        <f t="shared" si="15"/>
        <v>Redmi 9A Sport</v>
      </c>
    </row>
    <row r="459" spans="1:22" x14ac:dyDescent="0.5">
      <c r="A459" t="s">
        <v>1660</v>
      </c>
      <c r="B459" t="s">
        <v>1661</v>
      </c>
      <c r="C459" t="str">
        <f t="shared" si="14"/>
        <v>Fire-Boltt Ring 3</v>
      </c>
      <c r="D459" t="s">
        <v>5178</v>
      </c>
      <c r="E459" t="s">
        <v>5199</v>
      </c>
      <c r="F459" t="s">
        <v>5200</v>
      </c>
      <c r="H459" s="2">
        <v>2999</v>
      </c>
      <c r="I459" s="2">
        <v>9999</v>
      </c>
      <c r="J459" s="1">
        <v>0.7</v>
      </c>
      <c r="K459" s="8">
        <f>IF(Table1[[#This Row],[discount_percentage]]&gt;=0.5,1,0)</f>
        <v>1</v>
      </c>
      <c r="L459">
        <v>4.2</v>
      </c>
      <c r="M459">
        <f>IF(Table1[[#This Row],[rating_count]]&lt;1000,1,0)</f>
        <v>0</v>
      </c>
      <c r="N459" t="str">
        <f>IF(Table1[[#This Row],[actual_price]]&lt;200,"&lt;₹200",IF(Table1[[#This Row],[actual_price]]&lt;=500,"₹200–₹500","&gt;₹500"))</f>
        <v>&gt;₹500</v>
      </c>
      <c r="O459" s="9">
        <f>(Table1[[#This Row],[rating]]*Table1[[#This Row],[rating_count]])</f>
        <v>87691.8</v>
      </c>
      <c r="P459" s="9">
        <f>Table1[[#This Row],[actual_price]]*Table1[[#This Row],[rating_count]]</f>
        <v>208769121</v>
      </c>
      <c r="Q459" s="4">
        <v>20879</v>
      </c>
      <c r="R459" t="s">
        <v>1662</v>
      </c>
      <c r="S459" t="s">
        <v>1663</v>
      </c>
      <c r="V459" t="str">
        <f t="shared" si="15"/>
        <v>Fire-Boltt Ring 3</v>
      </c>
    </row>
    <row r="460" spans="1:22" x14ac:dyDescent="0.5">
      <c r="A460" t="s">
        <v>1664</v>
      </c>
      <c r="B460" t="s">
        <v>1665</v>
      </c>
      <c r="C460" t="str">
        <f t="shared" si="14"/>
        <v>Amozo Ultra Hybrid</v>
      </c>
      <c r="D460" t="s">
        <v>5178</v>
      </c>
      <c r="E460" t="s">
        <v>5201</v>
      </c>
      <c r="F460" t="s">
        <v>5202</v>
      </c>
      <c r="G460" t="s">
        <v>5221</v>
      </c>
      <c r="H460">
        <v>279</v>
      </c>
      <c r="I460" s="2">
        <v>1499</v>
      </c>
      <c r="J460" s="1">
        <v>0.81</v>
      </c>
      <c r="K460" s="8">
        <f>IF(Table1[[#This Row],[discount_percentage]]&gt;=0.5,1,0)</f>
        <v>1</v>
      </c>
      <c r="L460">
        <v>4.2</v>
      </c>
      <c r="M460">
        <f>IF(Table1[[#This Row],[rating_count]]&lt;1000,1,0)</f>
        <v>0</v>
      </c>
      <c r="N460" t="str">
        <f>IF(Table1[[#This Row],[actual_price]]&lt;200,"&lt;₹200",IF(Table1[[#This Row],[actual_price]]&lt;=500,"₹200–₹500","&gt;₹500"))</f>
        <v>&gt;₹500</v>
      </c>
      <c r="O460" s="9">
        <f>(Table1[[#This Row],[rating]]*Table1[[#This Row],[rating_count]])</f>
        <v>11113.2</v>
      </c>
      <c r="P460" s="9">
        <f>Table1[[#This Row],[actual_price]]*Table1[[#This Row],[rating_count]]</f>
        <v>3966354</v>
      </c>
      <c r="Q460" s="4">
        <v>2646</v>
      </c>
      <c r="R460" t="s">
        <v>1666</v>
      </c>
      <c r="S460" t="s">
        <v>1667</v>
      </c>
      <c r="V460" t="str">
        <f t="shared" si="15"/>
        <v>Amozo Ultra Hybrid</v>
      </c>
    </row>
    <row r="461" spans="1:22" x14ac:dyDescent="0.5">
      <c r="A461" t="s">
        <v>1668</v>
      </c>
      <c r="B461" t="s">
        <v>1669</v>
      </c>
      <c r="C461" t="str">
        <f t="shared" si="14"/>
        <v>Elv Aluminum Adjustable</v>
      </c>
      <c r="D461" t="s">
        <v>5178</v>
      </c>
      <c r="E461" t="s">
        <v>5201</v>
      </c>
      <c r="F461" t="s">
        <v>5202</v>
      </c>
      <c r="G461" t="s">
        <v>5215</v>
      </c>
      <c r="H461">
        <v>269</v>
      </c>
      <c r="I461" s="2">
        <v>1499</v>
      </c>
      <c r="J461" s="1">
        <v>0.82</v>
      </c>
      <c r="K461" s="8">
        <f>IF(Table1[[#This Row],[discount_percentage]]&gt;=0.5,1,0)</f>
        <v>1</v>
      </c>
      <c r="L461">
        <v>4.5</v>
      </c>
      <c r="M461">
        <f>IF(Table1[[#This Row],[rating_count]]&lt;1000,1,0)</f>
        <v>0</v>
      </c>
      <c r="N461" t="str">
        <f>IF(Table1[[#This Row],[actual_price]]&lt;200,"&lt;₹200",IF(Table1[[#This Row],[actual_price]]&lt;=500,"₹200–₹500","&gt;₹500"))</f>
        <v>&gt;₹500</v>
      </c>
      <c r="O461" s="9">
        <f>(Table1[[#This Row],[rating]]*Table1[[#This Row],[rating_count]])</f>
        <v>130401</v>
      </c>
      <c r="P461" s="9">
        <f>Table1[[#This Row],[actual_price]]*Table1[[#This Row],[rating_count]]</f>
        <v>43438022</v>
      </c>
      <c r="Q461" s="4">
        <v>28978</v>
      </c>
      <c r="R461" t="s">
        <v>1670</v>
      </c>
      <c r="S461" t="s">
        <v>1671</v>
      </c>
      <c r="V461" t="str">
        <f t="shared" si="15"/>
        <v>ELV Aluminum Adjustable</v>
      </c>
    </row>
    <row r="462" spans="1:22" x14ac:dyDescent="0.5">
      <c r="A462" t="s">
        <v>1672</v>
      </c>
      <c r="B462" t="s">
        <v>1673</v>
      </c>
      <c r="C462" t="str">
        <f t="shared" si="14"/>
        <v>Tecno Spark 9</v>
      </c>
      <c r="D462" t="s">
        <v>5178</v>
      </c>
      <c r="E462" t="s">
        <v>5201</v>
      </c>
      <c r="F462" t="s">
        <v>5204</v>
      </c>
      <c r="G462" t="s">
        <v>5205</v>
      </c>
      <c r="H462" s="2">
        <v>8999</v>
      </c>
      <c r="I462" s="2">
        <v>13499</v>
      </c>
      <c r="J462" s="1">
        <v>0.33</v>
      </c>
      <c r="K462" s="8">
        <f>IF(Table1[[#This Row],[discount_percentage]]&gt;=0.5,1,0)</f>
        <v>0</v>
      </c>
      <c r="L462">
        <v>3.8</v>
      </c>
      <c r="M462">
        <f>IF(Table1[[#This Row],[rating_count]]&lt;1000,1,0)</f>
        <v>0</v>
      </c>
      <c r="N462" t="str">
        <f>IF(Table1[[#This Row],[actual_price]]&lt;200,"&lt;₹200",IF(Table1[[#This Row],[actual_price]]&lt;=500,"₹200–₹500","&gt;₹500"))</f>
        <v>&gt;₹500</v>
      </c>
      <c r="O462" s="9">
        <f>(Table1[[#This Row],[rating]]*Table1[[#This Row],[rating_count]])</f>
        <v>11951</v>
      </c>
      <c r="P462" s="9">
        <f>Table1[[#This Row],[actual_price]]*Table1[[#This Row],[rating_count]]</f>
        <v>42454355</v>
      </c>
      <c r="Q462" s="4">
        <v>3145</v>
      </c>
      <c r="R462" t="s">
        <v>1674</v>
      </c>
      <c r="S462" t="s">
        <v>1675</v>
      </c>
      <c r="V462" t="str">
        <f t="shared" si="15"/>
        <v>Tecno Spark 9</v>
      </c>
    </row>
    <row r="463" spans="1:22" x14ac:dyDescent="0.5">
      <c r="A463" t="s">
        <v>1676</v>
      </c>
      <c r="B463" t="s">
        <v>1677</v>
      </c>
      <c r="C463" t="str">
        <f t="shared" si="14"/>
        <v>Jbl C100Si Wired</v>
      </c>
      <c r="D463" t="s">
        <v>5178</v>
      </c>
      <c r="E463" t="s">
        <v>5209</v>
      </c>
      <c r="F463" t="s">
        <v>5210</v>
      </c>
      <c r="G463" t="s">
        <v>5211</v>
      </c>
      <c r="H463">
        <v>599</v>
      </c>
      <c r="I463" s="2">
        <v>1299</v>
      </c>
      <c r="J463" s="1">
        <v>0.54</v>
      </c>
      <c r="K463" s="8">
        <f>IF(Table1[[#This Row],[discount_percentage]]&gt;=0.5,1,0)</f>
        <v>1</v>
      </c>
      <c r="L463">
        <v>4.0999999999999996</v>
      </c>
      <c r="M463">
        <f>IF(Table1[[#This Row],[rating_count]]&lt;1000,1,0)</f>
        <v>0</v>
      </c>
      <c r="N463" t="str">
        <f>IF(Table1[[#This Row],[actual_price]]&lt;200,"&lt;₹200",IF(Table1[[#This Row],[actual_price]]&lt;=500,"₹200–₹500","&gt;₹500"))</f>
        <v>&gt;₹500</v>
      </c>
      <c r="O463" s="9">
        <f>(Table1[[#This Row],[rating]]*Table1[[#This Row],[rating_count]])</f>
        <v>789614.89999999991</v>
      </c>
      <c r="P463" s="9">
        <f>Table1[[#This Row],[actual_price]]*Table1[[#This Row],[rating_count]]</f>
        <v>250173111</v>
      </c>
      <c r="Q463" s="4">
        <v>192589</v>
      </c>
      <c r="R463" t="s">
        <v>1678</v>
      </c>
      <c r="S463" t="s">
        <v>1296</v>
      </c>
      <c r="V463" t="str">
        <f t="shared" si="15"/>
        <v>JBL C100SI Wired</v>
      </c>
    </row>
    <row r="464" spans="1:22" x14ac:dyDescent="0.5">
      <c r="A464" t="s">
        <v>1679</v>
      </c>
      <c r="B464" t="s">
        <v>1680</v>
      </c>
      <c r="C464" t="str">
        <f t="shared" si="14"/>
        <v>Tukzer Capacitive Stylus</v>
      </c>
      <c r="D464" t="s">
        <v>5178</v>
      </c>
      <c r="E464" t="s">
        <v>5201</v>
      </c>
      <c r="F464" t="s">
        <v>5202</v>
      </c>
      <c r="G464" t="s">
        <v>5220</v>
      </c>
      <c r="H464">
        <v>349</v>
      </c>
      <c r="I464">
        <v>999</v>
      </c>
      <c r="J464" s="1">
        <v>0.65</v>
      </c>
      <c r="K464" s="8">
        <f>IF(Table1[[#This Row],[discount_percentage]]&gt;=0.5,1,0)</f>
        <v>1</v>
      </c>
      <c r="L464">
        <v>3.8</v>
      </c>
      <c r="M464">
        <f>IF(Table1[[#This Row],[rating_count]]&lt;1000,1,0)</f>
        <v>0</v>
      </c>
      <c r="N464" t="str">
        <f>IF(Table1[[#This Row],[actual_price]]&lt;200,"&lt;₹200",IF(Table1[[#This Row],[actual_price]]&lt;=500,"₹200–₹500","&gt;₹500"))</f>
        <v>&gt;₹500</v>
      </c>
      <c r="O464" s="9">
        <f>(Table1[[#This Row],[rating]]*Table1[[#This Row],[rating_count]])</f>
        <v>62916.6</v>
      </c>
      <c r="P464" s="9">
        <f>Table1[[#This Row],[actual_price]]*Table1[[#This Row],[rating_count]]</f>
        <v>16540443</v>
      </c>
      <c r="Q464" s="4">
        <v>16557</v>
      </c>
      <c r="R464" t="s">
        <v>1681</v>
      </c>
      <c r="S464" t="s">
        <v>1682</v>
      </c>
      <c r="V464" t="str">
        <f t="shared" si="15"/>
        <v>Tukzer Capacitive Stylus</v>
      </c>
    </row>
    <row r="465" spans="1:22" x14ac:dyDescent="0.5">
      <c r="A465" t="s">
        <v>1683</v>
      </c>
      <c r="B465" t="s">
        <v>1454</v>
      </c>
      <c r="C465" t="str">
        <f t="shared" si="14"/>
        <v>Samsung Galaxy M13</v>
      </c>
      <c r="D465" t="s">
        <v>5178</v>
      </c>
      <c r="E465" t="s">
        <v>5201</v>
      </c>
      <c r="F465" t="s">
        <v>5204</v>
      </c>
      <c r="G465" t="s">
        <v>5205</v>
      </c>
      <c r="H465" s="2">
        <v>13999</v>
      </c>
      <c r="I465" s="2">
        <v>19499</v>
      </c>
      <c r="J465" s="1">
        <v>0.28000000000000003</v>
      </c>
      <c r="K465" s="8">
        <f>IF(Table1[[#This Row],[discount_percentage]]&gt;=0.5,1,0)</f>
        <v>0</v>
      </c>
      <c r="L465">
        <v>4.0999999999999996</v>
      </c>
      <c r="M465">
        <f>IF(Table1[[#This Row],[rating_count]]&lt;1000,1,0)</f>
        <v>0</v>
      </c>
      <c r="N465" t="str">
        <f>IF(Table1[[#This Row],[actual_price]]&lt;200,"&lt;₹200",IF(Table1[[#This Row],[actual_price]]&lt;=500,"₹200–₹500","&gt;₹500"))</f>
        <v>&gt;₹500</v>
      </c>
      <c r="O465" s="9">
        <f>(Table1[[#This Row],[rating]]*Table1[[#This Row],[rating_count]])</f>
        <v>77891.799999999988</v>
      </c>
      <c r="P465" s="9">
        <f>Table1[[#This Row],[actual_price]]*Table1[[#This Row],[rating_count]]</f>
        <v>370442002</v>
      </c>
      <c r="Q465" s="4">
        <v>18998</v>
      </c>
      <c r="R465" t="s">
        <v>1455</v>
      </c>
      <c r="S465" t="s">
        <v>1354</v>
      </c>
      <c r="V465" t="str">
        <f t="shared" si="15"/>
        <v>Samsung Galaxy M13</v>
      </c>
    </row>
    <row r="466" spans="1:22" x14ac:dyDescent="0.5">
      <c r="A466" t="s">
        <v>1684</v>
      </c>
      <c r="B466" t="s">
        <v>1685</v>
      </c>
      <c r="C466" t="str">
        <f t="shared" si="14"/>
        <v>Tukzer Capacitive Stylus</v>
      </c>
      <c r="D466" t="s">
        <v>5178</v>
      </c>
      <c r="E466" t="s">
        <v>5201</v>
      </c>
      <c r="F466" t="s">
        <v>5202</v>
      </c>
      <c r="G466" t="s">
        <v>5220</v>
      </c>
      <c r="H466">
        <v>349</v>
      </c>
      <c r="I466">
        <v>999</v>
      </c>
      <c r="J466" s="1">
        <v>0.65</v>
      </c>
      <c r="K466" s="8">
        <f>IF(Table1[[#This Row],[discount_percentage]]&gt;=0.5,1,0)</f>
        <v>1</v>
      </c>
      <c r="L466">
        <v>3.8</v>
      </c>
      <c r="M466">
        <f>IF(Table1[[#This Row],[rating_count]]&lt;1000,1,0)</f>
        <v>0</v>
      </c>
      <c r="N466" t="str">
        <f>IF(Table1[[#This Row],[actual_price]]&lt;200,"&lt;₹200",IF(Table1[[#This Row],[actual_price]]&lt;=500,"₹200–₹500","&gt;₹500"))</f>
        <v>&gt;₹500</v>
      </c>
      <c r="O466" s="9">
        <f>(Table1[[#This Row],[rating]]*Table1[[#This Row],[rating_count]])</f>
        <v>62916.6</v>
      </c>
      <c r="P466" s="9">
        <f>Table1[[#This Row],[actual_price]]*Table1[[#This Row],[rating_count]]</f>
        <v>16540443</v>
      </c>
      <c r="Q466" s="4">
        <v>16557</v>
      </c>
      <c r="R466" t="s">
        <v>1686</v>
      </c>
      <c r="S466" t="s">
        <v>1682</v>
      </c>
      <c r="V466" t="str">
        <f t="shared" si="15"/>
        <v>Tukzer Capacitive Stylus</v>
      </c>
    </row>
    <row r="467" spans="1:22" x14ac:dyDescent="0.5">
      <c r="A467" t="s">
        <v>1687</v>
      </c>
      <c r="B467" t="s">
        <v>1688</v>
      </c>
      <c r="C467" t="str">
        <f t="shared" si="14"/>
        <v>Mi 10W Wall</v>
      </c>
      <c r="D467" t="s">
        <v>5178</v>
      </c>
      <c r="E467" t="s">
        <v>5201</v>
      </c>
      <c r="F467" t="s">
        <v>5202</v>
      </c>
      <c r="G467" t="s">
        <v>5203</v>
      </c>
      <c r="H467">
        <v>499</v>
      </c>
      <c r="I467">
        <v>599</v>
      </c>
      <c r="J467" s="1">
        <v>0.17</v>
      </c>
      <c r="K467" s="8">
        <f>IF(Table1[[#This Row],[discount_percentage]]&gt;=0.5,1,0)</f>
        <v>0</v>
      </c>
      <c r="L467">
        <v>4.2</v>
      </c>
      <c r="M467">
        <f>IF(Table1[[#This Row],[rating_count]]&lt;1000,1,0)</f>
        <v>0</v>
      </c>
      <c r="N467" t="str">
        <f>IF(Table1[[#This Row],[actual_price]]&lt;200,"&lt;₹200",IF(Table1[[#This Row],[actual_price]]&lt;=500,"₹200–₹500","&gt;₹500"))</f>
        <v>&gt;₹500</v>
      </c>
      <c r="O467" s="9">
        <f>(Table1[[#This Row],[rating]]*Table1[[#This Row],[rating_count]])</f>
        <v>92047.2</v>
      </c>
      <c r="P467" s="9">
        <f>Table1[[#This Row],[actual_price]]*Table1[[#This Row],[rating_count]]</f>
        <v>13127684</v>
      </c>
      <c r="Q467" s="4">
        <v>21916</v>
      </c>
      <c r="R467" t="s">
        <v>1689</v>
      </c>
      <c r="S467" t="s">
        <v>1690</v>
      </c>
      <c r="V467" t="str">
        <f t="shared" si="15"/>
        <v>Mi 10W Wall</v>
      </c>
    </row>
    <row r="468" spans="1:22" x14ac:dyDescent="0.5">
      <c r="A468" t="s">
        <v>1691</v>
      </c>
      <c r="B468" t="s">
        <v>1358</v>
      </c>
      <c r="C468" t="str">
        <f t="shared" si="14"/>
        <v>Fire-Boltt India'S No</v>
      </c>
      <c r="D468" t="s">
        <v>5178</v>
      </c>
      <c r="E468" t="s">
        <v>5199</v>
      </c>
      <c r="F468" t="s">
        <v>5200</v>
      </c>
      <c r="H468" s="2">
        <v>2199</v>
      </c>
      <c r="I468" s="2">
        <v>9999</v>
      </c>
      <c r="J468" s="1">
        <v>0.78</v>
      </c>
      <c r="K468" s="8">
        <f>IF(Table1[[#This Row],[discount_percentage]]&gt;=0.5,1,0)</f>
        <v>1</v>
      </c>
      <c r="L468">
        <v>4.2</v>
      </c>
      <c r="M468">
        <f>IF(Table1[[#This Row],[rating_count]]&lt;1000,1,0)</f>
        <v>0</v>
      </c>
      <c r="N468" t="str">
        <f>IF(Table1[[#This Row],[actual_price]]&lt;200,"&lt;₹200",IF(Table1[[#This Row],[actual_price]]&lt;=500,"₹200–₹500","&gt;₹500"))</f>
        <v>&gt;₹500</v>
      </c>
      <c r="O468" s="9">
        <f>(Table1[[#This Row],[rating]]*Table1[[#This Row],[rating_count]])</f>
        <v>123782.40000000001</v>
      </c>
      <c r="P468" s="9">
        <f>Table1[[#This Row],[actual_price]]*Table1[[#This Row],[rating_count]]</f>
        <v>294690528</v>
      </c>
      <c r="Q468" s="4">
        <v>29472</v>
      </c>
      <c r="R468" t="s">
        <v>1692</v>
      </c>
      <c r="S468" t="s">
        <v>1360</v>
      </c>
      <c r="V468" t="str">
        <f t="shared" si="15"/>
        <v>Fire-Boltt India's No</v>
      </c>
    </row>
    <row r="469" spans="1:22" x14ac:dyDescent="0.5">
      <c r="A469" t="s">
        <v>1693</v>
      </c>
      <c r="B469" t="s">
        <v>1694</v>
      </c>
      <c r="C469" t="str">
        <f t="shared" si="14"/>
        <v>Striff 12 Pieces</v>
      </c>
      <c r="D469" t="s">
        <v>5178</v>
      </c>
      <c r="E469" t="s">
        <v>5201</v>
      </c>
      <c r="F469" t="s">
        <v>5202</v>
      </c>
      <c r="G469" t="s">
        <v>5217</v>
      </c>
      <c r="H469">
        <v>95</v>
      </c>
      <c r="I469">
        <v>499</v>
      </c>
      <c r="J469" s="1">
        <v>0.81</v>
      </c>
      <c r="K469" s="8">
        <f>IF(Table1[[#This Row],[discount_percentage]]&gt;=0.5,1,0)</f>
        <v>1</v>
      </c>
      <c r="L469">
        <v>4.2</v>
      </c>
      <c r="M469">
        <f>IF(Table1[[#This Row],[rating_count]]&lt;1000,1,0)</f>
        <v>0</v>
      </c>
      <c r="N469" t="str">
        <f>IF(Table1[[#This Row],[actual_price]]&lt;200,"&lt;₹200",IF(Table1[[#This Row],[actual_price]]&lt;=500,"₹200–₹500","&gt;₹500"))</f>
        <v>₹200–₹500</v>
      </c>
      <c r="O469" s="9">
        <f>(Table1[[#This Row],[rating]]*Table1[[#This Row],[rating_count]])</f>
        <v>8185.8</v>
      </c>
      <c r="P469" s="9">
        <f>Table1[[#This Row],[actual_price]]*Table1[[#This Row],[rating_count]]</f>
        <v>972551</v>
      </c>
      <c r="Q469" s="4">
        <v>1949</v>
      </c>
      <c r="R469" t="s">
        <v>1695</v>
      </c>
      <c r="S469" t="s">
        <v>1696</v>
      </c>
      <c r="V469" t="str">
        <f t="shared" si="15"/>
        <v>STRIFF 12 Pieces</v>
      </c>
    </row>
    <row r="470" spans="1:22" x14ac:dyDescent="0.5">
      <c r="A470" t="s">
        <v>1697</v>
      </c>
      <c r="B470" t="s">
        <v>1698</v>
      </c>
      <c r="C470" t="str">
        <f t="shared" si="14"/>
        <v>Flix (Beetel) Usb</v>
      </c>
      <c r="D470" t="s">
        <v>5171</v>
      </c>
      <c r="E470" t="s">
        <v>5172</v>
      </c>
      <c r="F470" t="s">
        <v>5173</v>
      </c>
      <c r="G470" t="s">
        <v>5174</v>
      </c>
      <c r="H470">
        <v>139</v>
      </c>
      <c r="I470">
        <v>249</v>
      </c>
      <c r="J470" s="1">
        <v>0.44</v>
      </c>
      <c r="K470" s="8">
        <f>IF(Table1[[#This Row],[discount_percentage]]&gt;=0.5,1,0)</f>
        <v>0</v>
      </c>
      <c r="L470">
        <v>4</v>
      </c>
      <c r="M470">
        <f>IF(Table1[[#This Row],[rating_count]]&lt;1000,1,0)</f>
        <v>0</v>
      </c>
      <c r="N470" t="str">
        <f>IF(Table1[[#This Row],[actual_price]]&lt;200,"&lt;₹200",IF(Table1[[#This Row],[actual_price]]&lt;=500,"₹200–₹500","&gt;₹500"))</f>
        <v>₹200–₹500</v>
      </c>
      <c r="O470" s="9">
        <f>(Table1[[#This Row],[rating]]*Table1[[#This Row],[rating_count]])</f>
        <v>37508</v>
      </c>
      <c r="P470" s="9">
        <f>Table1[[#This Row],[actual_price]]*Table1[[#This Row],[rating_count]]</f>
        <v>2334873</v>
      </c>
      <c r="Q470" s="4">
        <v>9377</v>
      </c>
      <c r="R470" t="s">
        <v>322</v>
      </c>
      <c r="S470" t="s">
        <v>101</v>
      </c>
      <c r="V470" t="str">
        <f t="shared" si="15"/>
        <v>FLiX (Beetel) USB</v>
      </c>
    </row>
    <row r="471" spans="1:22" x14ac:dyDescent="0.5">
      <c r="A471" t="s">
        <v>1699</v>
      </c>
      <c r="B471" t="s">
        <v>1700</v>
      </c>
      <c r="C471" t="str">
        <f t="shared" si="14"/>
        <v>Noise Colorfit Pro</v>
      </c>
      <c r="D471" t="s">
        <v>5178</v>
      </c>
      <c r="E471" t="s">
        <v>5199</v>
      </c>
      <c r="F471" t="s">
        <v>5200</v>
      </c>
      <c r="H471" s="2">
        <v>4499</v>
      </c>
      <c r="I471" s="2">
        <v>7999</v>
      </c>
      <c r="J471" s="1">
        <v>0.44</v>
      </c>
      <c r="K471" s="8">
        <f>IF(Table1[[#This Row],[discount_percentage]]&gt;=0.5,1,0)</f>
        <v>0</v>
      </c>
      <c r="L471">
        <v>3.5</v>
      </c>
      <c r="M471">
        <f>IF(Table1[[#This Row],[rating_count]]&lt;1000,1,0)</f>
        <v>1</v>
      </c>
      <c r="N471" t="str">
        <f>IF(Table1[[#This Row],[actual_price]]&lt;200,"&lt;₹200",IF(Table1[[#This Row],[actual_price]]&lt;=500,"₹200–₹500","&gt;₹500"))</f>
        <v>&gt;₹500</v>
      </c>
      <c r="O471" s="9">
        <f>(Table1[[#This Row],[rating]]*Table1[[#This Row],[rating_count]])</f>
        <v>129.5</v>
      </c>
      <c r="P471" s="9">
        <f>Table1[[#This Row],[actual_price]]*Table1[[#This Row],[rating_count]]</f>
        <v>295963</v>
      </c>
      <c r="Q471" s="4">
        <v>37</v>
      </c>
      <c r="R471" t="s">
        <v>1701</v>
      </c>
      <c r="S471" t="s">
        <v>1702</v>
      </c>
      <c r="V471" t="str">
        <f t="shared" si="15"/>
        <v>Noise ColorFit Pro</v>
      </c>
    </row>
    <row r="472" spans="1:22" x14ac:dyDescent="0.5">
      <c r="A472" t="s">
        <v>1703</v>
      </c>
      <c r="B472" t="s">
        <v>1704</v>
      </c>
      <c r="C472" t="str">
        <f t="shared" si="14"/>
        <v>Elv Mobile Phone</v>
      </c>
      <c r="D472" t="s">
        <v>5178</v>
      </c>
      <c r="E472" t="s">
        <v>5201</v>
      </c>
      <c r="F472" t="s">
        <v>5202</v>
      </c>
      <c r="G472" t="s">
        <v>5215</v>
      </c>
      <c r="H472">
        <v>89</v>
      </c>
      <c r="I472">
        <v>599</v>
      </c>
      <c r="J472" s="1">
        <v>0.85</v>
      </c>
      <c r="K472" s="8">
        <f>IF(Table1[[#This Row],[discount_percentage]]&gt;=0.5,1,0)</f>
        <v>1</v>
      </c>
      <c r="L472">
        <v>4.3</v>
      </c>
      <c r="M472">
        <f>IF(Table1[[#This Row],[rating_count]]&lt;1000,1,0)</f>
        <v>0</v>
      </c>
      <c r="N472" t="str">
        <f>IF(Table1[[#This Row],[actual_price]]&lt;200,"&lt;₹200",IF(Table1[[#This Row],[actual_price]]&lt;=500,"₹200–₹500","&gt;₹500"))</f>
        <v>&gt;₹500</v>
      </c>
      <c r="O472" s="9">
        <f>(Table1[[#This Row],[rating]]*Table1[[#This Row],[rating_count]])</f>
        <v>10109.299999999999</v>
      </c>
      <c r="P472" s="9">
        <f>Table1[[#This Row],[actual_price]]*Table1[[#This Row],[rating_count]]</f>
        <v>1408249</v>
      </c>
      <c r="Q472" s="4">
        <v>2351</v>
      </c>
      <c r="R472" t="s">
        <v>1705</v>
      </c>
      <c r="S472" t="s">
        <v>1706</v>
      </c>
      <c r="V472" t="str">
        <f t="shared" si="15"/>
        <v>Elv Mobile Phone</v>
      </c>
    </row>
    <row r="473" spans="1:22" x14ac:dyDescent="0.5">
      <c r="A473" t="s">
        <v>1707</v>
      </c>
      <c r="B473" t="s">
        <v>1708</v>
      </c>
      <c r="C473" t="str">
        <f t="shared" si="14"/>
        <v>Iqoo Z6 44W</v>
      </c>
      <c r="D473" t="s">
        <v>5178</v>
      </c>
      <c r="E473" t="s">
        <v>5201</v>
      </c>
      <c r="F473" t="s">
        <v>5204</v>
      </c>
      <c r="G473" t="s">
        <v>5205</v>
      </c>
      <c r="H473" s="2">
        <v>15499</v>
      </c>
      <c r="I473" s="2">
        <v>20999</v>
      </c>
      <c r="J473" s="1">
        <v>0.26</v>
      </c>
      <c r="K473" s="8">
        <f>IF(Table1[[#This Row],[discount_percentage]]&gt;=0.5,1,0)</f>
        <v>0</v>
      </c>
      <c r="L473">
        <v>4.0999999999999996</v>
      </c>
      <c r="M473">
        <f>IF(Table1[[#This Row],[rating_count]]&lt;1000,1,0)</f>
        <v>0</v>
      </c>
      <c r="N473" t="str">
        <f>IF(Table1[[#This Row],[actual_price]]&lt;200,"&lt;₹200",IF(Table1[[#This Row],[actual_price]]&lt;=500,"₹200–₹500","&gt;₹500"))</f>
        <v>&gt;₹500</v>
      </c>
      <c r="O473" s="9">
        <f>(Table1[[#This Row],[rating]]*Table1[[#This Row],[rating_count]])</f>
        <v>78937.299999999988</v>
      </c>
      <c r="P473" s="9">
        <f>Table1[[#This Row],[actual_price]]*Table1[[#This Row],[rating_count]]</f>
        <v>404293747</v>
      </c>
      <c r="Q473" s="4">
        <v>19253</v>
      </c>
      <c r="R473" t="s">
        <v>1554</v>
      </c>
      <c r="S473" t="s">
        <v>1394</v>
      </c>
      <c r="V473" t="str">
        <f t="shared" si="15"/>
        <v>iQOO Z6 44W</v>
      </c>
    </row>
    <row r="474" spans="1:22" x14ac:dyDescent="0.5">
      <c r="A474" t="s">
        <v>1709</v>
      </c>
      <c r="B474" t="s">
        <v>1710</v>
      </c>
      <c r="C474" t="str">
        <f t="shared" si="14"/>
        <v>Redmi 11 Prime</v>
      </c>
      <c r="D474" t="s">
        <v>5178</v>
      </c>
      <c r="E474" t="s">
        <v>5201</v>
      </c>
      <c r="F474" t="s">
        <v>5204</v>
      </c>
      <c r="G474" t="s">
        <v>5205</v>
      </c>
      <c r="H474" s="2">
        <v>13999</v>
      </c>
      <c r="I474" s="2">
        <v>15999</v>
      </c>
      <c r="J474" s="1">
        <v>0.13</v>
      </c>
      <c r="K474" s="8">
        <f>IF(Table1[[#This Row],[discount_percentage]]&gt;=0.5,1,0)</f>
        <v>0</v>
      </c>
      <c r="L474">
        <v>3.9</v>
      </c>
      <c r="M474">
        <f>IF(Table1[[#This Row],[rating_count]]&lt;1000,1,0)</f>
        <v>0</v>
      </c>
      <c r="N474" t="str">
        <f>IF(Table1[[#This Row],[actual_price]]&lt;200,"&lt;₹200",IF(Table1[[#This Row],[actual_price]]&lt;=500,"₹200–₹500","&gt;₹500"))</f>
        <v>&gt;₹500</v>
      </c>
      <c r="O474" s="9">
        <f>(Table1[[#This Row],[rating]]*Table1[[#This Row],[rating_count]])</f>
        <v>8502</v>
      </c>
      <c r="P474" s="9">
        <f>Table1[[#This Row],[actual_price]]*Table1[[#This Row],[rating_count]]</f>
        <v>34877820</v>
      </c>
      <c r="Q474" s="4">
        <v>2180</v>
      </c>
      <c r="R474" t="s">
        <v>1711</v>
      </c>
      <c r="S474" t="s">
        <v>1712</v>
      </c>
      <c r="V474" t="str">
        <f t="shared" si="15"/>
        <v>Redmi 11 Prime</v>
      </c>
    </row>
    <row r="475" spans="1:22" x14ac:dyDescent="0.5">
      <c r="A475" t="s">
        <v>1713</v>
      </c>
      <c r="B475" t="s">
        <v>1714</v>
      </c>
      <c r="C475" t="str">
        <f t="shared" si="14"/>
        <v>Noise Pulse Buzz</v>
      </c>
      <c r="D475" t="s">
        <v>5178</v>
      </c>
      <c r="E475" t="s">
        <v>5199</v>
      </c>
      <c r="F475" t="s">
        <v>5200</v>
      </c>
      <c r="H475" s="2">
        <v>1999</v>
      </c>
      <c r="I475" s="2">
        <v>4999</v>
      </c>
      <c r="J475" s="1">
        <v>0.6</v>
      </c>
      <c r="K475" s="8">
        <f>IF(Table1[[#This Row],[discount_percentage]]&gt;=0.5,1,0)</f>
        <v>1</v>
      </c>
      <c r="L475">
        <v>3.9</v>
      </c>
      <c r="M475">
        <f>IF(Table1[[#This Row],[rating_count]]&lt;1000,1,0)</f>
        <v>0</v>
      </c>
      <c r="N475" t="str">
        <f>IF(Table1[[#This Row],[actual_price]]&lt;200,"&lt;₹200",IF(Table1[[#This Row],[actual_price]]&lt;=500,"₹200–₹500","&gt;₹500"))</f>
        <v>&gt;₹500</v>
      </c>
      <c r="O475" s="9">
        <f>(Table1[[#This Row],[rating]]*Table1[[#This Row],[rating_count]])</f>
        <v>29526.899999999998</v>
      </c>
      <c r="P475" s="9">
        <f>Table1[[#This Row],[actual_price]]*Table1[[#This Row],[rating_count]]</f>
        <v>37847429</v>
      </c>
      <c r="Q475" s="4">
        <v>7571</v>
      </c>
      <c r="R475" t="s">
        <v>1715</v>
      </c>
      <c r="S475" t="s">
        <v>1716</v>
      </c>
      <c r="V475" t="str">
        <f t="shared" si="15"/>
        <v>Noise Pulse Buzz</v>
      </c>
    </row>
    <row r="476" spans="1:22" x14ac:dyDescent="0.5">
      <c r="A476" t="s">
        <v>1717</v>
      </c>
      <c r="B476" t="s">
        <v>1718</v>
      </c>
      <c r="C476" t="str">
        <f t="shared" si="14"/>
        <v>Ptron Newly Launched</v>
      </c>
      <c r="D476" t="s">
        <v>5178</v>
      </c>
      <c r="E476" t="s">
        <v>5199</v>
      </c>
      <c r="F476" t="s">
        <v>5200</v>
      </c>
      <c r="H476" s="2">
        <v>1399</v>
      </c>
      <c r="I476" s="2">
        <v>5999</v>
      </c>
      <c r="J476" s="1">
        <v>0.77</v>
      </c>
      <c r="K476" s="8">
        <f>IF(Table1[[#This Row],[discount_percentage]]&gt;=0.5,1,0)</f>
        <v>1</v>
      </c>
      <c r="L476">
        <v>3.3</v>
      </c>
      <c r="M476">
        <f>IF(Table1[[#This Row],[rating_count]]&lt;1000,1,0)</f>
        <v>0</v>
      </c>
      <c r="N476" t="str">
        <f>IF(Table1[[#This Row],[actual_price]]&lt;200,"&lt;₹200",IF(Table1[[#This Row],[actual_price]]&lt;=500,"₹200–₹500","&gt;₹500"))</f>
        <v>&gt;₹500</v>
      </c>
      <c r="O476" s="9">
        <f>(Table1[[#This Row],[rating]]*Table1[[#This Row],[rating_count]])</f>
        <v>14569.5</v>
      </c>
      <c r="P476" s="9">
        <f>Table1[[#This Row],[actual_price]]*Table1[[#This Row],[rating_count]]</f>
        <v>26485585</v>
      </c>
      <c r="Q476" s="4">
        <v>4415</v>
      </c>
      <c r="R476" t="s">
        <v>1719</v>
      </c>
      <c r="S476" t="s">
        <v>1640</v>
      </c>
      <c r="V476" t="str">
        <f t="shared" si="15"/>
        <v>PTron Newly Launched</v>
      </c>
    </row>
    <row r="477" spans="1:22" x14ac:dyDescent="0.5">
      <c r="A477" t="s">
        <v>1720</v>
      </c>
      <c r="B477" t="s">
        <v>1721</v>
      </c>
      <c r="C477" t="str">
        <f t="shared" si="14"/>
        <v>Portronics Clamp X</v>
      </c>
      <c r="D477" t="s">
        <v>5178</v>
      </c>
      <c r="E477" t="s">
        <v>5201</v>
      </c>
      <c r="F477" t="s">
        <v>5202</v>
      </c>
      <c r="G477" t="s">
        <v>5212</v>
      </c>
      <c r="H477">
        <v>599</v>
      </c>
      <c r="I477">
        <v>999</v>
      </c>
      <c r="J477" s="1">
        <v>0.4</v>
      </c>
      <c r="K477" s="8">
        <f>IF(Table1[[#This Row],[discount_percentage]]&gt;=0.5,1,0)</f>
        <v>0</v>
      </c>
      <c r="L477">
        <v>4</v>
      </c>
      <c r="M477">
        <f>IF(Table1[[#This Row],[rating_count]]&lt;1000,1,0)</f>
        <v>0</v>
      </c>
      <c r="N477" t="str">
        <f>IF(Table1[[#This Row],[actual_price]]&lt;200,"&lt;₹200",IF(Table1[[#This Row],[actual_price]]&lt;=500,"₹200–₹500","&gt;₹500"))</f>
        <v>&gt;₹500</v>
      </c>
      <c r="O477" s="9">
        <f>(Table1[[#This Row],[rating]]*Table1[[#This Row],[rating_count]])</f>
        <v>74616</v>
      </c>
      <c r="P477" s="9">
        <f>Table1[[#This Row],[actual_price]]*Table1[[#This Row],[rating_count]]</f>
        <v>18635346</v>
      </c>
      <c r="Q477" s="4">
        <v>18654</v>
      </c>
      <c r="R477" t="s">
        <v>1722</v>
      </c>
      <c r="S477" t="s">
        <v>1723</v>
      </c>
      <c r="V477" t="str">
        <f t="shared" si="15"/>
        <v>Portronics CLAMP X</v>
      </c>
    </row>
    <row r="478" spans="1:22" x14ac:dyDescent="0.5">
      <c r="A478" t="s">
        <v>1724</v>
      </c>
      <c r="B478" t="s">
        <v>1725</v>
      </c>
      <c r="C478" t="str">
        <f t="shared" si="14"/>
        <v>Ptron Volta Dual</v>
      </c>
      <c r="D478" t="s">
        <v>5178</v>
      </c>
      <c r="E478" t="s">
        <v>5201</v>
      </c>
      <c r="F478" t="s">
        <v>5202</v>
      </c>
      <c r="G478" t="s">
        <v>5203</v>
      </c>
      <c r="H478">
        <v>199</v>
      </c>
      <c r="I478" s="2">
        <v>1099</v>
      </c>
      <c r="J478" s="1">
        <v>0.82</v>
      </c>
      <c r="K478" s="8">
        <f>IF(Table1[[#This Row],[discount_percentage]]&gt;=0.5,1,0)</f>
        <v>1</v>
      </c>
      <c r="L478">
        <v>4</v>
      </c>
      <c r="M478">
        <f>IF(Table1[[#This Row],[rating_count]]&lt;1000,1,0)</f>
        <v>0</v>
      </c>
      <c r="N478" t="str">
        <f>IF(Table1[[#This Row],[actual_price]]&lt;200,"&lt;₹200",IF(Table1[[#This Row],[actual_price]]&lt;=500,"₹200–₹500","&gt;₹500"))</f>
        <v>&gt;₹500</v>
      </c>
      <c r="O478" s="9">
        <f>(Table1[[#This Row],[rating]]*Table1[[#This Row],[rating_count]])</f>
        <v>12788</v>
      </c>
      <c r="P478" s="9">
        <f>Table1[[#This Row],[actual_price]]*Table1[[#This Row],[rating_count]]</f>
        <v>3513503</v>
      </c>
      <c r="Q478" s="4">
        <v>3197</v>
      </c>
      <c r="R478" t="s">
        <v>1726</v>
      </c>
      <c r="S478" t="s">
        <v>1727</v>
      </c>
      <c r="V478" t="str">
        <f t="shared" si="15"/>
        <v>pTron Volta Dual</v>
      </c>
    </row>
    <row r="479" spans="1:22" x14ac:dyDescent="0.5">
      <c r="A479" t="s">
        <v>1728</v>
      </c>
      <c r="B479" t="s">
        <v>1729</v>
      </c>
      <c r="C479" t="str">
        <f t="shared" si="14"/>
        <v>Boat Flash Edition</v>
      </c>
      <c r="D479" t="s">
        <v>5178</v>
      </c>
      <c r="E479" t="s">
        <v>5199</v>
      </c>
      <c r="F479" t="s">
        <v>5200</v>
      </c>
      <c r="H479" s="2">
        <v>1799</v>
      </c>
      <c r="I479" s="2">
        <v>6990</v>
      </c>
      <c r="J479" s="1">
        <v>0.74</v>
      </c>
      <c r="K479" s="8">
        <f>IF(Table1[[#This Row],[discount_percentage]]&gt;=0.5,1,0)</f>
        <v>1</v>
      </c>
      <c r="L479">
        <v>4</v>
      </c>
      <c r="M479">
        <f>IF(Table1[[#This Row],[rating_count]]&lt;1000,1,0)</f>
        <v>0</v>
      </c>
      <c r="N479" t="str">
        <f>IF(Table1[[#This Row],[actual_price]]&lt;200,"&lt;₹200",IF(Table1[[#This Row],[actual_price]]&lt;=500,"₹200–₹500","&gt;₹500"))</f>
        <v>&gt;₹500</v>
      </c>
      <c r="O479" s="9">
        <f>(Table1[[#This Row],[rating]]*Table1[[#This Row],[rating_count]])</f>
        <v>107520</v>
      </c>
      <c r="P479" s="9">
        <f>Table1[[#This Row],[actual_price]]*Table1[[#This Row],[rating_count]]</f>
        <v>187891200</v>
      </c>
      <c r="Q479" s="4">
        <v>26880</v>
      </c>
      <c r="R479" t="s">
        <v>1730</v>
      </c>
      <c r="S479" t="s">
        <v>1731</v>
      </c>
      <c r="V479" t="str">
        <f t="shared" si="15"/>
        <v>boAt Flash Edition</v>
      </c>
    </row>
    <row r="480" spans="1:22" x14ac:dyDescent="0.5">
      <c r="A480" t="s">
        <v>1732</v>
      </c>
      <c r="B480" t="s">
        <v>1733</v>
      </c>
      <c r="C480" t="str">
        <f t="shared" si="14"/>
        <v>Boat Wave Lite</v>
      </c>
      <c r="D480" t="s">
        <v>5178</v>
      </c>
      <c r="E480" t="s">
        <v>5199</v>
      </c>
      <c r="F480" t="s">
        <v>5200</v>
      </c>
      <c r="H480" s="2">
        <v>1499</v>
      </c>
      <c r="I480" s="2">
        <v>6990</v>
      </c>
      <c r="J480" s="1">
        <v>0.79</v>
      </c>
      <c r="K480" s="8">
        <f>IF(Table1[[#This Row],[discount_percentage]]&gt;=0.5,1,0)</f>
        <v>1</v>
      </c>
      <c r="L480">
        <v>3.9</v>
      </c>
      <c r="M480">
        <f>IF(Table1[[#This Row],[rating_count]]&lt;1000,1,0)</f>
        <v>0</v>
      </c>
      <c r="N480" t="str">
        <f>IF(Table1[[#This Row],[actual_price]]&lt;200,"&lt;₹200",IF(Table1[[#This Row],[actual_price]]&lt;=500,"₹200–₹500","&gt;₹500"))</f>
        <v>&gt;₹500</v>
      </c>
      <c r="O480" s="9">
        <f>(Table1[[#This Row],[rating]]*Table1[[#This Row],[rating_count]])</f>
        <v>85004.4</v>
      </c>
      <c r="P480" s="9">
        <f>Table1[[#This Row],[actual_price]]*Table1[[#This Row],[rating_count]]</f>
        <v>152354040</v>
      </c>
      <c r="Q480" s="4">
        <v>21796</v>
      </c>
      <c r="R480" t="s">
        <v>1291</v>
      </c>
      <c r="S480" t="s">
        <v>1292</v>
      </c>
      <c r="V480" t="str">
        <f t="shared" si="15"/>
        <v>boAt Wave Lite</v>
      </c>
    </row>
    <row r="481" spans="1:22" x14ac:dyDescent="0.5">
      <c r="A481" t="s">
        <v>1734</v>
      </c>
      <c r="B481" t="s">
        <v>1735</v>
      </c>
      <c r="C481" t="str">
        <f t="shared" si="14"/>
        <v>Iqoo Z6 Pro</v>
      </c>
      <c r="D481" t="s">
        <v>5178</v>
      </c>
      <c r="E481" t="s">
        <v>5201</v>
      </c>
      <c r="F481" t="s">
        <v>5204</v>
      </c>
      <c r="G481" t="s">
        <v>5205</v>
      </c>
      <c r="H481" s="2">
        <v>20999</v>
      </c>
      <c r="I481" s="2">
        <v>29990</v>
      </c>
      <c r="J481" s="1">
        <v>0.3</v>
      </c>
      <c r="K481" s="8">
        <f>IF(Table1[[#This Row],[discount_percentage]]&gt;=0.5,1,0)</f>
        <v>0</v>
      </c>
      <c r="L481">
        <v>4.3</v>
      </c>
      <c r="M481">
        <f>IF(Table1[[#This Row],[rating_count]]&lt;1000,1,0)</f>
        <v>0</v>
      </c>
      <c r="N481" t="str">
        <f>IF(Table1[[#This Row],[actual_price]]&lt;200,"&lt;₹200",IF(Table1[[#This Row],[actual_price]]&lt;=500,"₹200–₹500","&gt;₹500"))</f>
        <v>&gt;₹500</v>
      </c>
      <c r="O481" s="9">
        <f>(Table1[[#This Row],[rating]]*Table1[[#This Row],[rating_count]])</f>
        <v>40845.699999999997</v>
      </c>
      <c r="P481" s="9">
        <f>Table1[[#This Row],[actual_price]]*Table1[[#This Row],[rating_count]]</f>
        <v>284875010</v>
      </c>
      <c r="Q481" s="4">
        <v>9499</v>
      </c>
      <c r="R481" t="s">
        <v>1600</v>
      </c>
      <c r="S481" t="s">
        <v>1601</v>
      </c>
      <c r="V481" t="str">
        <f t="shared" si="15"/>
        <v>iQOO Z6 Pro</v>
      </c>
    </row>
    <row r="482" spans="1:22" x14ac:dyDescent="0.5">
      <c r="A482" t="s">
        <v>1736</v>
      </c>
      <c r="B482" t="s">
        <v>1737</v>
      </c>
      <c r="C482" t="str">
        <f t="shared" si="14"/>
        <v>Samsung Galaxy M32</v>
      </c>
      <c r="D482" t="s">
        <v>5178</v>
      </c>
      <c r="E482" t="s">
        <v>5201</v>
      </c>
      <c r="F482" t="s">
        <v>5204</v>
      </c>
      <c r="G482" t="s">
        <v>5205</v>
      </c>
      <c r="H482" s="2">
        <v>12999</v>
      </c>
      <c r="I482" s="2">
        <v>13499</v>
      </c>
      <c r="J482" s="1">
        <v>0.04</v>
      </c>
      <c r="K482" s="8">
        <f>IF(Table1[[#This Row],[discount_percentage]]&gt;=0.5,1,0)</f>
        <v>0</v>
      </c>
      <c r="L482">
        <v>4.0999999999999996</v>
      </c>
      <c r="M482">
        <f>IF(Table1[[#This Row],[rating_count]]&lt;1000,1,0)</f>
        <v>0</v>
      </c>
      <c r="N482" t="str">
        <f>IF(Table1[[#This Row],[actual_price]]&lt;200,"&lt;₹200",IF(Table1[[#This Row],[actual_price]]&lt;=500,"₹200–₹500","&gt;₹500"))</f>
        <v>&gt;₹500</v>
      </c>
      <c r="O482" s="9">
        <f>(Table1[[#This Row],[rating]]*Table1[[#This Row],[rating_count]])</f>
        <v>230001.8</v>
      </c>
      <c r="P482" s="9">
        <f>Table1[[#This Row],[actual_price]]*Table1[[#This Row],[rating_count]]</f>
        <v>757266902</v>
      </c>
      <c r="Q482" s="4">
        <v>56098</v>
      </c>
      <c r="R482" t="s">
        <v>1738</v>
      </c>
      <c r="S482" t="s">
        <v>1739</v>
      </c>
      <c r="V482" t="str">
        <f t="shared" si="15"/>
        <v>Samsung Galaxy M32</v>
      </c>
    </row>
    <row r="483" spans="1:22" x14ac:dyDescent="0.5">
      <c r="A483" t="s">
        <v>1740</v>
      </c>
      <c r="B483" t="s">
        <v>1741</v>
      </c>
      <c r="C483" t="str">
        <f t="shared" si="14"/>
        <v>Redmi Note 11T</v>
      </c>
      <c r="D483" t="s">
        <v>5178</v>
      </c>
      <c r="E483" t="s">
        <v>5201</v>
      </c>
      <c r="F483" t="s">
        <v>5204</v>
      </c>
      <c r="G483" t="s">
        <v>5205</v>
      </c>
      <c r="H483" s="2">
        <v>16999</v>
      </c>
      <c r="I483" s="2">
        <v>20999</v>
      </c>
      <c r="J483" s="1">
        <v>0.19</v>
      </c>
      <c r="K483" s="8">
        <f>IF(Table1[[#This Row],[discount_percentage]]&gt;=0.5,1,0)</f>
        <v>0</v>
      </c>
      <c r="L483">
        <v>4.0999999999999996</v>
      </c>
      <c r="M483">
        <f>IF(Table1[[#This Row],[rating_count]]&lt;1000,1,0)</f>
        <v>0</v>
      </c>
      <c r="N483" t="str">
        <f>IF(Table1[[#This Row],[actual_price]]&lt;200,"&lt;₹200",IF(Table1[[#This Row],[actual_price]]&lt;=500,"₹200–₹500","&gt;₹500"))</f>
        <v>&gt;₹500</v>
      </c>
      <c r="O483" s="9">
        <f>(Table1[[#This Row],[rating]]*Table1[[#This Row],[rating_count]])</f>
        <v>130470.19999999998</v>
      </c>
      <c r="P483" s="9">
        <f>Table1[[#This Row],[actual_price]]*Table1[[#This Row],[rating_count]]</f>
        <v>668230178</v>
      </c>
      <c r="Q483" s="4">
        <v>31822</v>
      </c>
      <c r="R483" t="s">
        <v>1742</v>
      </c>
      <c r="S483" t="s">
        <v>1743</v>
      </c>
      <c r="V483" t="str">
        <f t="shared" si="15"/>
        <v>Redmi Note 11T</v>
      </c>
    </row>
    <row r="484" spans="1:22" x14ac:dyDescent="0.5">
      <c r="A484" t="s">
        <v>1744</v>
      </c>
      <c r="B484" t="s">
        <v>1745</v>
      </c>
      <c r="C484" t="str">
        <f t="shared" si="14"/>
        <v>Iqoo Z6 Pro</v>
      </c>
      <c r="D484" t="s">
        <v>5178</v>
      </c>
      <c r="E484" t="s">
        <v>5201</v>
      </c>
      <c r="F484" t="s">
        <v>5204</v>
      </c>
      <c r="G484" t="s">
        <v>5205</v>
      </c>
      <c r="H484" s="2">
        <v>19999</v>
      </c>
      <c r="I484" s="2">
        <v>27990</v>
      </c>
      <c r="J484" s="1">
        <v>0.28999999999999998</v>
      </c>
      <c r="K484" s="8">
        <f>IF(Table1[[#This Row],[discount_percentage]]&gt;=0.5,1,0)</f>
        <v>0</v>
      </c>
      <c r="L484">
        <v>4.3</v>
      </c>
      <c r="M484">
        <f>IF(Table1[[#This Row],[rating_count]]&lt;1000,1,0)</f>
        <v>0</v>
      </c>
      <c r="N484" t="str">
        <f>IF(Table1[[#This Row],[actual_price]]&lt;200,"&lt;₹200",IF(Table1[[#This Row],[actual_price]]&lt;=500,"₹200–₹500","&gt;₹500"))</f>
        <v>&gt;₹500</v>
      </c>
      <c r="O484" s="9">
        <f>(Table1[[#This Row],[rating]]*Table1[[#This Row],[rating_count]])</f>
        <v>40845.699999999997</v>
      </c>
      <c r="P484" s="9">
        <f>Table1[[#This Row],[actual_price]]*Table1[[#This Row],[rating_count]]</f>
        <v>265877010</v>
      </c>
      <c r="Q484" s="4">
        <v>9499</v>
      </c>
      <c r="R484" t="s">
        <v>1746</v>
      </c>
      <c r="S484" t="s">
        <v>1601</v>
      </c>
      <c r="V484" t="str">
        <f t="shared" si="15"/>
        <v>iQOO Z6 Pro</v>
      </c>
    </row>
    <row r="485" spans="1:22" x14ac:dyDescent="0.5">
      <c r="A485" t="s">
        <v>1747</v>
      </c>
      <c r="B485" t="s">
        <v>1748</v>
      </c>
      <c r="C485" t="str">
        <f t="shared" si="14"/>
        <v>Redmi Note 11</v>
      </c>
      <c r="D485" t="s">
        <v>5178</v>
      </c>
      <c r="E485" t="s">
        <v>5201</v>
      </c>
      <c r="F485" t="s">
        <v>5204</v>
      </c>
      <c r="G485" t="s">
        <v>5205</v>
      </c>
      <c r="H485" s="2">
        <v>12999</v>
      </c>
      <c r="I485" s="2">
        <v>18999</v>
      </c>
      <c r="J485" s="1">
        <v>0.32</v>
      </c>
      <c r="K485" s="8">
        <f>IF(Table1[[#This Row],[discount_percentage]]&gt;=0.5,1,0)</f>
        <v>0</v>
      </c>
      <c r="L485">
        <v>4.0999999999999996</v>
      </c>
      <c r="M485">
        <f>IF(Table1[[#This Row],[rating_count]]&lt;1000,1,0)</f>
        <v>0</v>
      </c>
      <c r="N485" t="str">
        <f>IF(Table1[[#This Row],[actual_price]]&lt;200,"&lt;₹200",IF(Table1[[#This Row],[actual_price]]&lt;=500,"₹200–₹500","&gt;₹500"))</f>
        <v>&gt;₹500</v>
      </c>
      <c r="O485" s="9">
        <f>(Table1[[#This Row],[rating]]*Table1[[#This Row],[rating_count]])</f>
        <v>208165.19999999998</v>
      </c>
      <c r="P485" s="9">
        <f>Table1[[#This Row],[actual_price]]*Table1[[#This Row],[rating_count]]</f>
        <v>964617228</v>
      </c>
      <c r="Q485" s="4">
        <v>50772</v>
      </c>
      <c r="R485" t="s">
        <v>1749</v>
      </c>
      <c r="S485" t="s">
        <v>1532</v>
      </c>
      <c r="V485" t="str">
        <f t="shared" si="15"/>
        <v>Redmi Note 11</v>
      </c>
    </row>
    <row r="486" spans="1:22" x14ac:dyDescent="0.5">
      <c r="A486" t="s">
        <v>1750</v>
      </c>
      <c r="B486" t="s">
        <v>1751</v>
      </c>
      <c r="C486" t="str">
        <f t="shared" si="14"/>
        <v>Noise Pulse 2</v>
      </c>
      <c r="D486" t="s">
        <v>5178</v>
      </c>
      <c r="E486" t="s">
        <v>5199</v>
      </c>
      <c r="F486" t="s">
        <v>5200</v>
      </c>
      <c r="H486" s="2">
        <v>2999</v>
      </c>
      <c r="I486" s="2">
        <v>5999</v>
      </c>
      <c r="J486" s="1">
        <v>0.5</v>
      </c>
      <c r="K486" s="8">
        <f>IF(Table1[[#This Row],[discount_percentage]]&gt;=0.5,1,0)</f>
        <v>1</v>
      </c>
      <c r="L486">
        <v>4.0999999999999996</v>
      </c>
      <c r="M486">
        <f>IF(Table1[[#This Row],[rating_count]]&lt;1000,1,0)</f>
        <v>0</v>
      </c>
      <c r="N486" t="str">
        <f>IF(Table1[[#This Row],[actual_price]]&lt;200,"&lt;₹200",IF(Table1[[#This Row],[actual_price]]&lt;=500,"₹200–₹500","&gt;₹500"))</f>
        <v>&gt;₹500</v>
      </c>
      <c r="O486" s="9">
        <f>(Table1[[#This Row],[rating]]*Table1[[#This Row],[rating_count]])</f>
        <v>29306.799999999999</v>
      </c>
      <c r="P486" s="9">
        <f>Table1[[#This Row],[actual_price]]*Table1[[#This Row],[rating_count]]</f>
        <v>42880852</v>
      </c>
      <c r="Q486" s="4">
        <v>7148</v>
      </c>
      <c r="R486" t="s">
        <v>1752</v>
      </c>
      <c r="S486" t="s">
        <v>1753</v>
      </c>
      <c r="V486" t="str">
        <f t="shared" si="15"/>
        <v>Noise Pulse 2</v>
      </c>
    </row>
    <row r="487" spans="1:22" x14ac:dyDescent="0.5">
      <c r="A487" t="s">
        <v>1754</v>
      </c>
      <c r="B487" t="s">
        <v>1755</v>
      </c>
      <c r="C487" t="str">
        <f t="shared" si="14"/>
        <v>Myvn 30W Warp/20W</v>
      </c>
      <c r="D487" t="s">
        <v>5178</v>
      </c>
      <c r="E487" t="s">
        <v>5201</v>
      </c>
      <c r="F487" t="s">
        <v>5202</v>
      </c>
      <c r="G487" t="s">
        <v>5203</v>
      </c>
      <c r="H487">
        <v>329</v>
      </c>
      <c r="I487">
        <v>999</v>
      </c>
      <c r="J487" s="1">
        <v>0.67</v>
      </c>
      <c r="K487" s="8">
        <f>IF(Table1[[#This Row],[discount_percentage]]&gt;=0.5,1,0)</f>
        <v>1</v>
      </c>
      <c r="L487">
        <v>4.2</v>
      </c>
      <c r="M487">
        <f>IF(Table1[[#This Row],[rating_count]]&lt;1000,1,0)</f>
        <v>0</v>
      </c>
      <c r="N487" t="str">
        <f>IF(Table1[[#This Row],[actual_price]]&lt;200,"&lt;₹200",IF(Table1[[#This Row],[actual_price]]&lt;=500,"₹200–₹500","&gt;₹500"))</f>
        <v>&gt;₹500</v>
      </c>
      <c r="O487" s="9">
        <f>(Table1[[#This Row],[rating]]*Table1[[#This Row],[rating_count]])</f>
        <v>14666.400000000001</v>
      </c>
      <c r="P487" s="9">
        <f>Table1[[#This Row],[actual_price]]*Table1[[#This Row],[rating_count]]</f>
        <v>3488508</v>
      </c>
      <c r="Q487" s="4">
        <v>3492</v>
      </c>
      <c r="R487" t="s">
        <v>1756</v>
      </c>
      <c r="S487" t="s">
        <v>1757</v>
      </c>
      <c r="V487" t="str">
        <f t="shared" si="15"/>
        <v>Myvn 30W Warp/20W</v>
      </c>
    </row>
    <row r="488" spans="1:22" x14ac:dyDescent="0.5">
      <c r="A488" t="s">
        <v>1758</v>
      </c>
      <c r="B488" t="s">
        <v>1759</v>
      </c>
      <c r="C488" t="str">
        <f t="shared" si="14"/>
        <v>Ptron Newly Launched</v>
      </c>
      <c r="D488" t="s">
        <v>5178</v>
      </c>
      <c r="E488" t="s">
        <v>5199</v>
      </c>
      <c r="F488" t="s">
        <v>5200</v>
      </c>
      <c r="H488" s="2">
        <v>1299</v>
      </c>
      <c r="I488" s="2">
        <v>5999</v>
      </c>
      <c r="J488" s="1">
        <v>0.78</v>
      </c>
      <c r="K488" s="8">
        <f>IF(Table1[[#This Row],[discount_percentage]]&gt;=0.5,1,0)</f>
        <v>1</v>
      </c>
      <c r="L488">
        <v>3.3</v>
      </c>
      <c r="M488">
        <f>IF(Table1[[#This Row],[rating_count]]&lt;1000,1,0)</f>
        <v>0</v>
      </c>
      <c r="N488" t="str">
        <f>IF(Table1[[#This Row],[actual_price]]&lt;200,"&lt;₹200",IF(Table1[[#This Row],[actual_price]]&lt;=500,"₹200–₹500","&gt;₹500"))</f>
        <v>&gt;₹500</v>
      </c>
      <c r="O488" s="9">
        <f>(Table1[[#This Row],[rating]]*Table1[[#This Row],[rating_count]])</f>
        <v>14569.5</v>
      </c>
      <c r="P488" s="9">
        <f>Table1[[#This Row],[actual_price]]*Table1[[#This Row],[rating_count]]</f>
        <v>26485585</v>
      </c>
      <c r="Q488" s="4">
        <v>4415</v>
      </c>
      <c r="R488" t="s">
        <v>1760</v>
      </c>
      <c r="S488" t="s">
        <v>1640</v>
      </c>
      <c r="V488" t="str">
        <f t="shared" si="15"/>
        <v>PTron Newly Launched</v>
      </c>
    </row>
    <row r="489" spans="1:22" x14ac:dyDescent="0.5">
      <c r="A489" t="s">
        <v>1761</v>
      </c>
      <c r="B489" t="s">
        <v>1762</v>
      </c>
      <c r="C489" t="str">
        <f t="shared" si="14"/>
        <v>Sandisk Ultra¬Æ Microsdxc‚Ñ¢</v>
      </c>
      <c r="D489" t="s">
        <v>5178</v>
      </c>
      <c r="E489" t="s">
        <v>5180</v>
      </c>
      <c r="F489" t="s">
        <v>5206</v>
      </c>
      <c r="G489" t="s">
        <v>5207</v>
      </c>
      <c r="H489" s="2">
        <v>1989</v>
      </c>
      <c r="I489" s="2">
        <v>3500</v>
      </c>
      <c r="J489" s="1">
        <v>0.43</v>
      </c>
      <c r="K489" s="8">
        <f>IF(Table1[[#This Row],[discount_percentage]]&gt;=0.5,1,0)</f>
        <v>0</v>
      </c>
      <c r="L489">
        <v>4.4000000000000004</v>
      </c>
      <c r="M489">
        <f>IF(Table1[[#This Row],[rating_count]]&lt;1000,1,0)</f>
        <v>0</v>
      </c>
      <c r="N489" t="str">
        <f>IF(Table1[[#This Row],[actual_price]]&lt;200,"&lt;₹200",IF(Table1[[#This Row],[actual_price]]&lt;=500,"₹200–₹500","&gt;₹500"))</f>
        <v>&gt;₹500</v>
      </c>
      <c r="O489" s="9">
        <f>(Table1[[#This Row],[rating]]*Table1[[#This Row],[rating_count]])</f>
        <v>295944</v>
      </c>
      <c r="P489" s="9">
        <f>Table1[[#This Row],[actual_price]]*Table1[[#This Row],[rating_count]]</f>
        <v>235410000</v>
      </c>
      <c r="Q489" s="4">
        <v>67260</v>
      </c>
      <c r="R489" t="s">
        <v>1763</v>
      </c>
      <c r="S489" t="s">
        <v>1280</v>
      </c>
      <c r="V489" t="str">
        <f t="shared" si="15"/>
        <v>SanDisk Ultra¬Æ microSDXC‚Ñ¢</v>
      </c>
    </row>
    <row r="490" spans="1:22" x14ac:dyDescent="0.5">
      <c r="A490" t="s">
        <v>1764</v>
      </c>
      <c r="B490" t="s">
        <v>1251</v>
      </c>
      <c r="C490" t="str">
        <f t="shared" si="14"/>
        <v>Fire-Boltt Phoenix Smart</v>
      </c>
      <c r="D490" t="s">
        <v>5178</v>
      </c>
      <c r="E490" t="s">
        <v>5199</v>
      </c>
      <c r="F490" t="s">
        <v>5200</v>
      </c>
      <c r="H490" s="2">
        <v>1999</v>
      </c>
      <c r="I490" s="2">
        <v>9999</v>
      </c>
      <c r="J490" s="1">
        <v>0.8</v>
      </c>
      <c r="K490" s="8">
        <f>IF(Table1[[#This Row],[discount_percentage]]&gt;=0.5,1,0)</f>
        <v>1</v>
      </c>
      <c r="L490">
        <v>4.3</v>
      </c>
      <c r="M490">
        <f>IF(Table1[[#This Row],[rating_count]]&lt;1000,1,0)</f>
        <v>0</v>
      </c>
      <c r="N490" t="str">
        <f>IF(Table1[[#This Row],[actual_price]]&lt;200,"&lt;₹200",IF(Table1[[#This Row],[actual_price]]&lt;=500,"₹200–₹500","&gt;₹500"))</f>
        <v>&gt;₹500</v>
      </c>
      <c r="O490" s="9">
        <f>(Table1[[#This Row],[rating]]*Table1[[#This Row],[rating_count]])</f>
        <v>119127.2</v>
      </c>
      <c r="P490" s="9">
        <f>Table1[[#This Row],[actual_price]]*Table1[[#This Row],[rating_count]]</f>
        <v>277012296</v>
      </c>
      <c r="Q490" s="4">
        <v>27704</v>
      </c>
      <c r="R490" t="s">
        <v>1411</v>
      </c>
      <c r="S490" t="s">
        <v>1253</v>
      </c>
      <c r="V490" t="str">
        <f t="shared" si="15"/>
        <v>Fire-Boltt Phoenix Smart</v>
      </c>
    </row>
    <row r="491" spans="1:22" x14ac:dyDescent="0.5">
      <c r="A491" t="s">
        <v>1765</v>
      </c>
      <c r="B491" t="s">
        <v>1766</v>
      </c>
      <c r="C491" t="str">
        <f t="shared" si="14"/>
        <v>Redmi Note 11</v>
      </c>
      <c r="D491" t="s">
        <v>5178</v>
      </c>
      <c r="E491" t="s">
        <v>5201</v>
      </c>
      <c r="F491" t="s">
        <v>5204</v>
      </c>
      <c r="G491" t="s">
        <v>5205</v>
      </c>
      <c r="H491" s="2">
        <v>12999</v>
      </c>
      <c r="I491" s="2">
        <v>18999</v>
      </c>
      <c r="J491" s="1">
        <v>0.32</v>
      </c>
      <c r="K491" s="8">
        <f>IF(Table1[[#This Row],[discount_percentage]]&gt;=0.5,1,0)</f>
        <v>0</v>
      </c>
      <c r="L491">
        <v>4.0999999999999996</v>
      </c>
      <c r="M491">
        <f>IF(Table1[[#This Row],[rating_count]]&lt;1000,1,0)</f>
        <v>0</v>
      </c>
      <c r="N491" t="str">
        <f>IF(Table1[[#This Row],[actual_price]]&lt;200,"&lt;₹200",IF(Table1[[#This Row],[actual_price]]&lt;=500,"₹200–₹500","&gt;₹500"))</f>
        <v>&gt;₹500</v>
      </c>
      <c r="O491" s="9">
        <f>(Table1[[#This Row],[rating]]*Table1[[#This Row],[rating_count]])</f>
        <v>208165.19999999998</v>
      </c>
      <c r="P491" s="9">
        <f>Table1[[#This Row],[actual_price]]*Table1[[#This Row],[rating_count]]</f>
        <v>964617228</v>
      </c>
      <c r="Q491" s="4">
        <v>50772</v>
      </c>
      <c r="R491" t="s">
        <v>1749</v>
      </c>
      <c r="S491" t="s">
        <v>1532</v>
      </c>
      <c r="V491" t="str">
        <f t="shared" si="15"/>
        <v>Redmi Note 11</v>
      </c>
    </row>
    <row r="492" spans="1:22" x14ac:dyDescent="0.5">
      <c r="A492" t="s">
        <v>1767</v>
      </c>
      <c r="B492" t="s">
        <v>1768</v>
      </c>
      <c r="C492" t="str">
        <f t="shared" si="14"/>
        <v>Noise Colorfit Pro</v>
      </c>
      <c r="D492" t="s">
        <v>5178</v>
      </c>
      <c r="E492" t="s">
        <v>5199</v>
      </c>
      <c r="F492" t="s">
        <v>5200</v>
      </c>
      <c r="H492" s="2">
        <v>1499</v>
      </c>
      <c r="I492" s="2">
        <v>4999</v>
      </c>
      <c r="J492" s="1">
        <v>0.7</v>
      </c>
      <c r="K492" s="8">
        <f>IF(Table1[[#This Row],[discount_percentage]]&gt;=0.5,1,0)</f>
        <v>1</v>
      </c>
      <c r="L492">
        <v>4</v>
      </c>
      <c r="M492">
        <f>IF(Table1[[#This Row],[rating_count]]&lt;1000,1,0)</f>
        <v>0</v>
      </c>
      <c r="N492" t="str">
        <f>IF(Table1[[#This Row],[actual_price]]&lt;200,"&lt;₹200",IF(Table1[[#This Row],[actual_price]]&lt;=500,"₹200–₹500","&gt;₹500"))</f>
        <v>&gt;₹500</v>
      </c>
      <c r="O492" s="9">
        <f>(Table1[[#This Row],[rating]]*Table1[[#This Row],[rating_count]])</f>
        <v>370352</v>
      </c>
      <c r="P492" s="9">
        <f>Table1[[#This Row],[actual_price]]*Table1[[#This Row],[rating_count]]</f>
        <v>462847412</v>
      </c>
      <c r="Q492" s="4">
        <v>92588</v>
      </c>
      <c r="R492" t="s">
        <v>1769</v>
      </c>
      <c r="S492" t="s">
        <v>1770</v>
      </c>
      <c r="V492" t="str">
        <f t="shared" si="15"/>
        <v>Noise ColorFit Pro</v>
      </c>
    </row>
    <row r="493" spans="1:22" x14ac:dyDescent="0.5">
      <c r="A493" t="s">
        <v>1771</v>
      </c>
      <c r="B493" t="s">
        <v>1772</v>
      </c>
      <c r="C493" t="str">
        <f t="shared" si="14"/>
        <v>Redmi Note 11T</v>
      </c>
      <c r="D493" t="s">
        <v>5178</v>
      </c>
      <c r="E493" t="s">
        <v>5201</v>
      </c>
      <c r="F493" t="s">
        <v>5204</v>
      </c>
      <c r="G493" t="s">
        <v>5205</v>
      </c>
      <c r="H493" s="2">
        <v>16999</v>
      </c>
      <c r="I493" s="2">
        <v>20999</v>
      </c>
      <c r="J493" s="1">
        <v>0.19</v>
      </c>
      <c r="K493" s="8">
        <f>IF(Table1[[#This Row],[discount_percentage]]&gt;=0.5,1,0)</f>
        <v>0</v>
      </c>
      <c r="L493">
        <v>4.0999999999999996</v>
      </c>
      <c r="M493">
        <f>IF(Table1[[#This Row],[rating_count]]&lt;1000,1,0)</f>
        <v>0</v>
      </c>
      <c r="N493" t="str">
        <f>IF(Table1[[#This Row],[actual_price]]&lt;200,"&lt;₹200",IF(Table1[[#This Row],[actual_price]]&lt;=500,"₹200–₹500","&gt;₹500"))</f>
        <v>&gt;₹500</v>
      </c>
      <c r="O493" s="9">
        <f>(Table1[[#This Row],[rating]]*Table1[[#This Row],[rating_count]])</f>
        <v>130470.19999999998</v>
      </c>
      <c r="P493" s="9">
        <f>Table1[[#This Row],[actual_price]]*Table1[[#This Row],[rating_count]]</f>
        <v>668230178</v>
      </c>
      <c r="Q493" s="4">
        <v>31822</v>
      </c>
      <c r="R493" t="s">
        <v>1773</v>
      </c>
      <c r="S493" t="s">
        <v>1743</v>
      </c>
      <c r="V493" t="str">
        <f t="shared" si="15"/>
        <v>Redmi Note 11T</v>
      </c>
    </row>
    <row r="494" spans="1:22" x14ac:dyDescent="0.5">
      <c r="A494" t="s">
        <v>1774</v>
      </c>
      <c r="B494" t="s">
        <v>1775</v>
      </c>
      <c r="C494" t="str">
        <f t="shared" si="14"/>
        <v>Newly Launched Boult</v>
      </c>
      <c r="D494" t="s">
        <v>5178</v>
      </c>
      <c r="E494" t="s">
        <v>5199</v>
      </c>
      <c r="F494" t="s">
        <v>5200</v>
      </c>
      <c r="H494" s="2">
        <v>1999</v>
      </c>
      <c r="I494" s="2">
        <v>8499</v>
      </c>
      <c r="J494" s="1">
        <v>0.76</v>
      </c>
      <c r="K494" s="8">
        <f>IF(Table1[[#This Row],[discount_percentage]]&gt;=0.5,1,0)</f>
        <v>1</v>
      </c>
      <c r="L494">
        <v>4.3</v>
      </c>
      <c r="M494">
        <f>IF(Table1[[#This Row],[rating_count]]&lt;1000,1,0)</f>
        <v>1</v>
      </c>
      <c r="N494" t="str">
        <f>IF(Table1[[#This Row],[actual_price]]&lt;200,"&lt;₹200",IF(Table1[[#This Row],[actual_price]]&lt;=500,"₹200–₹500","&gt;₹500"))</f>
        <v>&gt;₹500</v>
      </c>
      <c r="O494" s="9">
        <f>(Table1[[#This Row],[rating]]*Table1[[#This Row],[rating_count]])</f>
        <v>1032</v>
      </c>
      <c r="P494" s="9">
        <f>Table1[[#This Row],[actual_price]]*Table1[[#This Row],[rating_count]]</f>
        <v>2039760</v>
      </c>
      <c r="Q494" s="4">
        <v>240</v>
      </c>
      <c r="R494" t="s">
        <v>1776</v>
      </c>
      <c r="S494" t="s">
        <v>1777</v>
      </c>
      <c r="V494" t="str">
        <f t="shared" si="15"/>
        <v>Newly Launched Boult</v>
      </c>
    </row>
    <row r="495" spans="1:22" x14ac:dyDescent="0.5">
      <c r="A495" t="s">
        <v>1778</v>
      </c>
      <c r="B495" t="s">
        <v>1779</v>
      </c>
      <c r="C495" t="str">
        <f t="shared" si="14"/>
        <v>Oneplus Nord Watch</v>
      </c>
      <c r="D495" t="s">
        <v>5178</v>
      </c>
      <c r="E495" t="s">
        <v>5199</v>
      </c>
      <c r="F495" t="s">
        <v>5200</v>
      </c>
      <c r="H495" s="2">
        <v>4999</v>
      </c>
      <c r="I495" s="2">
        <v>6999</v>
      </c>
      <c r="J495" s="1">
        <v>0.28999999999999998</v>
      </c>
      <c r="K495" s="8">
        <f>IF(Table1[[#This Row],[discount_percentage]]&gt;=0.5,1,0)</f>
        <v>0</v>
      </c>
      <c r="L495">
        <v>3.8</v>
      </c>
      <c r="M495">
        <f>IF(Table1[[#This Row],[rating_count]]&lt;1000,1,0)</f>
        <v>1</v>
      </c>
      <c r="N495" t="str">
        <f>IF(Table1[[#This Row],[actual_price]]&lt;200,"&lt;₹200",IF(Table1[[#This Row],[actual_price]]&lt;=500,"₹200–₹500","&gt;₹500"))</f>
        <v>&gt;₹500</v>
      </c>
      <c r="O495" s="9">
        <f>(Table1[[#This Row],[rating]]*Table1[[#This Row],[rating_count]])</f>
        <v>2880.4</v>
      </c>
      <c r="P495" s="9">
        <f>Table1[[#This Row],[actual_price]]*Table1[[#This Row],[rating_count]]</f>
        <v>5305242</v>
      </c>
      <c r="Q495" s="4">
        <v>758</v>
      </c>
      <c r="R495" t="s">
        <v>1780</v>
      </c>
      <c r="S495" t="s">
        <v>1781</v>
      </c>
      <c r="V495" t="str">
        <f t="shared" si="15"/>
        <v>OnePlus Nord Watch</v>
      </c>
    </row>
    <row r="496" spans="1:22" x14ac:dyDescent="0.5">
      <c r="A496" t="s">
        <v>1782</v>
      </c>
      <c r="B496" t="s">
        <v>1783</v>
      </c>
      <c r="C496" t="str">
        <f t="shared" si="14"/>
        <v>Noise Agile 2</v>
      </c>
      <c r="D496" t="s">
        <v>5178</v>
      </c>
      <c r="E496" t="s">
        <v>5199</v>
      </c>
      <c r="F496" t="s">
        <v>5200</v>
      </c>
      <c r="H496" s="2">
        <v>2499</v>
      </c>
      <c r="I496" s="2">
        <v>5999</v>
      </c>
      <c r="J496" s="1">
        <v>0.57999999999999996</v>
      </c>
      <c r="K496" s="8">
        <f>IF(Table1[[#This Row],[discount_percentage]]&gt;=0.5,1,0)</f>
        <v>1</v>
      </c>
      <c r="L496">
        <v>3.7</v>
      </c>
      <c r="M496">
        <f>IF(Table1[[#This Row],[rating_count]]&lt;1000,1,0)</f>
        <v>1</v>
      </c>
      <c r="N496" t="str">
        <f>IF(Table1[[#This Row],[actual_price]]&lt;200,"&lt;₹200",IF(Table1[[#This Row],[actual_price]]&lt;=500,"₹200–₹500","&gt;₹500"))</f>
        <v>&gt;₹500</v>
      </c>
      <c r="O496" s="9">
        <f>(Table1[[#This Row],[rating]]*Table1[[#This Row],[rating_count]])</f>
        <v>3063.6000000000004</v>
      </c>
      <c r="P496" s="9">
        <f>Table1[[#This Row],[actual_price]]*Table1[[#This Row],[rating_count]]</f>
        <v>4967172</v>
      </c>
      <c r="Q496" s="4">
        <v>828</v>
      </c>
      <c r="R496" t="s">
        <v>1784</v>
      </c>
      <c r="S496" t="s">
        <v>1785</v>
      </c>
      <c r="V496" t="str">
        <f t="shared" si="15"/>
        <v>Noise Agile 2</v>
      </c>
    </row>
    <row r="497" spans="1:22" x14ac:dyDescent="0.5">
      <c r="A497" t="s">
        <v>1786</v>
      </c>
      <c r="B497" t="s">
        <v>1787</v>
      </c>
      <c r="C497" t="str">
        <f t="shared" si="14"/>
        <v>Motorola A10 Dual</v>
      </c>
      <c r="D497" t="s">
        <v>5178</v>
      </c>
      <c r="E497" t="s">
        <v>5201</v>
      </c>
      <c r="F497" t="s">
        <v>5204</v>
      </c>
      <c r="G497" t="s">
        <v>5208</v>
      </c>
      <c r="H497" s="2">
        <v>1399</v>
      </c>
      <c r="I497" s="2">
        <v>1630</v>
      </c>
      <c r="J497" s="1">
        <v>0.14000000000000001</v>
      </c>
      <c r="K497" s="8">
        <f>IF(Table1[[#This Row],[discount_percentage]]&gt;=0.5,1,0)</f>
        <v>0</v>
      </c>
      <c r="L497">
        <v>4</v>
      </c>
      <c r="M497">
        <f>IF(Table1[[#This Row],[rating_count]]&lt;1000,1,0)</f>
        <v>0</v>
      </c>
      <c r="N497" t="str">
        <f>IF(Table1[[#This Row],[actual_price]]&lt;200,"&lt;₹200",IF(Table1[[#This Row],[actual_price]]&lt;=500,"₹200–₹500","&gt;₹500"))</f>
        <v>&gt;₹500</v>
      </c>
      <c r="O497" s="9">
        <f>(Table1[[#This Row],[rating]]*Table1[[#This Row],[rating_count]])</f>
        <v>37512</v>
      </c>
      <c r="P497" s="9">
        <f>Table1[[#This Row],[actual_price]]*Table1[[#This Row],[rating_count]]</f>
        <v>15286140</v>
      </c>
      <c r="Q497" s="4">
        <v>9378</v>
      </c>
      <c r="R497" t="s">
        <v>1788</v>
      </c>
      <c r="S497" t="s">
        <v>1616</v>
      </c>
      <c r="V497" t="str">
        <f t="shared" si="15"/>
        <v>Motorola a10 Dual</v>
      </c>
    </row>
    <row r="498" spans="1:22" x14ac:dyDescent="0.5">
      <c r="A498" t="s">
        <v>1789</v>
      </c>
      <c r="B498" t="s">
        <v>1790</v>
      </c>
      <c r="C498" t="str">
        <f t="shared" si="14"/>
        <v>Fire-Boltt Ninja 3</v>
      </c>
      <c r="D498" t="s">
        <v>5178</v>
      </c>
      <c r="E498" t="s">
        <v>5199</v>
      </c>
      <c r="F498" t="s">
        <v>5200</v>
      </c>
      <c r="H498" s="2">
        <v>1499</v>
      </c>
      <c r="I498" s="2">
        <v>9999</v>
      </c>
      <c r="J498" s="1">
        <v>0.85</v>
      </c>
      <c r="K498" s="8">
        <f>IF(Table1[[#This Row],[discount_percentage]]&gt;=0.5,1,0)</f>
        <v>1</v>
      </c>
      <c r="L498">
        <v>4.2</v>
      </c>
      <c r="M498">
        <f>IF(Table1[[#This Row],[rating_count]]&lt;1000,1,0)</f>
        <v>0</v>
      </c>
      <c r="N498" t="str">
        <f>IF(Table1[[#This Row],[actual_price]]&lt;200,"&lt;₹200",IF(Table1[[#This Row],[actual_price]]&lt;=500,"₹200–₹500","&gt;₹500"))</f>
        <v>&gt;₹500</v>
      </c>
      <c r="O498" s="9">
        <f>(Table1[[#This Row],[rating]]*Table1[[#This Row],[rating_count]])</f>
        <v>95079.6</v>
      </c>
      <c r="P498" s="9">
        <f>Table1[[#This Row],[actual_price]]*Table1[[#This Row],[rating_count]]</f>
        <v>226357362</v>
      </c>
      <c r="Q498" s="4">
        <v>22638</v>
      </c>
      <c r="R498" t="s">
        <v>1791</v>
      </c>
      <c r="S498" t="s">
        <v>1343</v>
      </c>
      <c r="V498" t="str">
        <f t="shared" si="15"/>
        <v>Fire-Boltt Ninja 3</v>
      </c>
    </row>
    <row r="499" spans="1:22" x14ac:dyDescent="0.5">
      <c r="A499" t="s">
        <v>1792</v>
      </c>
      <c r="B499" t="s">
        <v>1793</v>
      </c>
      <c r="C499" t="str">
        <f t="shared" si="14"/>
        <v>Flix (Beetel) Bolt</v>
      </c>
      <c r="D499" t="s">
        <v>5178</v>
      </c>
      <c r="E499" t="s">
        <v>5201</v>
      </c>
      <c r="F499" t="s">
        <v>5202</v>
      </c>
      <c r="G499" t="s">
        <v>5203</v>
      </c>
      <c r="H499">
        <v>249</v>
      </c>
      <c r="I499">
        <v>599</v>
      </c>
      <c r="J499" s="1">
        <v>0.57999999999999996</v>
      </c>
      <c r="K499" s="8">
        <f>IF(Table1[[#This Row],[discount_percentage]]&gt;=0.5,1,0)</f>
        <v>1</v>
      </c>
      <c r="L499">
        <v>3.9</v>
      </c>
      <c r="M499">
        <f>IF(Table1[[#This Row],[rating_count]]&lt;1000,1,0)</f>
        <v>0</v>
      </c>
      <c r="N499" t="str">
        <f>IF(Table1[[#This Row],[actual_price]]&lt;200,"&lt;₹200",IF(Table1[[#This Row],[actual_price]]&lt;=500,"₹200–₹500","&gt;₹500"))</f>
        <v>&gt;₹500</v>
      </c>
      <c r="O499" s="9">
        <f>(Table1[[#This Row],[rating]]*Table1[[#This Row],[rating_count]])</f>
        <v>8373.2999999999993</v>
      </c>
      <c r="P499" s="9">
        <f>Table1[[#This Row],[actual_price]]*Table1[[#This Row],[rating_count]]</f>
        <v>1286053</v>
      </c>
      <c r="Q499" s="4">
        <v>2147</v>
      </c>
      <c r="R499" t="s">
        <v>1794</v>
      </c>
      <c r="S499" t="s">
        <v>1795</v>
      </c>
      <c r="V499" t="str">
        <f t="shared" si="15"/>
        <v>Flix (Beetel) Bolt</v>
      </c>
    </row>
    <row r="500" spans="1:22" x14ac:dyDescent="0.5">
      <c r="A500" t="s">
        <v>1796</v>
      </c>
      <c r="B500" t="s">
        <v>1797</v>
      </c>
      <c r="C500" t="str">
        <f t="shared" si="14"/>
        <v>Kyosei Advanced Tempered</v>
      </c>
      <c r="D500" t="s">
        <v>5178</v>
      </c>
      <c r="E500" t="s">
        <v>5201</v>
      </c>
      <c r="F500" t="s">
        <v>5202</v>
      </c>
      <c r="G500" t="s">
        <v>5218</v>
      </c>
      <c r="H500">
        <v>299</v>
      </c>
      <c r="I500" s="2">
        <v>1199</v>
      </c>
      <c r="J500" s="1">
        <v>0.75</v>
      </c>
      <c r="K500" s="8">
        <f>IF(Table1[[#This Row],[discount_percentage]]&gt;=0.5,1,0)</f>
        <v>1</v>
      </c>
      <c r="L500">
        <v>4.5</v>
      </c>
      <c r="M500">
        <f>IF(Table1[[#This Row],[rating_count]]&lt;1000,1,0)</f>
        <v>1</v>
      </c>
      <c r="N500" t="str">
        <f>IF(Table1[[#This Row],[actual_price]]&lt;200,"&lt;₹200",IF(Table1[[#This Row],[actual_price]]&lt;=500,"₹200–₹500","&gt;₹500"))</f>
        <v>&gt;₹500</v>
      </c>
      <c r="O500" s="9">
        <f>(Table1[[#This Row],[rating]]*Table1[[#This Row],[rating_count]])</f>
        <v>2682</v>
      </c>
      <c r="P500" s="9">
        <f>Table1[[#This Row],[actual_price]]*Table1[[#This Row],[rating_count]]</f>
        <v>714604</v>
      </c>
      <c r="Q500" s="4">
        <v>596</v>
      </c>
      <c r="R500" t="s">
        <v>1798</v>
      </c>
      <c r="S500" t="s">
        <v>1799</v>
      </c>
      <c r="V500" t="str">
        <f t="shared" si="15"/>
        <v>Kyosei Advanced Tempered</v>
      </c>
    </row>
    <row r="501" spans="1:22" x14ac:dyDescent="0.5">
      <c r="A501" t="s">
        <v>1800</v>
      </c>
      <c r="B501" t="s">
        <v>1801</v>
      </c>
      <c r="C501" t="str">
        <f t="shared" si="14"/>
        <v>Striff 12 Pieces</v>
      </c>
      <c r="D501" t="s">
        <v>5178</v>
      </c>
      <c r="E501" t="s">
        <v>5201</v>
      </c>
      <c r="F501" t="s">
        <v>5202</v>
      </c>
      <c r="G501" t="s">
        <v>5217</v>
      </c>
      <c r="H501">
        <v>79</v>
      </c>
      <c r="I501">
        <v>499</v>
      </c>
      <c r="J501" s="1">
        <v>0.84</v>
      </c>
      <c r="K501" s="8">
        <f>IF(Table1[[#This Row],[discount_percentage]]&gt;=0.5,1,0)</f>
        <v>1</v>
      </c>
      <c r="L501">
        <v>4.2</v>
      </c>
      <c r="M501">
        <f>IF(Table1[[#This Row],[rating_count]]&lt;1000,1,0)</f>
        <v>0</v>
      </c>
      <c r="N501" t="str">
        <f>IF(Table1[[#This Row],[actual_price]]&lt;200,"&lt;₹200",IF(Table1[[#This Row],[actual_price]]&lt;=500,"₹200–₹500","&gt;₹500"))</f>
        <v>₹200–₹500</v>
      </c>
      <c r="O501" s="9">
        <f>(Table1[[#This Row],[rating]]*Table1[[#This Row],[rating_count]])</f>
        <v>8185.8</v>
      </c>
      <c r="P501" s="9">
        <f>Table1[[#This Row],[actual_price]]*Table1[[#This Row],[rating_count]]</f>
        <v>972551</v>
      </c>
      <c r="Q501" s="4">
        <v>1949</v>
      </c>
      <c r="R501" t="s">
        <v>1802</v>
      </c>
      <c r="S501" t="s">
        <v>1696</v>
      </c>
      <c r="V501" t="str">
        <f t="shared" si="15"/>
        <v>STRIFF 12 Pieces</v>
      </c>
    </row>
    <row r="502" spans="1:22" x14ac:dyDescent="0.5">
      <c r="A502" t="s">
        <v>1803</v>
      </c>
      <c r="B502" t="s">
        <v>1804</v>
      </c>
      <c r="C502" t="str">
        <f t="shared" si="14"/>
        <v>Redmi 11 Prime</v>
      </c>
      <c r="D502" t="s">
        <v>5178</v>
      </c>
      <c r="E502" t="s">
        <v>5201</v>
      </c>
      <c r="F502" t="s">
        <v>5204</v>
      </c>
      <c r="G502" t="s">
        <v>5205</v>
      </c>
      <c r="H502" s="2">
        <v>13999</v>
      </c>
      <c r="I502" s="2">
        <v>15999</v>
      </c>
      <c r="J502" s="1">
        <v>0.13</v>
      </c>
      <c r="K502" s="8">
        <f>IF(Table1[[#This Row],[discount_percentage]]&gt;=0.5,1,0)</f>
        <v>0</v>
      </c>
      <c r="L502">
        <v>3.9</v>
      </c>
      <c r="M502">
        <f>IF(Table1[[#This Row],[rating_count]]&lt;1000,1,0)</f>
        <v>0</v>
      </c>
      <c r="N502" t="str">
        <f>IF(Table1[[#This Row],[actual_price]]&lt;200,"&lt;₹200",IF(Table1[[#This Row],[actual_price]]&lt;=500,"₹200–₹500","&gt;₹500"))</f>
        <v>&gt;₹500</v>
      </c>
      <c r="O502" s="9">
        <f>(Table1[[#This Row],[rating]]*Table1[[#This Row],[rating_count]])</f>
        <v>8502</v>
      </c>
      <c r="P502" s="9">
        <f>Table1[[#This Row],[actual_price]]*Table1[[#This Row],[rating_count]]</f>
        <v>34877820</v>
      </c>
      <c r="Q502" s="4">
        <v>2180</v>
      </c>
      <c r="R502" t="s">
        <v>1711</v>
      </c>
      <c r="S502" t="s">
        <v>1805</v>
      </c>
      <c r="V502" t="str">
        <f t="shared" si="15"/>
        <v>Redmi 11 Prime</v>
      </c>
    </row>
    <row r="503" spans="1:22" x14ac:dyDescent="0.5">
      <c r="A503" t="s">
        <v>1806</v>
      </c>
      <c r="B503" t="s">
        <v>1807</v>
      </c>
      <c r="C503" t="str">
        <f t="shared" si="14"/>
        <v>Samsung Original Ehs64</v>
      </c>
      <c r="D503" t="s">
        <v>5178</v>
      </c>
      <c r="E503" t="s">
        <v>5209</v>
      </c>
      <c r="F503" t="s">
        <v>5210</v>
      </c>
      <c r="G503" t="s">
        <v>5211</v>
      </c>
      <c r="H503">
        <v>949</v>
      </c>
      <c r="I503">
        <v>999</v>
      </c>
      <c r="J503" s="1">
        <v>0.05</v>
      </c>
      <c r="K503" s="8">
        <f>IF(Table1[[#This Row],[discount_percentage]]&gt;=0.5,1,0)</f>
        <v>0</v>
      </c>
      <c r="L503">
        <v>4.2</v>
      </c>
      <c r="M503">
        <f>IF(Table1[[#This Row],[rating_count]]&lt;1000,1,0)</f>
        <v>0</v>
      </c>
      <c r="N503" t="str">
        <f>IF(Table1[[#This Row],[actual_price]]&lt;200,"&lt;₹200",IF(Table1[[#This Row],[actual_price]]&lt;=500,"₹200–₹500","&gt;₹500"))</f>
        <v>&gt;₹500</v>
      </c>
      <c r="O503" s="9">
        <f>(Table1[[#This Row],[rating]]*Table1[[#This Row],[rating_count]])</f>
        <v>132463.80000000002</v>
      </c>
      <c r="P503" s="9">
        <f>Table1[[#This Row],[actual_price]]*Table1[[#This Row],[rating_count]]</f>
        <v>31507461</v>
      </c>
      <c r="Q503" s="4">
        <v>31539</v>
      </c>
      <c r="R503" t="s">
        <v>1808</v>
      </c>
      <c r="S503" t="s">
        <v>1646</v>
      </c>
      <c r="V503" t="str">
        <f t="shared" si="15"/>
        <v>Samsung Original EHS64</v>
      </c>
    </row>
    <row r="504" spans="1:22" x14ac:dyDescent="0.5">
      <c r="A504" t="s">
        <v>1809</v>
      </c>
      <c r="B504" t="s">
        <v>1810</v>
      </c>
      <c r="C504" t="str">
        <f t="shared" si="14"/>
        <v>Striff Multi Angle</v>
      </c>
      <c r="D504" t="s">
        <v>5178</v>
      </c>
      <c r="E504" t="s">
        <v>5201</v>
      </c>
      <c r="F504" t="s">
        <v>5202</v>
      </c>
      <c r="G504" t="s">
        <v>5215</v>
      </c>
      <c r="H504">
        <v>99</v>
      </c>
      <c r="I504">
        <v>499</v>
      </c>
      <c r="J504" s="1">
        <v>0.8</v>
      </c>
      <c r="K504" s="8">
        <f>IF(Table1[[#This Row],[discount_percentage]]&gt;=0.5,1,0)</f>
        <v>1</v>
      </c>
      <c r="L504">
        <v>4.0999999999999996</v>
      </c>
      <c r="M504">
        <f>IF(Table1[[#This Row],[rating_count]]&lt;1000,1,0)</f>
        <v>0</v>
      </c>
      <c r="N504" t="str">
        <f>IF(Table1[[#This Row],[actual_price]]&lt;200,"&lt;₹200",IF(Table1[[#This Row],[actual_price]]&lt;=500,"₹200–₹500","&gt;₹500"))</f>
        <v>₹200–₹500</v>
      </c>
      <c r="O504" s="9">
        <f>(Table1[[#This Row],[rating]]*Table1[[#This Row],[rating_count]])</f>
        <v>10049.099999999999</v>
      </c>
      <c r="P504" s="9">
        <f>Table1[[#This Row],[actual_price]]*Table1[[#This Row],[rating_count]]</f>
        <v>1223049</v>
      </c>
      <c r="Q504" s="4">
        <v>2451</v>
      </c>
      <c r="R504" t="s">
        <v>1811</v>
      </c>
      <c r="S504" t="s">
        <v>1812</v>
      </c>
      <c r="V504" t="str">
        <f t="shared" si="15"/>
        <v>STRIFF Multi Angle</v>
      </c>
    </row>
    <row r="505" spans="1:22" x14ac:dyDescent="0.5">
      <c r="A505" t="s">
        <v>1813</v>
      </c>
      <c r="B505" t="s">
        <v>1814</v>
      </c>
      <c r="C505" t="str">
        <f t="shared" si="14"/>
        <v>Boat Newly Launched</v>
      </c>
      <c r="D505" t="s">
        <v>5178</v>
      </c>
      <c r="E505" t="s">
        <v>5199</v>
      </c>
      <c r="F505" t="s">
        <v>5200</v>
      </c>
      <c r="H505" s="2">
        <v>2499</v>
      </c>
      <c r="I505" s="2">
        <v>7990</v>
      </c>
      <c r="J505" s="1">
        <v>0.69</v>
      </c>
      <c r="K505" s="8">
        <f>IF(Table1[[#This Row],[discount_percentage]]&gt;=0.5,1,0)</f>
        <v>1</v>
      </c>
      <c r="L505">
        <v>4.0999999999999996</v>
      </c>
      <c r="M505">
        <f>IF(Table1[[#This Row],[rating_count]]&lt;1000,1,0)</f>
        <v>1</v>
      </c>
      <c r="N505" t="str">
        <f>IF(Table1[[#This Row],[actual_price]]&lt;200,"&lt;₹200",IF(Table1[[#This Row],[actual_price]]&lt;=500,"₹200–₹500","&gt;₹500"))</f>
        <v>&gt;₹500</v>
      </c>
      <c r="O505" s="9">
        <f>(Table1[[#This Row],[rating]]*Table1[[#This Row],[rating_count]])</f>
        <v>631.4</v>
      </c>
      <c r="P505" s="9">
        <f>Table1[[#This Row],[actual_price]]*Table1[[#This Row],[rating_count]]</f>
        <v>1230460</v>
      </c>
      <c r="Q505" s="4">
        <v>154</v>
      </c>
      <c r="R505" t="s">
        <v>1815</v>
      </c>
      <c r="S505" t="s">
        <v>1636</v>
      </c>
      <c r="V505" t="str">
        <f t="shared" si="15"/>
        <v>boAt Newly Launched</v>
      </c>
    </row>
    <row r="506" spans="1:22" x14ac:dyDescent="0.5">
      <c r="A506" t="s">
        <v>1816</v>
      </c>
      <c r="B506" t="s">
        <v>1817</v>
      </c>
      <c r="C506" t="str">
        <f t="shared" si="14"/>
        <v>Wecool B1 Mobile</v>
      </c>
      <c r="D506" t="s">
        <v>5178</v>
      </c>
      <c r="E506" t="s">
        <v>5201</v>
      </c>
      <c r="F506" t="s">
        <v>5202</v>
      </c>
      <c r="G506" t="s">
        <v>5188</v>
      </c>
      <c r="H506">
        <v>689</v>
      </c>
      <c r="I506" s="2">
        <v>1999</v>
      </c>
      <c r="J506" s="1">
        <v>0.66</v>
      </c>
      <c r="K506" s="8">
        <f>IF(Table1[[#This Row],[discount_percentage]]&gt;=0.5,1,0)</f>
        <v>1</v>
      </c>
      <c r="L506">
        <v>4.3</v>
      </c>
      <c r="M506">
        <f>IF(Table1[[#This Row],[rating_count]]&lt;1000,1,0)</f>
        <v>0</v>
      </c>
      <c r="N506" t="str">
        <f>IF(Table1[[#This Row],[actual_price]]&lt;200,"&lt;₹200",IF(Table1[[#This Row],[actual_price]]&lt;=500,"₹200–₹500","&gt;₹500"))</f>
        <v>&gt;₹500</v>
      </c>
      <c r="O506" s="9">
        <f>(Table1[[#This Row],[rating]]*Table1[[#This Row],[rating_count]])</f>
        <v>5129.8999999999996</v>
      </c>
      <c r="P506" s="9">
        <f>Table1[[#This Row],[actual_price]]*Table1[[#This Row],[rating_count]]</f>
        <v>2384807</v>
      </c>
      <c r="Q506" s="4">
        <v>1193</v>
      </c>
      <c r="R506" t="s">
        <v>1818</v>
      </c>
      <c r="S506" t="s">
        <v>1819</v>
      </c>
      <c r="V506" t="str">
        <f t="shared" si="15"/>
        <v>WeCool B1 Mobile</v>
      </c>
    </row>
    <row r="507" spans="1:22" x14ac:dyDescent="0.5">
      <c r="A507" t="s">
        <v>1820</v>
      </c>
      <c r="B507" t="s">
        <v>1821</v>
      </c>
      <c r="C507" t="str">
        <f t="shared" si="14"/>
        <v>Sounce 360 Adjustable</v>
      </c>
      <c r="D507" t="s">
        <v>5178</v>
      </c>
      <c r="E507" t="s">
        <v>5201</v>
      </c>
      <c r="F507" t="s">
        <v>5202</v>
      </c>
      <c r="G507" t="s">
        <v>5188</v>
      </c>
      <c r="H507">
        <v>499</v>
      </c>
      <c r="I507" s="2">
        <v>1899</v>
      </c>
      <c r="J507" s="1">
        <v>0.74</v>
      </c>
      <c r="K507" s="8">
        <f>IF(Table1[[#This Row],[discount_percentage]]&gt;=0.5,1,0)</f>
        <v>1</v>
      </c>
      <c r="L507">
        <v>4.0999999999999996</v>
      </c>
      <c r="M507">
        <f>IF(Table1[[#This Row],[rating_count]]&lt;1000,1,0)</f>
        <v>0</v>
      </c>
      <c r="N507" t="str">
        <f>IF(Table1[[#This Row],[actual_price]]&lt;200,"&lt;₹200",IF(Table1[[#This Row],[actual_price]]&lt;=500,"₹200–₹500","&gt;₹500"))</f>
        <v>&gt;₹500</v>
      </c>
      <c r="O507" s="9">
        <f>(Table1[[#This Row],[rating]]*Table1[[#This Row],[rating_count]])</f>
        <v>6047.4999999999991</v>
      </c>
      <c r="P507" s="9">
        <f>Table1[[#This Row],[actual_price]]*Table1[[#This Row],[rating_count]]</f>
        <v>2801025</v>
      </c>
      <c r="Q507" s="4">
        <v>1475</v>
      </c>
      <c r="R507" t="s">
        <v>1822</v>
      </c>
      <c r="S507" t="s">
        <v>1823</v>
      </c>
      <c r="V507" t="str">
        <f t="shared" si="15"/>
        <v>Sounce 360 Adjustable</v>
      </c>
    </row>
    <row r="508" spans="1:22" x14ac:dyDescent="0.5">
      <c r="A508" t="s">
        <v>1824</v>
      </c>
      <c r="B508" t="s">
        <v>1825</v>
      </c>
      <c r="C508" t="str">
        <f t="shared" si="14"/>
        <v>Opentech¬Æ Military-Grade Tempered</v>
      </c>
      <c r="D508" t="s">
        <v>5178</v>
      </c>
      <c r="E508" t="s">
        <v>5201</v>
      </c>
      <c r="F508" t="s">
        <v>5202</v>
      </c>
      <c r="G508" t="s">
        <v>5218</v>
      </c>
      <c r="H508">
        <v>299</v>
      </c>
      <c r="I508">
        <v>999</v>
      </c>
      <c r="J508" s="1">
        <v>0.7</v>
      </c>
      <c r="K508" s="8">
        <f>IF(Table1[[#This Row],[discount_percentage]]&gt;=0.5,1,0)</f>
        <v>1</v>
      </c>
      <c r="L508">
        <v>4.3</v>
      </c>
      <c r="M508">
        <f>IF(Table1[[#This Row],[rating_count]]&lt;1000,1,0)</f>
        <v>0</v>
      </c>
      <c r="N508" t="str">
        <f>IF(Table1[[#This Row],[actual_price]]&lt;200,"&lt;₹200",IF(Table1[[#This Row],[actual_price]]&lt;=500,"₹200–₹500","&gt;₹500"))</f>
        <v>&gt;₹500</v>
      </c>
      <c r="O508" s="9">
        <f>(Table1[[#This Row],[rating]]*Table1[[#This Row],[rating_count]])</f>
        <v>38231.299999999996</v>
      </c>
      <c r="P508" s="9">
        <f>Table1[[#This Row],[actual_price]]*Table1[[#This Row],[rating_count]]</f>
        <v>8882109</v>
      </c>
      <c r="Q508" s="4">
        <v>8891</v>
      </c>
      <c r="R508" t="s">
        <v>1826</v>
      </c>
      <c r="S508" t="s">
        <v>1827</v>
      </c>
      <c r="V508" t="str">
        <f t="shared" si="15"/>
        <v>OpenTech¬Æ Military-Grade Tempered</v>
      </c>
    </row>
    <row r="509" spans="1:22" x14ac:dyDescent="0.5">
      <c r="A509" t="s">
        <v>1828</v>
      </c>
      <c r="B509" t="s">
        <v>1829</v>
      </c>
      <c r="C509" t="str">
        <f t="shared" si="14"/>
        <v>En Ligne Adjustable</v>
      </c>
      <c r="D509" t="s">
        <v>5178</v>
      </c>
      <c r="E509" t="s">
        <v>5201</v>
      </c>
      <c r="F509" t="s">
        <v>5202</v>
      </c>
      <c r="G509" t="s">
        <v>5215</v>
      </c>
      <c r="H509">
        <v>209</v>
      </c>
      <c r="I509">
        <v>499</v>
      </c>
      <c r="J509" s="1">
        <v>0.57999999999999996</v>
      </c>
      <c r="K509" s="8">
        <f>IF(Table1[[#This Row],[discount_percentage]]&gt;=0.5,1,0)</f>
        <v>1</v>
      </c>
      <c r="L509">
        <v>3.6</v>
      </c>
      <c r="M509">
        <f>IF(Table1[[#This Row],[rating_count]]&lt;1000,1,0)</f>
        <v>1</v>
      </c>
      <c r="N509" t="str">
        <f>IF(Table1[[#This Row],[actual_price]]&lt;200,"&lt;₹200",IF(Table1[[#This Row],[actual_price]]&lt;=500,"₹200–₹500","&gt;₹500"))</f>
        <v>₹200–₹500</v>
      </c>
      <c r="O509" s="9">
        <f>(Table1[[#This Row],[rating]]*Table1[[#This Row],[rating_count]])</f>
        <v>374.40000000000003</v>
      </c>
      <c r="P509" s="9">
        <f>Table1[[#This Row],[actual_price]]*Table1[[#This Row],[rating_count]]</f>
        <v>51896</v>
      </c>
      <c r="Q509" s="4">
        <v>104</v>
      </c>
      <c r="R509" t="s">
        <v>1830</v>
      </c>
      <c r="S509" t="s">
        <v>1831</v>
      </c>
      <c r="V509" t="str">
        <f t="shared" si="15"/>
        <v>EN LIGNE Adjustable</v>
      </c>
    </row>
    <row r="510" spans="1:22" x14ac:dyDescent="0.5">
      <c r="A510" t="s">
        <v>1832</v>
      </c>
      <c r="B510" t="s">
        <v>1833</v>
      </c>
      <c r="C510" t="str">
        <f t="shared" si="14"/>
        <v>Tecno Spark 8T</v>
      </c>
      <c r="D510" t="s">
        <v>5178</v>
      </c>
      <c r="E510" t="s">
        <v>5201</v>
      </c>
      <c r="F510" t="s">
        <v>5204</v>
      </c>
      <c r="G510" t="s">
        <v>5205</v>
      </c>
      <c r="H510" s="2">
        <v>8499</v>
      </c>
      <c r="I510" s="2">
        <v>12999</v>
      </c>
      <c r="J510" s="1">
        <v>0.35</v>
      </c>
      <c r="K510" s="8">
        <f>IF(Table1[[#This Row],[discount_percentage]]&gt;=0.5,1,0)</f>
        <v>0</v>
      </c>
      <c r="L510">
        <v>4.0999999999999996</v>
      </c>
      <c r="M510">
        <f>IF(Table1[[#This Row],[rating_count]]&lt;1000,1,0)</f>
        <v>0</v>
      </c>
      <c r="N510" t="str">
        <f>IF(Table1[[#This Row],[actual_price]]&lt;200,"&lt;₹200",IF(Table1[[#This Row],[actual_price]]&lt;=500,"₹200–₹500","&gt;₹500"))</f>
        <v>&gt;₹500</v>
      </c>
      <c r="O510" s="9">
        <f>(Table1[[#This Row],[rating]]*Table1[[#This Row],[rating_count]])</f>
        <v>27314.199999999997</v>
      </c>
      <c r="P510" s="9">
        <f>Table1[[#This Row],[actual_price]]*Table1[[#This Row],[rating_count]]</f>
        <v>86599338</v>
      </c>
      <c r="Q510" s="4">
        <v>6662</v>
      </c>
      <c r="R510" t="s">
        <v>1834</v>
      </c>
      <c r="S510" t="s">
        <v>1835</v>
      </c>
      <c r="V510" t="str">
        <f t="shared" si="15"/>
        <v>Tecno Spark 8T</v>
      </c>
    </row>
    <row r="511" spans="1:22" x14ac:dyDescent="0.5">
      <c r="A511" t="s">
        <v>1836</v>
      </c>
      <c r="B511" t="s">
        <v>1837</v>
      </c>
      <c r="C511" t="str">
        <f t="shared" si="14"/>
        <v>Urbn 20000 Mah</v>
      </c>
      <c r="D511" t="s">
        <v>5178</v>
      </c>
      <c r="E511" t="s">
        <v>5201</v>
      </c>
      <c r="F511" t="s">
        <v>5202</v>
      </c>
      <c r="G511" t="s">
        <v>5203</v>
      </c>
      <c r="H511" s="2">
        <v>2179</v>
      </c>
      <c r="I511" s="2">
        <v>3999</v>
      </c>
      <c r="J511" s="1">
        <v>0.46</v>
      </c>
      <c r="K511" s="8">
        <f>IF(Table1[[#This Row],[discount_percentage]]&gt;=0.5,1,0)</f>
        <v>0</v>
      </c>
      <c r="L511">
        <v>4</v>
      </c>
      <c r="M511">
        <f>IF(Table1[[#This Row],[rating_count]]&lt;1000,1,0)</f>
        <v>0</v>
      </c>
      <c r="N511" t="str">
        <f>IF(Table1[[#This Row],[actual_price]]&lt;200,"&lt;₹200",IF(Table1[[#This Row],[actual_price]]&lt;=500,"₹200–₹500","&gt;₹500"))</f>
        <v>&gt;₹500</v>
      </c>
      <c r="O511" s="9">
        <f>(Table1[[#This Row],[rating]]*Table1[[#This Row],[rating_count]])</f>
        <v>33520</v>
      </c>
      <c r="P511" s="9">
        <f>Table1[[#This Row],[actual_price]]*Table1[[#This Row],[rating_count]]</f>
        <v>33511620</v>
      </c>
      <c r="Q511" s="4">
        <v>8380</v>
      </c>
      <c r="R511" t="s">
        <v>1838</v>
      </c>
      <c r="S511" t="s">
        <v>1839</v>
      </c>
      <c r="V511" t="str">
        <f t="shared" si="15"/>
        <v>URBN 20000 mAh</v>
      </c>
    </row>
    <row r="512" spans="1:22" x14ac:dyDescent="0.5">
      <c r="A512" t="s">
        <v>1840</v>
      </c>
      <c r="B512" t="s">
        <v>1841</v>
      </c>
      <c r="C512" t="str">
        <f t="shared" si="14"/>
        <v>Redmi Note 11T</v>
      </c>
      <c r="D512" t="s">
        <v>5178</v>
      </c>
      <c r="E512" t="s">
        <v>5201</v>
      </c>
      <c r="F512" t="s">
        <v>5204</v>
      </c>
      <c r="G512" t="s">
        <v>5205</v>
      </c>
      <c r="H512" s="2">
        <v>16999</v>
      </c>
      <c r="I512" s="2">
        <v>20999</v>
      </c>
      <c r="J512" s="1">
        <v>0.19</v>
      </c>
      <c r="K512" s="8">
        <f>IF(Table1[[#This Row],[discount_percentage]]&gt;=0.5,1,0)</f>
        <v>0</v>
      </c>
      <c r="L512">
        <v>4.0999999999999996</v>
      </c>
      <c r="M512">
        <f>IF(Table1[[#This Row],[rating_count]]&lt;1000,1,0)</f>
        <v>0</v>
      </c>
      <c r="N512" t="str">
        <f>IF(Table1[[#This Row],[actual_price]]&lt;200,"&lt;₹200",IF(Table1[[#This Row],[actual_price]]&lt;=500,"₹200–₹500","&gt;₹500"))</f>
        <v>&gt;₹500</v>
      </c>
      <c r="O512" s="9">
        <f>(Table1[[#This Row],[rating]]*Table1[[#This Row],[rating_count]])</f>
        <v>130470.19999999998</v>
      </c>
      <c r="P512" s="9">
        <f>Table1[[#This Row],[actual_price]]*Table1[[#This Row],[rating_count]]</f>
        <v>668230178</v>
      </c>
      <c r="Q512" s="4">
        <v>31822</v>
      </c>
      <c r="R512" t="s">
        <v>1842</v>
      </c>
      <c r="S512" t="s">
        <v>1743</v>
      </c>
      <c r="V512" t="str">
        <f t="shared" si="15"/>
        <v>Redmi Note 11T</v>
      </c>
    </row>
    <row r="513" spans="1:22" x14ac:dyDescent="0.5">
      <c r="A513" t="s">
        <v>1843</v>
      </c>
      <c r="B513" t="s">
        <v>1844</v>
      </c>
      <c r="C513" t="str">
        <f t="shared" si="14"/>
        <v>Oneplus 10T 5G</v>
      </c>
      <c r="D513" t="s">
        <v>5178</v>
      </c>
      <c r="E513" t="s">
        <v>5201</v>
      </c>
      <c r="F513" t="s">
        <v>5204</v>
      </c>
      <c r="G513" t="s">
        <v>5205</v>
      </c>
      <c r="H513" s="2">
        <v>44999</v>
      </c>
      <c r="I513" s="2">
        <v>49999</v>
      </c>
      <c r="J513" s="1">
        <v>0.1</v>
      </c>
      <c r="K513" s="8">
        <f>IF(Table1[[#This Row],[discount_percentage]]&gt;=0.5,1,0)</f>
        <v>0</v>
      </c>
      <c r="L513">
        <v>4.3</v>
      </c>
      <c r="M513">
        <f>IF(Table1[[#This Row],[rating_count]]&lt;1000,1,0)</f>
        <v>0</v>
      </c>
      <c r="N513" t="str">
        <f>IF(Table1[[#This Row],[actual_price]]&lt;200,"&lt;₹200",IF(Table1[[#This Row],[actual_price]]&lt;=500,"₹200–₹500","&gt;₹500"))</f>
        <v>&gt;₹500</v>
      </c>
      <c r="O513" s="9">
        <f>(Table1[[#This Row],[rating]]*Table1[[#This Row],[rating_count]])</f>
        <v>13222.5</v>
      </c>
      <c r="P513" s="9">
        <f>Table1[[#This Row],[actual_price]]*Table1[[#This Row],[rating_count]]</f>
        <v>153746925</v>
      </c>
      <c r="Q513" s="4">
        <v>3075</v>
      </c>
      <c r="R513" t="s">
        <v>1845</v>
      </c>
      <c r="S513" t="s">
        <v>1846</v>
      </c>
      <c r="V513" t="str">
        <f t="shared" si="15"/>
        <v>OnePlus 10T 5G</v>
      </c>
    </row>
    <row r="514" spans="1:22" x14ac:dyDescent="0.5">
      <c r="A514" t="s">
        <v>1847</v>
      </c>
      <c r="B514" t="s">
        <v>1848</v>
      </c>
      <c r="C514" t="str">
        <f t="shared" ref="C514:C577" si="16">PROPER(V514)</f>
        <v>Nokia 150 (2020)</v>
      </c>
      <c r="D514" t="s">
        <v>5178</v>
      </c>
      <c r="E514" t="s">
        <v>5201</v>
      </c>
      <c r="F514" t="s">
        <v>5204</v>
      </c>
      <c r="G514" t="s">
        <v>5208</v>
      </c>
      <c r="H514" s="2">
        <v>2599</v>
      </c>
      <c r="I514" s="2">
        <v>2999</v>
      </c>
      <c r="J514" s="1">
        <v>0.13</v>
      </c>
      <c r="K514" s="8">
        <f>IF(Table1[[#This Row],[discount_percentage]]&gt;=0.5,1,0)</f>
        <v>0</v>
      </c>
      <c r="L514">
        <v>3.9</v>
      </c>
      <c r="M514">
        <f>IF(Table1[[#This Row],[rating_count]]&lt;1000,1,0)</f>
        <v>0</v>
      </c>
      <c r="N514" t="str">
        <f>IF(Table1[[#This Row],[actual_price]]&lt;200,"&lt;₹200",IF(Table1[[#This Row],[actual_price]]&lt;=500,"₹200–₹500","&gt;₹500"))</f>
        <v>&gt;₹500</v>
      </c>
      <c r="O514" s="9">
        <f>(Table1[[#This Row],[rating]]*Table1[[#This Row],[rating_count]])</f>
        <v>55637.4</v>
      </c>
      <c r="P514" s="9">
        <f>Table1[[#This Row],[actual_price]]*Table1[[#This Row],[rating_count]]</f>
        <v>42783734</v>
      </c>
      <c r="Q514" s="4">
        <v>14266</v>
      </c>
      <c r="R514" t="s">
        <v>1849</v>
      </c>
      <c r="S514" t="s">
        <v>1850</v>
      </c>
      <c r="V514" t="str">
        <f t="shared" ref="V514:V577" si="17">TRIM(LEFT(B514,FIND(" ",B514,FIND(" ",B514,FIND(" ",B514)+1)+1)))</f>
        <v>Nokia 150 (2020)</v>
      </c>
    </row>
    <row r="515" spans="1:22" x14ac:dyDescent="0.5">
      <c r="A515" t="s">
        <v>1851</v>
      </c>
      <c r="B515" t="s">
        <v>1852</v>
      </c>
      <c r="C515" t="str">
        <f t="shared" si="16"/>
        <v>Noise Colorfit Ultra</v>
      </c>
      <c r="D515" t="s">
        <v>5178</v>
      </c>
      <c r="E515" t="s">
        <v>5199</v>
      </c>
      <c r="F515" t="s">
        <v>5200</v>
      </c>
      <c r="H515" s="2">
        <v>2799</v>
      </c>
      <c r="I515" s="2">
        <v>6499</v>
      </c>
      <c r="J515" s="1">
        <v>0.56999999999999995</v>
      </c>
      <c r="K515" s="8">
        <f>IF(Table1[[#This Row],[discount_percentage]]&gt;=0.5,1,0)</f>
        <v>1</v>
      </c>
      <c r="L515">
        <v>4.0999999999999996</v>
      </c>
      <c r="M515">
        <f>IF(Table1[[#This Row],[rating_count]]&lt;1000,1,0)</f>
        <v>0</v>
      </c>
      <c r="N515" t="str">
        <f>IF(Table1[[#This Row],[actual_price]]&lt;200,"&lt;₹200",IF(Table1[[#This Row],[actual_price]]&lt;=500,"₹200–₹500","&gt;₹500"))</f>
        <v>&gt;₹500</v>
      </c>
      <c r="O515" s="9">
        <f>(Table1[[#This Row],[rating]]*Table1[[#This Row],[rating_count]])</f>
        <v>159403.9</v>
      </c>
      <c r="P515" s="9">
        <f>Table1[[#This Row],[actual_price]]*Table1[[#This Row],[rating_count]]</f>
        <v>252674621</v>
      </c>
      <c r="Q515" s="4">
        <v>38879</v>
      </c>
      <c r="R515" t="s">
        <v>1853</v>
      </c>
      <c r="S515" t="s">
        <v>1854</v>
      </c>
      <c r="V515" t="str">
        <f t="shared" si="17"/>
        <v>Noise ColorFit Ultra</v>
      </c>
    </row>
    <row r="516" spans="1:22" x14ac:dyDescent="0.5">
      <c r="A516" t="s">
        <v>1855</v>
      </c>
      <c r="B516" t="s">
        <v>1856</v>
      </c>
      <c r="C516" t="str">
        <f t="shared" si="16"/>
        <v>Boat Rockerz 400</v>
      </c>
      <c r="D516" t="s">
        <v>5178</v>
      </c>
      <c r="E516" t="s">
        <v>5209</v>
      </c>
      <c r="F516" t="s">
        <v>5210</v>
      </c>
      <c r="G516" t="s">
        <v>5222</v>
      </c>
      <c r="H516" s="2">
        <v>1399</v>
      </c>
      <c r="I516" s="2">
        <v>2990</v>
      </c>
      <c r="J516" s="1">
        <v>0.53</v>
      </c>
      <c r="K516" s="8">
        <f>IF(Table1[[#This Row],[discount_percentage]]&gt;=0.5,1,0)</f>
        <v>1</v>
      </c>
      <c r="L516">
        <v>4.0999999999999996</v>
      </c>
      <c r="M516">
        <f>IF(Table1[[#This Row],[rating_count]]&lt;1000,1,0)</f>
        <v>0</v>
      </c>
      <c r="N516" t="str">
        <f>IF(Table1[[#This Row],[actual_price]]&lt;200,"&lt;₹200",IF(Table1[[#This Row],[actual_price]]&lt;=500,"₹200–₹500","&gt;₹500"))</f>
        <v>&gt;₹500</v>
      </c>
      <c r="O516" s="9">
        <f>(Table1[[#This Row],[rating]]*Table1[[#This Row],[rating_count]])</f>
        <v>398417.49999999994</v>
      </c>
      <c r="P516" s="9">
        <f>Table1[[#This Row],[actual_price]]*Table1[[#This Row],[rating_count]]</f>
        <v>290553250</v>
      </c>
      <c r="Q516" s="4">
        <v>97175</v>
      </c>
      <c r="R516" t="s">
        <v>1857</v>
      </c>
      <c r="S516" t="s">
        <v>1858</v>
      </c>
      <c r="V516" t="str">
        <f t="shared" si="17"/>
        <v>boAt Rockerz 400</v>
      </c>
    </row>
    <row r="517" spans="1:22" x14ac:dyDescent="0.5">
      <c r="A517" t="s">
        <v>1859</v>
      </c>
      <c r="B517" t="s">
        <v>1860</v>
      </c>
      <c r="C517" t="str">
        <f t="shared" si="16"/>
        <v>Sandisk Ultra Microsd</v>
      </c>
      <c r="D517" t="s">
        <v>5178</v>
      </c>
      <c r="E517" t="s">
        <v>5180</v>
      </c>
      <c r="F517" t="s">
        <v>5206</v>
      </c>
      <c r="G517" t="s">
        <v>5207</v>
      </c>
      <c r="H517">
        <v>649</v>
      </c>
      <c r="I517" s="2">
        <v>2400</v>
      </c>
      <c r="J517" s="1">
        <v>0.73</v>
      </c>
      <c r="K517" s="8">
        <f>IF(Table1[[#This Row],[discount_percentage]]&gt;=0.5,1,0)</f>
        <v>1</v>
      </c>
      <c r="L517">
        <v>4.4000000000000004</v>
      </c>
      <c r="M517">
        <f>IF(Table1[[#This Row],[rating_count]]&lt;1000,1,0)</f>
        <v>0</v>
      </c>
      <c r="N517" t="str">
        <f>IF(Table1[[#This Row],[actual_price]]&lt;200,"&lt;₹200",IF(Table1[[#This Row],[actual_price]]&lt;=500,"₹200–₹500","&gt;₹500"))</f>
        <v>&gt;₹500</v>
      </c>
      <c r="O517" s="9">
        <f>(Table1[[#This Row],[rating]]*Table1[[#This Row],[rating_count]])</f>
        <v>295944</v>
      </c>
      <c r="P517" s="9">
        <f>Table1[[#This Row],[actual_price]]*Table1[[#This Row],[rating_count]]</f>
        <v>161424000</v>
      </c>
      <c r="Q517" s="4">
        <v>67260</v>
      </c>
      <c r="R517" t="s">
        <v>1861</v>
      </c>
      <c r="S517" t="s">
        <v>1280</v>
      </c>
      <c r="V517" t="str">
        <f t="shared" si="17"/>
        <v>SanDisk Ultra microSD</v>
      </c>
    </row>
    <row r="518" spans="1:22" x14ac:dyDescent="0.5">
      <c r="A518" t="s">
        <v>1862</v>
      </c>
      <c r="B518" t="s">
        <v>1863</v>
      </c>
      <c r="C518" t="str">
        <f t="shared" si="16"/>
        <v>Iphone Original 20W</v>
      </c>
      <c r="D518" t="s">
        <v>5178</v>
      </c>
      <c r="E518" t="s">
        <v>5201</v>
      </c>
      <c r="F518" t="s">
        <v>5202</v>
      </c>
      <c r="G518" t="s">
        <v>5203</v>
      </c>
      <c r="H518">
        <v>799</v>
      </c>
      <c r="I518" s="2">
        <v>3990</v>
      </c>
      <c r="J518" s="1">
        <v>0.8</v>
      </c>
      <c r="K518" s="8">
        <f>IF(Table1[[#This Row],[discount_percentage]]&gt;=0.5,1,0)</f>
        <v>1</v>
      </c>
      <c r="L518">
        <v>3.8</v>
      </c>
      <c r="M518">
        <f>IF(Table1[[#This Row],[rating_count]]&lt;1000,1,0)</f>
        <v>1</v>
      </c>
      <c r="N518" t="str">
        <f>IF(Table1[[#This Row],[actual_price]]&lt;200,"&lt;₹200",IF(Table1[[#This Row],[actual_price]]&lt;=500,"₹200–₹500","&gt;₹500"))</f>
        <v>&gt;₹500</v>
      </c>
      <c r="O518" s="9">
        <f>(Table1[[#This Row],[rating]]*Table1[[#This Row],[rating_count]])</f>
        <v>452.2</v>
      </c>
      <c r="P518" s="9">
        <f>Table1[[#This Row],[actual_price]]*Table1[[#This Row],[rating_count]]</f>
        <v>474810</v>
      </c>
      <c r="Q518" s="4">
        <v>119</v>
      </c>
      <c r="R518" t="s">
        <v>1864</v>
      </c>
      <c r="S518" t="s">
        <v>1865</v>
      </c>
      <c r="V518" t="str">
        <f t="shared" si="17"/>
        <v>iPhone Original 20W</v>
      </c>
    </row>
    <row r="519" spans="1:22" x14ac:dyDescent="0.5">
      <c r="A519" t="s">
        <v>1866</v>
      </c>
      <c r="B519" t="s">
        <v>1867</v>
      </c>
      <c r="C519" t="str">
        <f t="shared" si="16"/>
        <v>Liramark Webcam Cover</v>
      </c>
      <c r="D519" t="s">
        <v>5171</v>
      </c>
      <c r="E519" t="s">
        <v>5172</v>
      </c>
      <c r="F519" t="s">
        <v>5223</v>
      </c>
      <c r="G519" t="s">
        <v>5224</v>
      </c>
      <c r="H519">
        <v>149</v>
      </c>
      <c r="I519">
        <v>149</v>
      </c>
      <c r="J519" s="1">
        <v>0</v>
      </c>
      <c r="K519" s="8">
        <f>IF(Table1[[#This Row],[discount_percentage]]&gt;=0.5,1,0)</f>
        <v>0</v>
      </c>
      <c r="L519">
        <v>4.3</v>
      </c>
      <c r="M519">
        <f>IF(Table1[[#This Row],[rating_count]]&lt;1000,1,0)</f>
        <v>0</v>
      </c>
      <c r="N519" t="str">
        <f>IF(Table1[[#This Row],[actual_price]]&lt;200,"&lt;₹200",IF(Table1[[#This Row],[actual_price]]&lt;=500,"₹200–₹500","&gt;₹500"))</f>
        <v>&lt;₹200</v>
      </c>
      <c r="O519" s="9">
        <f>(Table1[[#This Row],[rating]]*Table1[[#This Row],[rating_count]])</f>
        <v>46581.9</v>
      </c>
      <c r="P519" s="9">
        <f>Table1[[#This Row],[actual_price]]*Table1[[#This Row],[rating_count]]</f>
        <v>1614117</v>
      </c>
      <c r="Q519" s="4">
        <v>10833</v>
      </c>
      <c r="R519" t="s">
        <v>1868</v>
      </c>
      <c r="S519" t="s">
        <v>1869</v>
      </c>
      <c r="V519" t="str">
        <f t="shared" si="17"/>
        <v>LIRAMARK Webcam Cover</v>
      </c>
    </row>
    <row r="520" spans="1:22" x14ac:dyDescent="0.5">
      <c r="A520" t="s">
        <v>1870</v>
      </c>
      <c r="B520" t="s">
        <v>1871</v>
      </c>
      <c r="C520" t="str">
        <f t="shared" si="16"/>
        <v>Nokia 8210 4G</v>
      </c>
      <c r="D520" t="s">
        <v>5178</v>
      </c>
      <c r="E520" t="s">
        <v>5201</v>
      </c>
      <c r="F520" t="s">
        <v>5204</v>
      </c>
      <c r="G520" t="s">
        <v>5208</v>
      </c>
      <c r="H520" s="2">
        <v>3799</v>
      </c>
      <c r="I520" s="2">
        <v>5299</v>
      </c>
      <c r="J520" s="1">
        <v>0.28000000000000003</v>
      </c>
      <c r="K520" s="8">
        <f>IF(Table1[[#This Row],[discount_percentage]]&gt;=0.5,1,0)</f>
        <v>0</v>
      </c>
      <c r="L520">
        <v>3.5</v>
      </c>
      <c r="M520">
        <f>IF(Table1[[#This Row],[rating_count]]&lt;1000,1,0)</f>
        <v>0</v>
      </c>
      <c r="N520" t="str">
        <f>IF(Table1[[#This Row],[actual_price]]&lt;200,"&lt;₹200",IF(Table1[[#This Row],[actual_price]]&lt;=500,"₹200–₹500","&gt;₹500"))</f>
        <v>&gt;₹500</v>
      </c>
      <c r="O520" s="9">
        <f>(Table1[[#This Row],[rating]]*Table1[[#This Row],[rating_count]])</f>
        <v>5743.5</v>
      </c>
      <c r="P520" s="9">
        <f>Table1[[#This Row],[actual_price]]*Table1[[#This Row],[rating_count]]</f>
        <v>8695659</v>
      </c>
      <c r="Q520" s="4">
        <v>1641</v>
      </c>
      <c r="R520" t="s">
        <v>1872</v>
      </c>
      <c r="S520" t="s">
        <v>1873</v>
      </c>
      <c r="V520" t="str">
        <f t="shared" si="17"/>
        <v>Nokia 8210 4G</v>
      </c>
    </row>
    <row r="521" spans="1:22" x14ac:dyDescent="0.5">
      <c r="A521" t="s">
        <v>1874</v>
      </c>
      <c r="B521" t="s">
        <v>1875</v>
      </c>
      <c r="C521" t="str">
        <f t="shared" si="16"/>
        <v>Sounce Protective Case</v>
      </c>
      <c r="D521" t="s">
        <v>5178</v>
      </c>
      <c r="E521" t="s">
        <v>5201</v>
      </c>
      <c r="F521" t="s">
        <v>5202</v>
      </c>
      <c r="G521" t="s">
        <v>5221</v>
      </c>
      <c r="H521">
        <v>199</v>
      </c>
      <c r="I521" s="2">
        <v>1899</v>
      </c>
      <c r="J521" s="1">
        <v>0.9</v>
      </c>
      <c r="K521" s="8">
        <f>IF(Table1[[#This Row],[discount_percentage]]&gt;=0.5,1,0)</f>
        <v>1</v>
      </c>
      <c r="L521">
        <v>4</v>
      </c>
      <c r="M521">
        <f>IF(Table1[[#This Row],[rating_count]]&lt;1000,1,0)</f>
        <v>0</v>
      </c>
      <c r="N521" t="str">
        <f>IF(Table1[[#This Row],[actual_price]]&lt;200,"&lt;₹200",IF(Table1[[#This Row],[actual_price]]&lt;=500,"₹200–₹500","&gt;₹500"))</f>
        <v>&gt;₹500</v>
      </c>
      <c r="O521" s="9">
        <f>(Table1[[#This Row],[rating]]*Table1[[#This Row],[rating_count]])</f>
        <v>18960</v>
      </c>
      <c r="P521" s="9">
        <f>Table1[[#This Row],[actual_price]]*Table1[[#This Row],[rating_count]]</f>
        <v>9001260</v>
      </c>
      <c r="Q521" s="4">
        <v>4740</v>
      </c>
      <c r="R521" t="s">
        <v>1876</v>
      </c>
      <c r="S521" t="s">
        <v>1877</v>
      </c>
      <c r="V521" t="str">
        <f t="shared" si="17"/>
        <v>Sounce Protective Case</v>
      </c>
    </row>
    <row r="522" spans="1:22" x14ac:dyDescent="0.5">
      <c r="A522" t="s">
        <v>1878</v>
      </c>
      <c r="B522" t="s">
        <v>1879</v>
      </c>
      <c r="C522" t="str">
        <f t="shared" si="16"/>
        <v>Samsung Galaxy M53</v>
      </c>
      <c r="D522" t="s">
        <v>5178</v>
      </c>
      <c r="E522" t="s">
        <v>5201</v>
      </c>
      <c r="F522" t="s">
        <v>5204</v>
      </c>
      <c r="G522" t="s">
        <v>5205</v>
      </c>
      <c r="H522" s="2">
        <v>23999</v>
      </c>
      <c r="I522" s="2">
        <v>32999</v>
      </c>
      <c r="J522" s="1">
        <v>0.27</v>
      </c>
      <c r="K522" s="8">
        <f>IF(Table1[[#This Row],[discount_percentage]]&gt;=0.5,1,0)</f>
        <v>0</v>
      </c>
      <c r="L522">
        <v>3.9</v>
      </c>
      <c r="M522">
        <f>IF(Table1[[#This Row],[rating_count]]&lt;1000,1,0)</f>
        <v>0</v>
      </c>
      <c r="N522" t="str">
        <f>IF(Table1[[#This Row],[actual_price]]&lt;200,"&lt;₹200",IF(Table1[[#This Row],[actual_price]]&lt;=500,"₹200–₹500","&gt;₹500"))</f>
        <v>&gt;₹500</v>
      </c>
      <c r="O522" s="9">
        <f>(Table1[[#This Row],[rating]]*Table1[[#This Row],[rating_count]])</f>
        <v>34577.4</v>
      </c>
      <c r="P522" s="9">
        <f>Table1[[#This Row],[actual_price]]*Table1[[#This Row],[rating_count]]</f>
        <v>292569134</v>
      </c>
      <c r="Q522" s="4">
        <v>8866</v>
      </c>
      <c r="R522" t="s">
        <v>1880</v>
      </c>
      <c r="S522" t="s">
        <v>1881</v>
      </c>
      <c r="V522" t="str">
        <f t="shared" si="17"/>
        <v>Samsung Galaxy M53</v>
      </c>
    </row>
    <row r="523" spans="1:22" x14ac:dyDescent="0.5">
      <c r="A523" t="s">
        <v>1882</v>
      </c>
      <c r="B523" t="s">
        <v>1883</v>
      </c>
      <c r="C523" t="str">
        <f t="shared" si="16"/>
        <v>Iqoo 9 Se</v>
      </c>
      <c r="D523" t="s">
        <v>5178</v>
      </c>
      <c r="E523" t="s">
        <v>5201</v>
      </c>
      <c r="F523" t="s">
        <v>5204</v>
      </c>
      <c r="G523" t="s">
        <v>5205</v>
      </c>
      <c r="H523" s="2">
        <v>29990</v>
      </c>
      <c r="I523" s="2">
        <v>39990</v>
      </c>
      <c r="J523" s="1">
        <v>0.25</v>
      </c>
      <c r="K523" s="8">
        <f>IF(Table1[[#This Row],[discount_percentage]]&gt;=0.5,1,0)</f>
        <v>0</v>
      </c>
      <c r="L523">
        <v>4.3</v>
      </c>
      <c r="M523">
        <f>IF(Table1[[#This Row],[rating_count]]&lt;1000,1,0)</f>
        <v>0</v>
      </c>
      <c r="N523" t="str">
        <f>IF(Table1[[#This Row],[actual_price]]&lt;200,"&lt;₹200",IF(Table1[[#This Row],[actual_price]]&lt;=500,"₹200–₹500","&gt;₹500"))</f>
        <v>&gt;₹500</v>
      </c>
      <c r="O523" s="9">
        <f>(Table1[[#This Row],[rating]]*Table1[[#This Row],[rating_count]])</f>
        <v>36115.699999999997</v>
      </c>
      <c r="P523" s="9">
        <f>Table1[[#This Row],[actual_price]]*Table1[[#This Row],[rating_count]]</f>
        <v>335876010</v>
      </c>
      <c r="Q523" s="4">
        <v>8399</v>
      </c>
      <c r="R523" t="s">
        <v>1884</v>
      </c>
      <c r="S523" t="s">
        <v>1885</v>
      </c>
      <c r="V523" t="str">
        <f t="shared" si="17"/>
        <v>iQOO 9 SE</v>
      </c>
    </row>
    <row r="524" spans="1:22" x14ac:dyDescent="0.5">
      <c r="A524" t="s">
        <v>1886</v>
      </c>
      <c r="B524" t="s">
        <v>1887</v>
      </c>
      <c r="C524" t="str">
        <f t="shared" si="16"/>
        <v>Shreenova Id116 Plus</v>
      </c>
      <c r="D524" t="s">
        <v>5178</v>
      </c>
      <c r="E524" t="s">
        <v>5199</v>
      </c>
      <c r="F524" t="s">
        <v>5200</v>
      </c>
      <c r="H524">
        <v>281</v>
      </c>
      <c r="I524" s="2">
        <v>1999</v>
      </c>
      <c r="J524" s="1">
        <v>0.86</v>
      </c>
      <c r="K524" s="8">
        <f>IF(Table1[[#This Row],[discount_percentage]]&gt;=0.5,1,0)</f>
        <v>1</v>
      </c>
      <c r="L524">
        <v>2.8</v>
      </c>
      <c r="M524">
        <f>IF(Table1[[#This Row],[rating_count]]&lt;1000,1,0)</f>
        <v>1</v>
      </c>
      <c r="N524" t="str">
        <f>IF(Table1[[#This Row],[actual_price]]&lt;200,"&lt;₹200",IF(Table1[[#This Row],[actual_price]]&lt;=500,"₹200–₹500","&gt;₹500"))</f>
        <v>&gt;₹500</v>
      </c>
      <c r="O524" s="9">
        <f>(Table1[[#This Row],[rating]]*Table1[[#This Row],[rating_count]])</f>
        <v>243.6</v>
      </c>
      <c r="P524" s="9">
        <f>Table1[[#This Row],[actual_price]]*Table1[[#This Row],[rating_count]]</f>
        <v>173913</v>
      </c>
      <c r="Q524" s="4">
        <v>87</v>
      </c>
      <c r="R524" t="s">
        <v>1888</v>
      </c>
      <c r="S524" t="s">
        <v>1889</v>
      </c>
      <c r="V524" t="str">
        <f t="shared" si="17"/>
        <v>SHREENOVA ID116 Plus</v>
      </c>
    </row>
    <row r="525" spans="1:22" x14ac:dyDescent="0.5">
      <c r="A525" t="s">
        <v>1890</v>
      </c>
      <c r="B525" t="s">
        <v>1891</v>
      </c>
      <c r="C525" t="str">
        <f t="shared" si="16"/>
        <v>Poco C31 (Shadow</v>
      </c>
      <c r="D525" t="s">
        <v>5178</v>
      </c>
      <c r="E525" t="s">
        <v>5201</v>
      </c>
      <c r="F525" t="s">
        <v>5204</v>
      </c>
      <c r="G525" t="s">
        <v>5205</v>
      </c>
      <c r="H525" s="2">
        <v>7998</v>
      </c>
      <c r="I525" s="2">
        <v>11999</v>
      </c>
      <c r="J525" s="1">
        <v>0.33</v>
      </c>
      <c r="K525" s="8">
        <f>IF(Table1[[#This Row],[discount_percentage]]&gt;=0.5,1,0)</f>
        <v>0</v>
      </c>
      <c r="L525">
        <v>3.8</v>
      </c>
      <c r="M525">
        <f>IF(Table1[[#This Row],[rating_count]]&lt;1000,1,0)</f>
        <v>1</v>
      </c>
      <c r="N525" t="str">
        <f>IF(Table1[[#This Row],[actual_price]]&lt;200,"&lt;₹200",IF(Table1[[#This Row],[actual_price]]&lt;=500,"₹200–₹500","&gt;₹500"))</f>
        <v>&gt;₹500</v>
      </c>
      <c r="O525" s="9">
        <f>(Table1[[#This Row],[rating]]*Table1[[#This Row],[rating_count]])</f>
        <v>475</v>
      </c>
      <c r="P525" s="9">
        <f>Table1[[#This Row],[actual_price]]*Table1[[#This Row],[rating_count]]</f>
        <v>1499875</v>
      </c>
      <c r="Q525" s="4">
        <v>125</v>
      </c>
      <c r="R525" t="s">
        <v>1892</v>
      </c>
      <c r="S525" t="s">
        <v>1893</v>
      </c>
      <c r="V525" t="str">
        <f t="shared" si="17"/>
        <v>POCO C31 (Shadow</v>
      </c>
    </row>
    <row r="526" spans="1:22" x14ac:dyDescent="0.5">
      <c r="A526" t="s">
        <v>1894</v>
      </c>
      <c r="B526" t="s">
        <v>1895</v>
      </c>
      <c r="C526" t="str">
        <f t="shared" si="16"/>
        <v>Noise_Colorfit Smart Watch</v>
      </c>
      <c r="D526" t="s">
        <v>5178</v>
      </c>
      <c r="E526" t="s">
        <v>5199</v>
      </c>
      <c r="F526" t="s">
        <v>5200</v>
      </c>
      <c r="H526">
        <v>249</v>
      </c>
      <c r="I526">
        <v>999</v>
      </c>
      <c r="J526" s="1">
        <v>0.75</v>
      </c>
      <c r="K526" s="8">
        <f>IF(Table1[[#This Row],[discount_percentage]]&gt;=0.5,1,0)</f>
        <v>1</v>
      </c>
      <c r="L526">
        <v>4.5</v>
      </c>
      <c r="M526">
        <f>IF(Table1[[#This Row],[rating_count]]&lt;1000,1,0)</f>
        <v>1</v>
      </c>
      <c r="N526" t="str">
        <f>IF(Table1[[#This Row],[actual_price]]&lt;200,"&lt;₹200",IF(Table1[[#This Row],[actual_price]]&lt;=500,"₹200–₹500","&gt;₹500"))</f>
        <v>&gt;₹500</v>
      </c>
      <c r="O526" s="9">
        <f>(Table1[[#This Row],[rating]]*Table1[[#This Row],[rating_count]])</f>
        <v>171</v>
      </c>
      <c r="P526" s="9">
        <f>Table1[[#This Row],[actual_price]]*Table1[[#This Row],[rating_count]]</f>
        <v>37962</v>
      </c>
      <c r="Q526" s="4">
        <v>38</v>
      </c>
      <c r="R526" t="s">
        <v>1896</v>
      </c>
      <c r="S526" t="s">
        <v>1897</v>
      </c>
      <c r="V526" t="str">
        <f t="shared" si="17"/>
        <v>Noise_Colorfit Smart Watch</v>
      </c>
    </row>
    <row r="527" spans="1:22" x14ac:dyDescent="0.5">
      <c r="A527" t="s">
        <v>1898</v>
      </c>
      <c r="B527" t="s">
        <v>1899</v>
      </c>
      <c r="C527" t="str">
        <f t="shared" si="16"/>
        <v>Popio Tempered Glass</v>
      </c>
      <c r="D527" t="s">
        <v>5178</v>
      </c>
      <c r="E527" t="s">
        <v>5201</v>
      </c>
      <c r="F527" t="s">
        <v>5202</v>
      </c>
      <c r="G527" t="s">
        <v>5218</v>
      </c>
      <c r="H527">
        <v>299</v>
      </c>
      <c r="I527">
        <v>599</v>
      </c>
      <c r="J527" s="1">
        <v>0.5</v>
      </c>
      <c r="K527" s="8">
        <f>IF(Table1[[#This Row],[discount_percentage]]&gt;=0.5,1,0)</f>
        <v>1</v>
      </c>
      <c r="L527">
        <v>4.3</v>
      </c>
      <c r="M527">
        <f>IF(Table1[[#This Row],[rating_count]]&lt;1000,1,0)</f>
        <v>0</v>
      </c>
      <c r="N527" t="str">
        <f>IF(Table1[[#This Row],[actual_price]]&lt;200,"&lt;₹200",IF(Table1[[#This Row],[actual_price]]&lt;=500,"₹200–₹500","&gt;₹500"))</f>
        <v>&gt;₹500</v>
      </c>
      <c r="O527" s="9">
        <f>(Table1[[#This Row],[rating]]*Table1[[#This Row],[rating_count]])</f>
        <v>20098.2</v>
      </c>
      <c r="P527" s="9">
        <f>Table1[[#This Row],[actual_price]]*Table1[[#This Row],[rating_count]]</f>
        <v>2799726</v>
      </c>
      <c r="Q527" s="4">
        <v>4674</v>
      </c>
      <c r="R527" t="s">
        <v>1900</v>
      </c>
      <c r="S527" t="s">
        <v>1901</v>
      </c>
      <c r="V527" t="str">
        <f t="shared" si="17"/>
        <v>POPIO Tempered Glass</v>
      </c>
    </row>
    <row r="528" spans="1:22" x14ac:dyDescent="0.5">
      <c r="A528" t="s">
        <v>1902</v>
      </c>
      <c r="B528" t="s">
        <v>1903</v>
      </c>
      <c r="C528" t="str">
        <f t="shared" si="16"/>
        <v>10Werun Id-116 Bluetooth</v>
      </c>
      <c r="D528" t="s">
        <v>5178</v>
      </c>
      <c r="E528" t="s">
        <v>5199</v>
      </c>
      <c r="F528" t="s">
        <v>5200</v>
      </c>
      <c r="H528">
        <v>499</v>
      </c>
      <c r="I528" s="2">
        <v>1899</v>
      </c>
      <c r="J528" s="1">
        <v>0.74</v>
      </c>
      <c r="K528" s="8">
        <f>IF(Table1[[#This Row],[discount_percentage]]&gt;=0.5,1,0)</f>
        <v>1</v>
      </c>
      <c r="L528">
        <v>4.0999999999999996</v>
      </c>
      <c r="M528">
        <f>IF(Table1[[#This Row],[rating_count]]&lt;1000,1,0)</f>
        <v>1</v>
      </c>
      <c r="N528" t="str">
        <f>IF(Table1[[#This Row],[actual_price]]&lt;200,"&lt;₹200",IF(Table1[[#This Row],[actual_price]]&lt;=500,"₹200–₹500","&gt;₹500"))</f>
        <v>&gt;₹500</v>
      </c>
      <c r="O528" s="9">
        <f>(Table1[[#This Row],[rating]]*Table1[[#This Row],[rating_count]])</f>
        <v>1689.1999999999998</v>
      </c>
      <c r="P528" s="9">
        <f>Table1[[#This Row],[actual_price]]*Table1[[#This Row],[rating_count]]</f>
        <v>782388</v>
      </c>
      <c r="Q528" s="4">
        <v>412</v>
      </c>
      <c r="R528" t="s">
        <v>1904</v>
      </c>
      <c r="S528" t="s">
        <v>1905</v>
      </c>
      <c r="V528" t="str">
        <f t="shared" si="17"/>
        <v>10WeRun Id-116 Bluetooth</v>
      </c>
    </row>
    <row r="529" spans="1:22" x14ac:dyDescent="0.5">
      <c r="A529" t="s">
        <v>1906</v>
      </c>
      <c r="B529" t="s">
        <v>1907</v>
      </c>
      <c r="C529" t="str">
        <f t="shared" si="16"/>
        <v>Tokdis Mx-1 Pro</v>
      </c>
      <c r="D529" t="s">
        <v>5178</v>
      </c>
      <c r="E529" t="s">
        <v>5199</v>
      </c>
      <c r="F529" t="s">
        <v>5200</v>
      </c>
      <c r="H529">
        <v>899</v>
      </c>
      <c r="I529" s="2">
        <v>3499</v>
      </c>
      <c r="J529" s="1">
        <v>0.74</v>
      </c>
      <c r="K529" s="8">
        <f>IF(Table1[[#This Row],[discount_percentage]]&gt;=0.5,1,0)</f>
        <v>1</v>
      </c>
      <c r="L529">
        <v>3</v>
      </c>
      <c r="M529">
        <f>IF(Table1[[#This Row],[rating_count]]&lt;1000,1,0)</f>
        <v>1</v>
      </c>
      <c r="N529" t="str">
        <f>IF(Table1[[#This Row],[actual_price]]&lt;200,"&lt;₹200",IF(Table1[[#This Row],[actual_price]]&lt;=500,"₹200–₹500","&gt;₹500"))</f>
        <v>&gt;₹500</v>
      </c>
      <c r="O529" s="9">
        <f>(Table1[[#This Row],[rating]]*Table1[[#This Row],[rating_count]])</f>
        <v>2043</v>
      </c>
      <c r="P529" s="9">
        <f>Table1[[#This Row],[actual_price]]*Table1[[#This Row],[rating_count]]</f>
        <v>2382819</v>
      </c>
      <c r="Q529" s="4">
        <v>681</v>
      </c>
      <c r="R529" t="s">
        <v>1908</v>
      </c>
      <c r="S529" t="s">
        <v>1909</v>
      </c>
      <c r="V529" t="str">
        <f t="shared" si="17"/>
        <v>Tokdis MX-1 Pro</v>
      </c>
    </row>
    <row r="530" spans="1:22" x14ac:dyDescent="0.5">
      <c r="A530" t="s">
        <v>1910</v>
      </c>
      <c r="B530" t="s">
        <v>1911</v>
      </c>
      <c r="C530" t="str">
        <f t="shared" si="16"/>
        <v>Urbn 20000 Mah</v>
      </c>
      <c r="D530" t="s">
        <v>5178</v>
      </c>
      <c r="E530" t="s">
        <v>5201</v>
      </c>
      <c r="F530" t="s">
        <v>5202</v>
      </c>
      <c r="G530" t="s">
        <v>5203</v>
      </c>
      <c r="H530" s="2">
        <v>1599</v>
      </c>
      <c r="I530" s="2">
        <v>3499</v>
      </c>
      <c r="J530" s="1">
        <v>0.54</v>
      </c>
      <c r="K530" s="8">
        <f>IF(Table1[[#This Row],[discount_percentage]]&gt;=0.5,1,0)</f>
        <v>1</v>
      </c>
      <c r="L530">
        <v>4</v>
      </c>
      <c r="M530">
        <f>IF(Table1[[#This Row],[rating_count]]&lt;1000,1,0)</f>
        <v>0</v>
      </c>
      <c r="N530" t="str">
        <f>IF(Table1[[#This Row],[actual_price]]&lt;200,"&lt;₹200",IF(Table1[[#This Row],[actual_price]]&lt;=500,"₹200–₹500","&gt;₹500"))</f>
        <v>&gt;₹500</v>
      </c>
      <c r="O530" s="9">
        <f>(Table1[[#This Row],[rating]]*Table1[[#This Row],[rating_count]])</f>
        <v>145536</v>
      </c>
      <c r="P530" s="9">
        <f>Table1[[#This Row],[actual_price]]*Table1[[#This Row],[rating_count]]</f>
        <v>127307616</v>
      </c>
      <c r="Q530" s="4">
        <v>36384</v>
      </c>
      <c r="R530" t="s">
        <v>1912</v>
      </c>
      <c r="S530" t="s">
        <v>1913</v>
      </c>
      <c r="V530" t="str">
        <f t="shared" si="17"/>
        <v>URBN 20000 mAh</v>
      </c>
    </row>
    <row r="531" spans="1:22" x14ac:dyDescent="0.5">
      <c r="A531" t="s">
        <v>1914</v>
      </c>
      <c r="B531" t="s">
        <v>1915</v>
      </c>
      <c r="C531" t="str">
        <f t="shared" si="16"/>
        <v>Sounce Gold Plated</v>
      </c>
      <c r="D531" t="s">
        <v>5178</v>
      </c>
      <c r="E531" t="s">
        <v>5209</v>
      </c>
      <c r="F531" t="s">
        <v>5190</v>
      </c>
      <c r="H531">
        <v>120</v>
      </c>
      <c r="I531">
        <v>999</v>
      </c>
      <c r="J531" s="1">
        <v>0.88</v>
      </c>
      <c r="K531" s="8">
        <f>IF(Table1[[#This Row],[discount_percentage]]&gt;=0.5,1,0)</f>
        <v>1</v>
      </c>
      <c r="L531">
        <v>3.9</v>
      </c>
      <c r="M531">
        <f>IF(Table1[[#This Row],[rating_count]]&lt;1000,1,0)</f>
        <v>0</v>
      </c>
      <c r="N531" t="str">
        <f>IF(Table1[[#This Row],[actual_price]]&lt;200,"&lt;₹200",IF(Table1[[#This Row],[actual_price]]&lt;=500,"₹200–₹500","&gt;₹500"))</f>
        <v>&gt;₹500</v>
      </c>
      <c r="O531" s="9">
        <f>(Table1[[#This Row],[rating]]*Table1[[#This Row],[rating_count]])</f>
        <v>25314.899999999998</v>
      </c>
      <c r="P531" s="9">
        <f>Table1[[#This Row],[actual_price]]*Table1[[#This Row],[rating_count]]</f>
        <v>6484509</v>
      </c>
      <c r="Q531" s="4">
        <v>6491</v>
      </c>
      <c r="R531" t="s">
        <v>1916</v>
      </c>
      <c r="S531" t="s">
        <v>1917</v>
      </c>
      <c r="V531" t="str">
        <f t="shared" si="17"/>
        <v>Sounce Gold Plated</v>
      </c>
    </row>
    <row r="532" spans="1:22" x14ac:dyDescent="0.5">
      <c r="A532" t="s">
        <v>1918</v>
      </c>
      <c r="B532" t="s">
        <v>1919</v>
      </c>
      <c r="C532" t="str">
        <f t="shared" si="16"/>
        <v>Noise Colorfit Ultra</v>
      </c>
      <c r="D532" t="s">
        <v>5178</v>
      </c>
      <c r="E532" t="s">
        <v>5199</v>
      </c>
      <c r="F532" t="s">
        <v>5200</v>
      </c>
      <c r="H532" s="2">
        <v>3999</v>
      </c>
      <c r="I532" s="2">
        <v>6999</v>
      </c>
      <c r="J532" s="1">
        <v>0.43</v>
      </c>
      <c r="K532" s="8">
        <f>IF(Table1[[#This Row],[discount_percentage]]&gt;=0.5,1,0)</f>
        <v>0</v>
      </c>
      <c r="L532">
        <v>4.0999999999999996</v>
      </c>
      <c r="M532">
        <f>IF(Table1[[#This Row],[rating_count]]&lt;1000,1,0)</f>
        <v>0</v>
      </c>
      <c r="N532" t="str">
        <f>IF(Table1[[#This Row],[actual_price]]&lt;200,"&lt;₹200",IF(Table1[[#This Row],[actual_price]]&lt;=500,"₹200–₹500","&gt;₹500"))</f>
        <v>&gt;₹500</v>
      </c>
      <c r="O532" s="9">
        <f>(Table1[[#This Row],[rating]]*Table1[[#This Row],[rating_count]])</f>
        <v>41938.899999999994</v>
      </c>
      <c r="P532" s="9">
        <f>Table1[[#This Row],[actual_price]]*Table1[[#This Row],[rating_count]]</f>
        <v>71592771</v>
      </c>
      <c r="Q532" s="4">
        <v>10229</v>
      </c>
      <c r="R532" t="s">
        <v>1920</v>
      </c>
      <c r="S532" t="s">
        <v>1921</v>
      </c>
      <c r="V532" t="str">
        <f t="shared" si="17"/>
        <v>Noise ColorFit Ultra</v>
      </c>
    </row>
    <row r="533" spans="1:22" x14ac:dyDescent="0.5">
      <c r="A533" t="s">
        <v>1922</v>
      </c>
      <c r="B533" t="s">
        <v>1748</v>
      </c>
      <c r="C533" t="str">
        <f t="shared" si="16"/>
        <v>Redmi Note 11</v>
      </c>
      <c r="D533" t="s">
        <v>5178</v>
      </c>
      <c r="E533" t="s">
        <v>5201</v>
      </c>
      <c r="F533" t="s">
        <v>5204</v>
      </c>
      <c r="G533" t="s">
        <v>5205</v>
      </c>
      <c r="H533" s="2">
        <v>12999</v>
      </c>
      <c r="I533" s="2">
        <v>18999</v>
      </c>
      <c r="J533" s="1">
        <v>0.32</v>
      </c>
      <c r="K533" s="8">
        <f>IF(Table1[[#This Row],[discount_percentage]]&gt;=0.5,1,0)</f>
        <v>0</v>
      </c>
      <c r="L533">
        <v>4.0999999999999996</v>
      </c>
      <c r="M533">
        <f>IF(Table1[[#This Row],[rating_count]]&lt;1000,1,0)</f>
        <v>0</v>
      </c>
      <c r="N533" t="str">
        <f>IF(Table1[[#This Row],[actual_price]]&lt;200,"&lt;₹200",IF(Table1[[#This Row],[actual_price]]&lt;=500,"₹200–₹500","&gt;₹500"))</f>
        <v>&gt;₹500</v>
      </c>
      <c r="O533" s="9">
        <f>(Table1[[#This Row],[rating]]*Table1[[#This Row],[rating_count]])</f>
        <v>208165.19999999998</v>
      </c>
      <c r="P533" s="9">
        <f>Table1[[#This Row],[actual_price]]*Table1[[#This Row],[rating_count]]</f>
        <v>964617228</v>
      </c>
      <c r="Q533" s="4">
        <v>50772</v>
      </c>
      <c r="R533" t="s">
        <v>1749</v>
      </c>
      <c r="S533" t="s">
        <v>1532</v>
      </c>
      <c r="V533" t="str">
        <f t="shared" si="17"/>
        <v>Redmi Note 11</v>
      </c>
    </row>
    <row r="534" spans="1:22" x14ac:dyDescent="0.5">
      <c r="A534" t="s">
        <v>1923</v>
      </c>
      <c r="B534" t="s">
        <v>1924</v>
      </c>
      <c r="C534" t="str">
        <f t="shared" si="16"/>
        <v>Spigen Ultra Hybrid</v>
      </c>
      <c r="D534" t="s">
        <v>5178</v>
      </c>
      <c r="E534" t="s">
        <v>5201</v>
      </c>
      <c r="F534" t="s">
        <v>5202</v>
      </c>
      <c r="G534" t="s">
        <v>5221</v>
      </c>
      <c r="H534" s="2">
        <v>1599</v>
      </c>
      <c r="I534" s="2">
        <v>2599</v>
      </c>
      <c r="J534" s="1">
        <v>0.38</v>
      </c>
      <c r="K534" s="8">
        <f>IF(Table1[[#This Row],[discount_percentage]]&gt;=0.5,1,0)</f>
        <v>0</v>
      </c>
      <c r="L534">
        <v>4.3</v>
      </c>
      <c r="M534">
        <f>IF(Table1[[#This Row],[rating_count]]&lt;1000,1,0)</f>
        <v>0</v>
      </c>
      <c r="N534" t="str">
        <f>IF(Table1[[#This Row],[actual_price]]&lt;200,"&lt;₹200",IF(Table1[[#This Row],[actual_price]]&lt;=500,"₹200–₹500","&gt;₹500"))</f>
        <v>&gt;₹500</v>
      </c>
      <c r="O534" s="9">
        <f>(Table1[[#This Row],[rating]]*Table1[[#This Row],[rating_count]])</f>
        <v>7744.2999999999993</v>
      </c>
      <c r="P534" s="9">
        <f>Table1[[#This Row],[actual_price]]*Table1[[#This Row],[rating_count]]</f>
        <v>4680799</v>
      </c>
      <c r="Q534" s="4">
        <v>1801</v>
      </c>
      <c r="R534" t="s">
        <v>1925</v>
      </c>
      <c r="S534" t="s">
        <v>1926</v>
      </c>
      <c r="V534" t="str">
        <f t="shared" si="17"/>
        <v>Spigen Ultra Hybrid</v>
      </c>
    </row>
    <row r="535" spans="1:22" x14ac:dyDescent="0.5">
      <c r="A535" t="s">
        <v>1927</v>
      </c>
      <c r="B535" t="s">
        <v>1928</v>
      </c>
      <c r="C535" t="str">
        <f t="shared" si="16"/>
        <v>Oraimo 18W Usb</v>
      </c>
      <c r="D535" t="s">
        <v>5178</v>
      </c>
      <c r="E535" t="s">
        <v>5201</v>
      </c>
      <c r="F535" t="s">
        <v>5202</v>
      </c>
      <c r="G535" t="s">
        <v>5203</v>
      </c>
      <c r="H535">
        <v>699</v>
      </c>
      <c r="I535" s="2">
        <v>1199</v>
      </c>
      <c r="J535" s="1">
        <v>0.42</v>
      </c>
      <c r="K535" s="8">
        <f>IF(Table1[[#This Row],[discount_percentage]]&gt;=0.5,1,0)</f>
        <v>0</v>
      </c>
      <c r="L535">
        <v>4</v>
      </c>
      <c r="M535">
        <f>IF(Table1[[#This Row],[rating_count]]&lt;1000,1,0)</f>
        <v>0</v>
      </c>
      <c r="N535" t="str">
        <f>IF(Table1[[#This Row],[actual_price]]&lt;200,"&lt;₹200",IF(Table1[[#This Row],[actual_price]]&lt;=500,"₹200–₹500","&gt;₹500"))</f>
        <v>&gt;₹500</v>
      </c>
      <c r="O535" s="9">
        <f>(Table1[[#This Row],[rating]]*Table1[[#This Row],[rating_count]])</f>
        <v>57616</v>
      </c>
      <c r="P535" s="9">
        <f>Table1[[#This Row],[actual_price]]*Table1[[#This Row],[rating_count]]</f>
        <v>17270396</v>
      </c>
      <c r="Q535" s="4">
        <v>14404</v>
      </c>
      <c r="R535" t="s">
        <v>1929</v>
      </c>
      <c r="S535" t="s">
        <v>1539</v>
      </c>
      <c r="V535" t="str">
        <f t="shared" si="17"/>
        <v>Oraimo 18W USB</v>
      </c>
    </row>
    <row r="536" spans="1:22" x14ac:dyDescent="0.5">
      <c r="A536" t="s">
        <v>1930</v>
      </c>
      <c r="B536" t="s">
        <v>1931</v>
      </c>
      <c r="C536" t="str">
        <f t="shared" si="16"/>
        <v>Lapster 12Pcs Spiral</v>
      </c>
      <c r="D536" t="s">
        <v>5178</v>
      </c>
      <c r="E536" t="s">
        <v>5201</v>
      </c>
      <c r="F536" t="s">
        <v>5202</v>
      </c>
      <c r="G536" t="s">
        <v>5217</v>
      </c>
      <c r="H536">
        <v>99</v>
      </c>
      <c r="I536">
        <v>999</v>
      </c>
      <c r="J536" s="1">
        <v>0.9</v>
      </c>
      <c r="K536" s="8">
        <f>IF(Table1[[#This Row],[discount_percentage]]&gt;=0.5,1,0)</f>
        <v>1</v>
      </c>
      <c r="L536">
        <v>4.4000000000000004</v>
      </c>
      <c r="M536">
        <f>IF(Table1[[#This Row],[rating_count]]&lt;1000,1,0)</f>
        <v>1</v>
      </c>
      <c r="N536" t="str">
        <f>IF(Table1[[#This Row],[actual_price]]&lt;200,"&lt;₹200",IF(Table1[[#This Row],[actual_price]]&lt;=500,"₹200–₹500","&gt;₹500"))</f>
        <v>&gt;₹500</v>
      </c>
      <c r="O536" s="9">
        <f>(Table1[[#This Row],[rating]]*Table1[[#This Row],[rating_count]])</f>
        <v>1342</v>
      </c>
      <c r="P536" s="9">
        <f>Table1[[#This Row],[actual_price]]*Table1[[#This Row],[rating_count]]</f>
        <v>304695</v>
      </c>
      <c r="Q536" s="4">
        <v>305</v>
      </c>
      <c r="R536" t="s">
        <v>1932</v>
      </c>
      <c r="S536" t="s">
        <v>1933</v>
      </c>
      <c r="V536" t="str">
        <f t="shared" si="17"/>
        <v>LAPSTER 12pcs Spiral</v>
      </c>
    </row>
    <row r="537" spans="1:22" x14ac:dyDescent="0.5">
      <c r="A537" t="s">
        <v>1934</v>
      </c>
      <c r="B537" t="s">
        <v>1935</v>
      </c>
      <c r="C537" t="str">
        <f t="shared" si="16"/>
        <v>Mi Redmi 9I</v>
      </c>
      <c r="D537" t="s">
        <v>5178</v>
      </c>
      <c r="E537" t="s">
        <v>5201</v>
      </c>
      <c r="F537" t="s">
        <v>5204</v>
      </c>
      <c r="G537" t="s">
        <v>5205</v>
      </c>
      <c r="H537" s="2">
        <v>7915</v>
      </c>
      <c r="I537" s="2">
        <v>9999</v>
      </c>
      <c r="J537" s="1">
        <v>0.21</v>
      </c>
      <c r="K537" s="8">
        <f>IF(Table1[[#This Row],[discount_percentage]]&gt;=0.5,1,0)</f>
        <v>0</v>
      </c>
      <c r="L537">
        <v>4.3</v>
      </c>
      <c r="M537">
        <f>IF(Table1[[#This Row],[rating_count]]&lt;1000,1,0)</f>
        <v>0</v>
      </c>
      <c r="N537" t="str">
        <f>IF(Table1[[#This Row],[actual_price]]&lt;200,"&lt;₹200",IF(Table1[[#This Row],[actual_price]]&lt;=500,"₹200–₹500","&gt;₹500"))</f>
        <v>&gt;₹500</v>
      </c>
      <c r="O537" s="9">
        <f>(Table1[[#This Row],[rating]]*Table1[[#This Row],[rating_count]])</f>
        <v>5916.8</v>
      </c>
      <c r="P537" s="9">
        <f>Table1[[#This Row],[actual_price]]*Table1[[#This Row],[rating_count]]</f>
        <v>13758624</v>
      </c>
      <c r="Q537" s="4">
        <v>1376</v>
      </c>
      <c r="R537" t="s">
        <v>1936</v>
      </c>
      <c r="S537" t="s">
        <v>1937</v>
      </c>
      <c r="V537" t="str">
        <f t="shared" si="17"/>
        <v>MI REDMI 9i</v>
      </c>
    </row>
    <row r="538" spans="1:22" x14ac:dyDescent="0.5">
      <c r="A538" t="s">
        <v>1938</v>
      </c>
      <c r="B538" t="s">
        <v>1939</v>
      </c>
      <c r="C538" t="str">
        <f t="shared" si="16"/>
        <v>Fire-Boltt Ninja 3</v>
      </c>
      <c r="D538" t="s">
        <v>5178</v>
      </c>
      <c r="E538" t="s">
        <v>5199</v>
      </c>
      <c r="F538" t="s">
        <v>5200</v>
      </c>
      <c r="H538" s="2">
        <v>1499</v>
      </c>
      <c r="I538" s="2">
        <v>7999</v>
      </c>
      <c r="J538" s="1">
        <v>0.81</v>
      </c>
      <c r="K538" s="8">
        <f>IF(Table1[[#This Row],[discount_percentage]]&gt;=0.5,1,0)</f>
        <v>1</v>
      </c>
      <c r="L538">
        <v>4.2</v>
      </c>
      <c r="M538">
        <f>IF(Table1[[#This Row],[rating_count]]&lt;1000,1,0)</f>
        <v>0</v>
      </c>
      <c r="N538" t="str">
        <f>IF(Table1[[#This Row],[actual_price]]&lt;200,"&lt;₹200",IF(Table1[[#This Row],[actual_price]]&lt;=500,"₹200–₹500","&gt;₹500"))</f>
        <v>&gt;₹500</v>
      </c>
      <c r="O538" s="9">
        <f>(Table1[[#This Row],[rating]]*Table1[[#This Row],[rating_count]])</f>
        <v>95079.6</v>
      </c>
      <c r="P538" s="9">
        <f>Table1[[#This Row],[actual_price]]*Table1[[#This Row],[rating_count]]</f>
        <v>181081362</v>
      </c>
      <c r="Q538" s="4">
        <v>22638</v>
      </c>
      <c r="R538" t="s">
        <v>1940</v>
      </c>
      <c r="S538" t="s">
        <v>1343</v>
      </c>
      <c r="V538" t="str">
        <f t="shared" si="17"/>
        <v>Fire-Boltt Ninja 3</v>
      </c>
    </row>
    <row r="539" spans="1:22" x14ac:dyDescent="0.5">
      <c r="A539" t="s">
        <v>1941</v>
      </c>
      <c r="B539" t="s">
        <v>1942</v>
      </c>
      <c r="C539" t="str">
        <f t="shared" si="16"/>
        <v>Lava A1 Josh</v>
      </c>
      <c r="D539" t="s">
        <v>5178</v>
      </c>
      <c r="E539" t="s">
        <v>5201</v>
      </c>
      <c r="F539" t="s">
        <v>5204</v>
      </c>
      <c r="G539" t="s">
        <v>5208</v>
      </c>
      <c r="H539" s="2">
        <v>1055</v>
      </c>
      <c r="I539" s="2">
        <v>1249</v>
      </c>
      <c r="J539" s="1">
        <v>0.16</v>
      </c>
      <c r="K539" s="8">
        <f>IF(Table1[[#This Row],[discount_percentage]]&gt;=0.5,1,0)</f>
        <v>0</v>
      </c>
      <c r="L539">
        <v>3.8</v>
      </c>
      <c r="M539">
        <f>IF(Table1[[#This Row],[rating_count]]&lt;1000,1,0)</f>
        <v>0</v>
      </c>
      <c r="N539" t="str">
        <f>IF(Table1[[#This Row],[actual_price]]&lt;200,"&lt;₹200",IF(Table1[[#This Row],[actual_price]]&lt;=500,"₹200–₹500","&gt;₹500"))</f>
        <v>&gt;₹500</v>
      </c>
      <c r="O539" s="9">
        <f>(Table1[[#This Row],[rating]]*Table1[[#This Row],[rating_count]])</f>
        <v>8937.6</v>
      </c>
      <c r="P539" s="9">
        <f>Table1[[#This Row],[actual_price]]*Table1[[#This Row],[rating_count]]</f>
        <v>2937648</v>
      </c>
      <c r="Q539" s="4">
        <v>2352</v>
      </c>
      <c r="R539" t="s">
        <v>1943</v>
      </c>
      <c r="S539" t="s">
        <v>1944</v>
      </c>
      <c r="V539" t="str">
        <f t="shared" si="17"/>
        <v>Lava A1 Josh</v>
      </c>
    </row>
    <row r="540" spans="1:22" x14ac:dyDescent="0.5">
      <c r="A540" t="s">
        <v>1945</v>
      </c>
      <c r="B540" t="s">
        <v>1946</v>
      </c>
      <c r="C540" t="str">
        <f t="shared" si="16"/>
        <v>Popio Tempered Glass</v>
      </c>
      <c r="D540" t="s">
        <v>5178</v>
      </c>
      <c r="E540" t="s">
        <v>5201</v>
      </c>
      <c r="F540" t="s">
        <v>5202</v>
      </c>
      <c r="G540" t="s">
        <v>5218</v>
      </c>
      <c r="H540">
        <v>150</v>
      </c>
      <c r="I540">
        <v>599</v>
      </c>
      <c r="J540" s="1">
        <v>0.75</v>
      </c>
      <c r="K540" s="8">
        <f>IF(Table1[[#This Row],[discount_percentage]]&gt;=0.5,1,0)</f>
        <v>1</v>
      </c>
      <c r="L540">
        <v>4.3</v>
      </c>
      <c r="M540">
        <f>IF(Table1[[#This Row],[rating_count]]&lt;1000,1,0)</f>
        <v>1</v>
      </c>
      <c r="N540" t="str">
        <f>IF(Table1[[#This Row],[actual_price]]&lt;200,"&lt;₹200",IF(Table1[[#This Row],[actual_price]]&lt;=500,"₹200–₹500","&gt;₹500"))</f>
        <v>&gt;₹500</v>
      </c>
      <c r="O540" s="9">
        <f>(Table1[[#This Row],[rating]]*Table1[[#This Row],[rating_count]])</f>
        <v>3070.2</v>
      </c>
      <c r="P540" s="9">
        <f>Table1[[#This Row],[actual_price]]*Table1[[#This Row],[rating_count]]</f>
        <v>427686</v>
      </c>
      <c r="Q540" s="4">
        <v>714</v>
      </c>
      <c r="R540" t="s">
        <v>1947</v>
      </c>
      <c r="S540" t="s">
        <v>1948</v>
      </c>
      <c r="V540" t="str">
        <f t="shared" si="17"/>
        <v>POPIO Tempered Glass</v>
      </c>
    </row>
    <row r="541" spans="1:22" x14ac:dyDescent="0.5">
      <c r="A541" t="s">
        <v>1949</v>
      </c>
      <c r="B541" t="s">
        <v>1950</v>
      </c>
      <c r="C541" t="str">
        <f t="shared" si="16"/>
        <v>Amozo Ultra Hybrid</v>
      </c>
      <c r="D541" t="s">
        <v>5178</v>
      </c>
      <c r="E541" t="s">
        <v>5201</v>
      </c>
      <c r="F541" t="s">
        <v>5202</v>
      </c>
      <c r="G541" t="s">
        <v>5221</v>
      </c>
      <c r="H541">
        <v>474</v>
      </c>
      <c r="I541" s="2">
        <v>1799</v>
      </c>
      <c r="J541" s="1">
        <v>0.74</v>
      </c>
      <c r="K541" s="8">
        <f>IF(Table1[[#This Row],[discount_percentage]]&gt;=0.5,1,0)</f>
        <v>1</v>
      </c>
      <c r="L541">
        <v>4.3</v>
      </c>
      <c r="M541">
        <f>IF(Table1[[#This Row],[rating_count]]&lt;1000,1,0)</f>
        <v>0</v>
      </c>
      <c r="N541" t="str">
        <f>IF(Table1[[#This Row],[actual_price]]&lt;200,"&lt;₹200",IF(Table1[[#This Row],[actual_price]]&lt;=500,"₹200–₹500","&gt;₹500"))</f>
        <v>&gt;₹500</v>
      </c>
      <c r="O541" s="9">
        <f>(Table1[[#This Row],[rating]]*Table1[[#This Row],[rating_count]])</f>
        <v>6252.2</v>
      </c>
      <c r="P541" s="9">
        <f>Table1[[#This Row],[actual_price]]*Table1[[#This Row],[rating_count]]</f>
        <v>2615746</v>
      </c>
      <c r="Q541" s="4">
        <v>1454</v>
      </c>
      <c r="R541" t="s">
        <v>1951</v>
      </c>
      <c r="S541" t="s">
        <v>1952</v>
      </c>
      <c r="V541" t="str">
        <f t="shared" si="17"/>
        <v>Amozo Ultra Hybrid</v>
      </c>
    </row>
    <row r="542" spans="1:22" x14ac:dyDescent="0.5">
      <c r="A542" t="s">
        <v>1953</v>
      </c>
      <c r="B542" t="s">
        <v>1954</v>
      </c>
      <c r="C542" t="str">
        <f t="shared" si="16"/>
        <v>Flix Usb Charger,Flix</v>
      </c>
      <c r="D542" t="s">
        <v>5178</v>
      </c>
      <c r="E542" t="s">
        <v>5201</v>
      </c>
      <c r="F542" t="s">
        <v>5202</v>
      </c>
      <c r="G542" t="s">
        <v>5203</v>
      </c>
      <c r="H542">
        <v>239</v>
      </c>
      <c r="I542">
        <v>599</v>
      </c>
      <c r="J542" s="1">
        <v>0.6</v>
      </c>
      <c r="K542" s="8">
        <f>IF(Table1[[#This Row],[discount_percentage]]&gt;=0.5,1,0)</f>
        <v>1</v>
      </c>
      <c r="L542">
        <v>3.9</v>
      </c>
      <c r="M542">
        <f>IF(Table1[[#This Row],[rating_count]]&lt;1000,1,0)</f>
        <v>0</v>
      </c>
      <c r="N542" t="str">
        <f>IF(Table1[[#This Row],[actual_price]]&lt;200,"&lt;₹200",IF(Table1[[#This Row],[actual_price]]&lt;=500,"₹200–₹500","&gt;₹500"))</f>
        <v>&gt;₹500</v>
      </c>
      <c r="O542" s="9">
        <f>(Table1[[#This Row],[rating]]*Table1[[#This Row],[rating_count]])</f>
        <v>8373.2999999999993</v>
      </c>
      <c r="P542" s="9">
        <f>Table1[[#This Row],[actual_price]]*Table1[[#This Row],[rating_count]]</f>
        <v>1286053</v>
      </c>
      <c r="Q542" s="4">
        <v>2147</v>
      </c>
      <c r="R542" t="s">
        <v>1955</v>
      </c>
      <c r="S542" t="s">
        <v>1795</v>
      </c>
      <c r="V542" t="str">
        <f t="shared" si="17"/>
        <v>FLiX Usb Charger,Flix</v>
      </c>
    </row>
    <row r="543" spans="1:22" x14ac:dyDescent="0.5">
      <c r="A543" t="s">
        <v>1956</v>
      </c>
      <c r="B543" t="s">
        <v>1957</v>
      </c>
      <c r="C543" t="str">
        <f t="shared" si="16"/>
        <v>Redmi 9A Sport</v>
      </c>
      <c r="D543" t="s">
        <v>5178</v>
      </c>
      <c r="E543" t="s">
        <v>5201</v>
      </c>
      <c r="F543" t="s">
        <v>5204</v>
      </c>
      <c r="G543" t="s">
        <v>5205</v>
      </c>
      <c r="H543" s="2">
        <v>7499</v>
      </c>
      <c r="I543" s="2">
        <v>9499</v>
      </c>
      <c r="J543" s="1">
        <v>0.21</v>
      </c>
      <c r="K543" s="8">
        <f>IF(Table1[[#This Row],[discount_percentage]]&gt;=0.5,1,0)</f>
        <v>0</v>
      </c>
      <c r="L543">
        <v>4.0999999999999996</v>
      </c>
      <c r="M543">
        <f>IF(Table1[[#This Row],[rating_count]]&lt;1000,1,0)</f>
        <v>0</v>
      </c>
      <c r="N543" t="str">
        <f>IF(Table1[[#This Row],[actual_price]]&lt;200,"&lt;₹200",IF(Table1[[#This Row],[actual_price]]&lt;=500,"₹200–₹500","&gt;₹500"))</f>
        <v>&gt;₹500</v>
      </c>
      <c r="O543" s="9">
        <f>(Table1[[#This Row],[rating]]*Table1[[#This Row],[rating_count]])</f>
        <v>1286711.2</v>
      </c>
      <c r="P543" s="9">
        <f>Table1[[#This Row],[actual_price]]*Table1[[#This Row],[rating_count]]</f>
        <v>2981090168</v>
      </c>
      <c r="Q543" s="4">
        <v>313832</v>
      </c>
      <c r="R543" t="s">
        <v>1958</v>
      </c>
      <c r="S543" t="s">
        <v>1372</v>
      </c>
      <c r="V543" t="str">
        <f t="shared" si="17"/>
        <v>Redmi 9A Sport</v>
      </c>
    </row>
    <row r="544" spans="1:22" x14ac:dyDescent="0.5">
      <c r="A544" t="s">
        <v>1959</v>
      </c>
      <c r="B544" t="s">
        <v>1960</v>
      </c>
      <c r="C544" t="str">
        <f t="shared" si="16"/>
        <v>Prolet Classic Bumper</v>
      </c>
      <c r="D544" t="s">
        <v>5178</v>
      </c>
      <c r="E544" t="s">
        <v>5199</v>
      </c>
      <c r="F544" t="s">
        <v>5200</v>
      </c>
      <c r="H544">
        <v>265</v>
      </c>
      <c r="I544">
        <v>999</v>
      </c>
      <c r="J544" s="1">
        <v>0.73</v>
      </c>
      <c r="K544" s="8">
        <f>IF(Table1[[#This Row],[discount_percentage]]&gt;=0.5,1,0)</f>
        <v>1</v>
      </c>
      <c r="L544">
        <v>3.7</v>
      </c>
      <c r="M544">
        <f>IF(Table1[[#This Row],[rating_count]]&lt;1000,1,0)</f>
        <v>1</v>
      </c>
      <c r="N544" t="str">
        <f>IF(Table1[[#This Row],[actual_price]]&lt;200,"&lt;₹200",IF(Table1[[#This Row],[actual_price]]&lt;=500,"₹200–₹500","&gt;₹500"))</f>
        <v>&gt;₹500</v>
      </c>
      <c r="O544" s="9">
        <f>(Table1[[#This Row],[rating]]*Table1[[#This Row],[rating_count]])</f>
        <v>1720.5</v>
      </c>
      <c r="P544" s="9">
        <f>Table1[[#This Row],[actual_price]]*Table1[[#This Row],[rating_count]]</f>
        <v>464535</v>
      </c>
      <c r="Q544" s="4">
        <v>465</v>
      </c>
      <c r="R544" t="s">
        <v>1961</v>
      </c>
      <c r="S544" t="s">
        <v>1962</v>
      </c>
      <c r="V544" t="str">
        <f t="shared" si="17"/>
        <v>Prolet Classic Bumper</v>
      </c>
    </row>
    <row r="545" spans="1:22" x14ac:dyDescent="0.5">
      <c r="A545" t="s">
        <v>1963</v>
      </c>
      <c r="B545" t="s">
        <v>1964</v>
      </c>
      <c r="C545" t="str">
        <f t="shared" si="16"/>
        <v>Samsung Galaxy S20</v>
      </c>
      <c r="D545" t="s">
        <v>5178</v>
      </c>
      <c r="E545" t="s">
        <v>5201</v>
      </c>
      <c r="F545" t="s">
        <v>5204</v>
      </c>
      <c r="G545" t="s">
        <v>5205</v>
      </c>
      <c r="H545" s="2">
        <v>37990</v>
      </c>
      <c r="I545" s="2">
        <v>74999</v>
      </c>
      <c r="J545" s="1">
        <v>0.49</v>
      </c>
      <c r="K545" s="8">
        <f>IF(Table1[[#This Row],[discount_percentage]]&gt;=0.5,1,0)</f>
        <v>0</v>
      </c>
      <c r="L545">
        <v>4.2</v>
      </c>
      <c r="M545">
        <f>IF(Table1[[#This Row],[rating_count]]&lt;1000,1,0)</f>
        <v>0</v>
      </c>
      <c r="N545" t="str">
        <f>IF(Table1[[#This Row],[actual_price]]&lt;200,"&lt;₹200",IF(Table1[[#This Row],[actual_price]]&lt;=500,"₹200–₹500","&gt;₹500"))</f>
        <v>&gt;₹500</v>
      </c>
      <c r="O545" s="9">
        <f>(Table1[[#This Row],[rating]]*Table1[[#This Row],[rating_count]])</f>
        <v>116718</v>
      </c>
      <c r="P545" s="9">
        <f>Table1[[#This Row],[actual_price]]*Table1[[#This Row],[rating_count]]</f>
        <v>2084222210</v>
      </c>
      <c r="Q545" s="4">
        <v>27790</v>
      </c>
      <c r="R545" t="s">
        <v>1965</v>
      </c>
      <c r="S545" t="s">
        <v>1966</v>
      </c>
      <c r="V545" t="str">
        <f t="shared" si="17"/>
        <v>Samsung Galaxy S20</v>
      </c>
    </row>
    <row r="546" spans="1:22" x14ac:dyDescent="0.5">
      <c r="A546" t="s">
        <v>1967</v>
      </c>
      <c r="B546" t="s">
        <v>1968</v>
      </c>
      <c r="C546" t="str">
        <f t="shared" si="16"/>
        <v>Wecool S5 Long</v>
      </c>
      <c r="D546" t="s">
        <v>5178</v>
      </c>
      <c r="E546" t="s">
        <v>5201</v>
      </c>
      <c r="F546" t="s">
        <v>5202</v>
      </c>
      <c r="G546" t="s">
        <v>5214</v>
      </c>
      <c r="H546" s="2">
        <v>1799</v>
      </c>
      <c r="I546" s="2">
        <v>3999</v>
      </c>
      <c r="J546" s="1">
        <v>0.55000000000000004</v>
      </c>
      <c r="K546" s="8">
        <f>IF(Table1[[#This Row],[discount_percentage]]&gt;=0.5,1,0)</f>
        <v>1</v>
      </c>
      <c r="L546">
        <v>4.5999999999999996</v>
      </c>
      <c r="M546">
        <f>IF(Table1[[#This Row],[rating_count]]&lt;1000,1,0)</f>
        <v>1</v>
      </c>
      <c r="N546" t="str">
        <f>IF(Table1[[#This Row],[actual_price]]&lt;200,"&lt;₹200",IF(Table1[[#This Row],[actual_price]]&lt;=500,"₹200–₹500","&gt;₹500"))</f>
        <v>&gt;₹500</v>
      </c>
      <c r="O546" s="9">
        <f>(Table1[[#This Row],[rating]]*Table1[[#This Row],[rating_count]])</f>
        <v>1127</v>
      </c>
      <c r="P546" s="9">
        <f>Table1[[#This Row],[actual_price]]*Table1[[#This Row],[rating_count]]</f>
        <v>979755</v>
      </c>
      <c r="Q546" s="4">
        <v>245</v>
      </c>
      <c r="R546" t="s">
        <v>1969</v>
      </c>
      <c r="S546" t="s">
        <v>1970</v>
      </c>
      <c r="V546" t="str">
        <f t="shared" si="17"/>
        <v>WeCool S5 Long</v>
      </c>
    </row>
    <row r="547" spans="1:22" x14ac:dyDescent="0.5">
      <c r="A547" t="s">
        <v>1971</v>
      </c>
      <c r="B547" t="s">
        <v>1972</v>
      </c>
      <c r="C547" t="str">
        <f t="shared" si="16"/>
        <v>Poco C31 (Royal</v>
      </c>
      <c r="D547" t="s">
        <v>5178</v>
      </c>
      <c r="E547" t="s">
        <v>5201</v>
      </c>
      <c r="F547" t="s">
        <v>5204</v>
      </c>
      <c r="G547" t="s">
        <v>5205</v>
      </c>
      <c r="H547" s="2">
        <v>8499</v>
      </c>
      <c r="I547" s="2">
        <v>11999</v>
      </c>
      <c r="J547" s="1">
        <v>0.28999999999999998</v>
      </c>
      <c r="K547" s="8">
        <f>IF(Table1[[#This Row],[discount_percentage]]&gt;=0.5,1,0)</f>
        <v>0</v>
      </c>
      <c r="L547">
        <v>3.9</v>
      </c>
      <c r="M547">
        <f>IF(Table1[[#This Row],[rating_count]]&lt;1000,1,0)</f>
        <v>1</v>
      </c>
      <c r="N547" t="str">
        <f>IF(Table1[[#This Row],[actual_price]]&lt;200,"&lt;₹200",IF(Table1[[#This Row],[actual_price]]&lt;=500,"₹200–₹500","&gt;₹500"))</f>
        <v>&gt;₹500</v>
      </c>
      <c r="O547" s="9">
        <f>(Table1[[#This Row],[rating]]*Table1[[#This Row],[rating_count]])</f>
        <v>1076.3999999999999</v>
      </c>
      <c r="P547" s="9">
        <f>Table1[[#This Row],[actual_price]]*Table1[[#This Row],[rating_count]]</f>
        <v>3311724</v>
      </c>
      <c r="Q547" s="4">
        <v>276</v>
      </c>
      <c r="R547" t="s">
        <v>1973</v>
      </c>
      <c r="S547" t="s">
        <v>1974</v>
      </c>
      <c r="V547" t="str">
        <f t="shared" si="17"/>
        <v>POCO C31 (Royal</v>
      </c>
    </row>
    <row r="548" spans="1:22" x14ac:dyDescent="0.5">
      <c r="A548" t="s">
        <v>1975</v>
      </c>
      <c r="B548" t="s">
        <v>1976</v>
      </c>
      <c r="C548" t="str">
        <f t="shared" si="16"/>
        <v>Noise Colorfit Pulse</v>
      </c>
      <c r="D548" t="s">
        <v>5178</v>
      </c>
      <c r="E548" t="s">
        <v>5199</v>
      </c>
      <c r="F548" t="s">
        <v>5200</v>
      </c>
      <c r="H548" s="2">
        <v>1999</v>
      </c>
      <c r="I548" s="2">
        <v>3999</v>
      </c>
      <c r="J548" s="1">
        <v>0.5</v>
      </c>
      <c r="K548" s="8">
        <f>IF(Table1[[#This Row],[discount_percentage]]&gt;=0.5,1,0)</f>
        <v>1</v>
      </c>
      <c r="L548">
        <v>4</v>
      </c>
      <c r="M548">
        <f>IF(Table1[[#This Row],[rating_count]]&lt;1000,1,0)</f>
        <v>0</v>
      </c>
      <c r="N548" t="str">
        <f>IF(Table1[[#This Row],[actual_price]]&lt;200,"&lt;₹200",IF(Table1[[#This Row],[actual_price]]&lt;=500,"₹200–₹500","&gt;₹500"))</f>
        <v>&gt;₹500</v>
      </c>
      <c r="O548" s="9">
        <f>(Table1[[#This Row],[rating]]*Table1[[#This Row],[rating_count]])</f>
        <v>121016</v>
      </c>
      <c r="P548" s="9">
        <f>Table1[[#This Row],[actual_price]]*Table1[[#This Row],[rating_count]]</f>
        <v>120985746</v>
      </c>
      <c r="Q548" s="4">
        <v>30254</v>
      </c>
      <c r="R548" t="s">
        <v>1977</v>
      </c>
      <c r="S548" t="s">
        <v>1978</v>
      </c>
      <c r="V548" t="str">
        <f t="shared" si="17"/>
        <v>Noise ColorFit Pulse</v>
      </c>
    </row>
    <row r="549" spans="1:22" x14ac:dyDescent="0.5">
      <c r="A549" t="s">
        <v>1979</v>
      </c>
      <c r="B549" t="s">
        <v>1384</v>
      </c>
      <c r="C549" t="str">
        <f t="shared" si="16"/>
        <v>Fire-Boltt Visionary 1.78"</v>
      </c>
      <c r="D549" t="s">
        <v>5178</v>
      </c>
      <c r="E549" t="s">
        <v>5199</v>
      </c>
      <c r="F549" t="s">
        <v>5200</v>
      </c>
      <c r="H549" s="2">
        <v>3999</v>
      </c>
      <c r="I549" s="2">
        <v>17999</v>
      </c>
      <c r="J549" s="1">
        <v>0.78</v>
      </c>
      <c r="K549" s="8">
        <f>IF(Table1[[#This Row],[discount_percentage]]&gt;=0.5,1,0)</f>
        <v>1</v>
      </c>
      <c r="L549">
        <v>4.3</v>
      </c>
      <c r="M549">
        <f>IF(Table1[[#This Row],[rating_count]]&lt;1000,1,0)</f>
        <v>0</v>
      </c>
      <c r="N549" t="str">
        <f>IF(Table1[[#This Row],[actual_price]]&lt;200,"&lt;₹200",IF(Table1[[#This Row],[actual_price]]&lt;=500,"₹200–₹500","&gt;₹500"))</f>
        <v>&gt;₹500</v>
      </c>
      <c r="O549" s="9">
        <f>(Table1[[#This Row],[rating]]*Table1[[#This Row],[rating_count]])</f>
        <v>73792.3</v>
      </c>
      <c r="P549" s="9">
        <f>Table1[[#This Row],[actual_price]]*Table1[[#This Row],[rating_count]]</f>
        <v>308880839</v>
      </c>
      <c r="Q549" s="4">
        <v>17161</v>
      </c>
      <c r="R549" t="s">
        <v>1980</v>
      </c>
      <c r="S549" t="s">
        <v>1386</v>
      </c>
      <c r="V549" t="str">
        <f t="shared" si="17"/>
        <v>Fire-Boltt Visionary 1.78"</v>
      </c>
    </row>
    <row r="550" spans="1:22" x14ac:dyDescent="0.5">
      <c r="A550" t="s">
        <v>1981</v>
      </c>
      <c r="B550" t="s">
        <v>1982</v>
      </c>
      <c r="C550" t="str">
        <f t="shared" si="16"/>
        <v>Amazon Basics 2</v>
      </c>
      <c r="D550" t="s">
        <v>5178</v>
      </c>
      <c r="E550" t="s">
        <v>5201</v>
      </c>
      <c r="F550" t="s">
        <v>5202</v>
      </c>
      <c r="G550" t="s">
        <v>5203</v>
      </c>
      <c r="H550">
        <v>219</v>
      </c>
      <c r="I550">
        <v>499</v>
      </c>
      <c r="J550" s="1">
        <v>0.56000000000000005</v>
      </c>
      <c r="K550" s="8">
        <f>IF(Table1[[#This Row],[discount_percentage]]&gt;=0.5,1,0)</f>
        <v>1</v>
      </c>
      <c r="L550">
        <v>4.4000000000000004</v>
      </c>
      <c r="M550">
        <f>IF(Table1[[#This Row],[rating_count]]&lt;1000,1,0)</f>
        <v>1</v>
      </c>
      <c r="N550" t="str">
        <f>IF(Table1[[#This Row],[actual_price]]&lt;200,"&lt;₹200",IF(Table1[[#This Row],[actual_price]]&lt;=500,"₹200–₹500","&gt;₹500"))</f>
        <v>₹200–₹500</v>
      </c>
      <c r="O550" s="9">
        <f>(Table1[[#This Row],[rating]]*Table1[[#This Row],[rating_count]])</f>
        <v>61.600000000000009</v>
      </c>
      <c r="P550" s="9">
        <f>Table1[[#This Row],[actual_price]]*Table1[[#This Row],[rating_count]]</f>
        <v>6986</v>
      </c>
      <c r="Q550" s="4">
        <v>14</v>
      </c>
      <c r="R550" t="s">
        <v>1983</v>
      </c>
      <c r="S550" t="s">
        <v>1984</v>
      </c>
      <c r="V550" t="str">
        <f t="shared" si="17"/>
        <v>Amazon Basics 2</v>
      </c>
    </row>
    <row r="551" spans="1:22" x14ac:dyDescent="0.5">
      <c r="A551" t="s">
        <v>1985</v>
      </c>
      <c r="B551" t="s">
        <v>1986</v>
      </c>
      <c r="C551" t="str">
        <f t="shared" si="16"/>
        <v>Mobilife Bluetooth Extendable</v>
      </c>
      <c r="D551" t="s">
        <v>5178</v>
      </c>
      <c r="E551" t="s">
        <v>5201</v>
      </c>
      <c r="F551" t="s">
        <v>5202</v>
      </c>
      <c r="G551" t="s">
        <v>5214</v>
      </c>
      <c r="H551">
        <v>599</v>
      </c>
      <c r="I551" s="2">
        <v>1399</v>
      </c>
      <c r="J551" s="1">
        <v>0.56999999999999995</v>
      </c>
      <c r="K551" s="8">
        <f>IF(Table1[[#This Row],[discount_percentage]]&gt;=0.5,1,0)</f>
        <v>1</v>
      </c>
      <c r="L551">
        <v>4.0999999999999996</v>
      </c>
      <c r="M551">
        <f>IF(Table1[[#This Row],[rating_count]]&lt;1000,1,0)</f>
        <v>0</v>
      </c>
      <c r="N551" t="str">
        <f>IF(Table1[[#This Row],[actual_price]]&lt;200,"&lt;₹200",IF(Table1[[#This Row],[actual_price]]&lt;=500,"₹200–₹500","&gt;₹500"))</f>
        <v>&gt;₹500</v>
      </c>
      <c r="O551" s="9">
        <f>(Table1[[#This Row],[rating]]*Table1[[#This Row],[rating_count]])</f>
        <v>59695.999999999993</v>
      </c>
      <c r="P551" s="9">
        <f>Table1[[#This Row],[actual_price]]*Table1[[#This Row],[rating_count]]</f>
        <v>20369440</v>
      </c>
      <c r="Q551" s="4">
        <v>14560</v>
      </c>
      <c r="R551" t="s">
        <v>1987</v>
      </c>
      <c r="S551" t="s">
        <v>1988</v>
      </c>
      <c r="V551" t="str">
        <f t="shared" si="17"/>
        <v>Mobilife Bluetooth Extendable</v>
      </c>
    </row>
    <row r="552" spans="1:22" x14ac:dyDescent="0.5">
      <c r="A552" t="s">
        <v>1989</v>
      </c>
      <c r="B552" t="s">
        <v>1990</v>
      </c>
      <c r="C552" t="str">
        <f t="shared" si="16"/>
        <v>Ambrane 27000Mah Power</v>
      </c>
      <c r="D552" t="s">
        <v>5178</v>
      </c>
      <c r="E552" t="s">
        <v>5201</v>
      </c>
      <c r="F552" t="s">
        <v>5202</v>
      </c>
      <c r="G552" t="s">
        <v>5203</v>
      </c>
      <c r="H552" s="2">
        <v>2499</v>
      </c>
      <c r="I552" s="2">
        <v>2999</v>
      </c>
      <c r="J552" s="1">
        <v>0.17</v>
      </c>
      <c r="K552" s="8">
        <f>IF(Table1[[#This Row],[discount_percentage]]&gt;=0.5,1,0)</f>
        <v>0</v>
      </c>
      <c r="L552">
        <v>4.0999999999999996</v>
      </c>
      <c r="M552">
        <f>IF(Table1[[#This Row],[rating_count]]&lt;1000,1,0)</f>
        <v>0</v>
      </c>
      <c r="N552" t="str">
        <f>IF(Table1[[#This Row],[actual_price]]&lt;200,"&lt;₹200",IF(Table1[[#This Row],[actual_price]]&lt;=500,"₹200–₹500","&gt;₹500"))</f>
        <v>&gt;₹500</v>
      </c>
      <c r="O552" s="9">
        <f>(Table1[[#This Row],[rating]]*Table1[[#This Row],[rating_count]])</f>
        <v>12939.599999999999</v>
      </c>
      <c r="P552" s="9">
        <f>Table1[[#This Row],[actual_price]]*Table1[[#This Row],[rating_count]]</f>
        <v>9464844</v>
      </c>
      <c r="Q552" s="4">
        <v>3156</v>
      </c>
      <c r="R552" t="s">
        <v>1991</v>
      </c>
      <c r="S552" t="s">
        <v>1992</v>
      </c>
      <c r="V552" t="str">
        <f t="shared" si="17"/>
        <v>Ambrane 27000mAh Power</v>
      </c>
    </row>
    <row r="553" spans="1:22" x14ac:dyDescent="0.5">
      <c r="A553" t="s">
        <v>1993</v>
      </c>
      <c r="B553" t="s">
        <v>1994</v>
      </c>
      <c r="C553" t="str">
        <f t="shared" si="16"/>
        <v>Striff Wall Mount</v>
      </c>
      <c r="D553" t="s">
        <v>5178</v>
      </c>
      <c r="E553" t="s">
        <v>5201</v>
      </c>
      <c r="F553" t="s">
        <v>5202</v>
      </c>
      <c r="G553" t="s">
        <v>5188</v>
      </c>
      <c r="H553">
        <v>89</v>
      </c>
      <c r="I553">
        <v>499</v>
      </c>
      <c r="J553" s="1">
        <v>0.82</v>
      </c>
      <c r="K553" s="8">
        <f>IF(Table1[[#This Row],[discount_percentage]]&gt;=0.5,1,0)</f>
        <v>1</v>
      </c>
      <c r="L553">
        <v>4.0999999999999996</v>
      </c>
      <c r="M553">
        <f>IF(Table1[[#This Row],[rating_count]]&lt;1000,1,0)</f>
        <v>0</v>
      </c>
      <c r="N553" t="str">
        <f>IF(Table1[[#This Row],[actual_price]]&lt;200,"&lt;₹200",IF(Table1[[#This Row],[actual_price]]&lt;=500,"₹200–₹500","&gt;₹500"))</f>
        <v>₹200–₹500</v>
      </c>
      <c r="O553" s="9">
        <f>(Table1[[#This Row],[rating]]*Table1[[#This Row],[rating_count]])</f>
        <v>38294</v>
      </c>
      <c r="P553" s="9">
        <f>Table1[[#This Row],[actual_price]]*Table1[[#This Row],[rating_count]]</f>
        <v>4660660</v>
      </c>
      <c r="Q553" s="4">
        <v>9340</v>
      </c>
      <c r="R553" t="s">
        <v>1995</v>
      </c>
      <c r="S553" t="s">
        <v>1996</v>
      </c>
      <c r="V553" t="str">
        <f t="shared" si="17"/>
        <v>STRIFF Wall Mount</v>
      </c>
    </row>
    <row r="554" spans="1:22" x14ac:dyDescent="0.5">
      <c r="A554" t="s">
        <v>1997</v>
      </c>
      <c r="B554" t="s">
        <v>1998</v>
      </c>
      <c r="C554" t="str">
        <f t="shared" si="16"/>
        <v>Fire-Boltt Tank 1.85"</v>
      </c>
      <c r="D554" t="s">
        <v>5178</v>
      </c>
      <c r="E554" t="s">
        <v>5199</v>
      </c>
      <c r="F554" t="s">
        <v>5200</v>
      </c>
      <c r="H554" s="2">
        <v>2999</v>
      </c>
      <c r="I554" s="2">
        <v>11999</v>
      </c>
      <c r="J554" s="1">
        <v>0.75</v>
      </c>
      <c r="K554" s="8">
        <f>IF(Table1[[#This Row],[discount_percentage]]&gt;=0.5,1,0)</f>
        <v>1</v>
      </c>
      <c r="L554">
        <v>4.4000000000000004</v>
      </c>
      <c r="M554">
        <f>IF(Table1[[#This Row],[rating_count]]&lt;1000,1,0)</f>
        <v>1</v>
      </c>
      <c r="N554" t="str">
        <f>IF(Table1[[#This Row],[actual_price]]&lt;200,"&lt;₹200",IF(Table1[[#This Row],[actual_price]]&lt;=500,"₹200–₹500","&gt;₹500"))</f>
        <v>&gt;₹500</v>
      </c>
      <c r="O554" s="9">
        <f>(Table1[[#This Row],[rating]]*Table1[[#This Row],[rating_count]])</f>
        <v>3379.2000000000003</v>
      </c>
      <c r="P554" s="9">
        <f>Table1[[#This Row],[actual_price]]*Table1[[#This Row],[rating_count]]</f>
        <v>9215232</v>
      </c>
      <c r="Q554" s="4">
        <v>768</v>
      </c>
      <c r="R554" t="s">
        <v>1999</v>
      </c>
      <c r="S554" t="s">
        <v>2000</v>
      </c>
      <c r="V554" t="str">
        <f t="shared" si="17"/>
        <v>Fire-Boltt Tank 1.85"</v>
      </c>
    </row>
    <row r="555" spans="1:22" x14ac:dyDescent="0.5">
      <c r="A555" t="s">
        <v>2001</v>
      </c>
      <c r="B555" t="s">
        <v>2002</v>
      </c>
      <c r="C555" t="str">
        <f t="shared" si="16"/>
        <v>Elv Aluminium Adjustable</v>
      </c>
      <c r="D555" t="s">
        <v>5178</v>
      </c>
      <c r="E555" t="s">
        <v>5201</v>
      </c>
      <c r="F555" t="s">
        <v>5202</v>
      </c>
      <c r="G555" t="s">
        <v>5215</v>
      </c>
      <c r="H555">
        <v>314</v>
      </c>
      <c r="I555" s="2">
        <v>1499</v>
      </c>
      <c r="J555" s="1">
        <v>0.79</v>
      </c>
      <c r="K555" s="8">
        <f>IF(Table1[[#This Row],[discount_percentage]]&gt;=0.5,1,0)</f>
        <v>1</v>
      </c>
      <c r="L555">
        <v>4.5</v>
      </c>
      <c r="M555">
        <f>IF(Table1[[#This Row],[rating_count]]&lt;1000,1,0)</f>
        <v>0</v>
      </c>
      <c r="N555" t="str">
        <f>IF(Table1[[#This Row],[actual_price]]&lt;200,"&lt;₹200",IF(Table1[[#This Row],[actual_price]]&lt;=500,"₹200–₹500","&gt;₹500"))</f>
        <v>&gt;₹500</v>
      </c>
      <c r="O555" s="9">
        <f>(Table1[[#This Row],[rating]]*Table1[[#This Row],[rating_count]])</f>
        <v>130401</v>
      </c>
      <c r="P555" s="9">
        <f>Table1[[#This Row],[actual_price]]*Table1[[#This Row],[rating_count]]</f>
        <v>43438022</v>
      </c>
      <c r="Q555" s="4">
        <v>28978</v>
      </c>
      <c r="R555" t="s">
        <v>2003</v>
      </c>
      <c r="S555" t="s">
        <v>1671</v>
      </c>
      <c r="V555" t="str">
        <f t="shared" si="17"/>
        <v>Elv Aluminium Adjustable</v>
      </c>
    </row>
    <row r="556" spans="1:22" x14ac:dyDescent="0.5">
      <c r="A556" t="s">
        <v>2004</v>
      </c>
      <c r="B556" t="s">
        <v>2005</v>
      </c>
      <c r="C556" t="str">
        <f t="shared" si="16"/>
        <v>Samsung Galaxy M13</v>
      </c>
      <c r="D556" t="s">
        <v>5178</v>
      </c>
      <c r="E556" t="s">
        <v>5201</v>
      </c>
      <c r="F556" t="s">
        <v>5204</v>
      </c>
      <c r="G556" t="s">
        <v>5205</v>
      </c>
      <c r="H556" s="2">
        <v>13999</v>
      </c>
      <c r="I556" s="2">
        <v>19499</v>
      </c>
      <c r="J556" s="1">
        <v>0.28000000000000003</v>
      </c>
      <c r="K556" s="8">
        <f>IF(Table1[[#This Row],[discount_percentage]]&gt;=0.5,1,0)</f>
        <v>0</v>
      </c>
      <c r="L556">
        <v>4.0999999999999996</v>
      </c>
      <c r="M556">
        <f>IF(Table1[[#This Row],[rating_count]]&lt;1000,1,0)</f>
        <v>0</v>
      </c>
      <c r="N556" t="str">
        <f>IF(Table1[[#This Row],[actual_price]]&lt;200,"&lt;₹200",IF(Table1[[#This Row],[actual_price]]&lt;=500,"₹200–₹500","&gt;₹500"))</f>
        <v>&gt;₹500</v>
      </c>
      <c r="O556" s="9">
        <f>(Table1[[#This Row],[rating]]*Table1[[#This Row],[rating_count]])</f>
        <v>77891.799999999988</v>
      </c>
      <c r="P556" s="9">
        <f>Table1[[#This Row],[actual_price]]*Table1[[#This Row],[rating_count]]</f>
        <v>370442002</v>
      </c>
      <c r="Q556" s="4">
        <v>18998</v>
      </c>
      <c r="R556" t="s">
        <v>1455</v>
      </c>
      <c r="S556" t="s">
        <v>1354</v>
      </c>
      <c r="V556" t="str">
        <f t="shared" si="17"/>
        <v>Samsung Galaxy M13</v>
      </c>
    </row>
    <row r="557" spans="1:22" x14ac:dyDescent="0.5">
      <c r="A557" t="s">
        <v>2006</v>
      </c>
      <c r="B557" t="s">
        <v>2007</v>
      </c>
      <c r="C557" t="str">
        <f t="shared" si="16"/>
        <v>Dyazo Usb 3.0</v>
      </c>
      <c r="D557" t="s">
        <v>5178</v>
      </c>
      <c r="E557" t="s">
        <v>5201</v>
      </c>
      <c r="F557" t="s">
        <v>5202</v>
      </c>
      <c r="G557" t="s">
        <v>5213</v>
      </c>
      <c r="H557">
        <v>139</v>
      </c>
      <c r="I557">
        <v>499</v>
      </c>
      <c r="J557" s="1">
        <v>0.72</v>
      </c>
      <c r="K557" s="8">
        <f>IF(Table1[[#This Row],[discount_percentage]]&gt;=0.5,1,0)</f>
        <v>1</v>
      </c>
      <c r="L557">
        <v>4.2</v>
      </c>
      <c r="M557">
        <f>IF(Table1[[#This Row],[rating_count]]&lt;1000,1,0)</f>
        <v>0</v>
      </c>
      <c r="N557" t="str">
        <f>IF(Table1[[#This Row],[actual_price]]&lt;200,"&lt;₹200",IF(Table1[[#This Row],[actual_price]]&lt;=500,"₹200–₹500","&gt;₹500"))</f>
        <v>₹200–₹500</v>
      </c>
      <c r="O557" s="9">
        <f>(Table1[[#This Row],[rating]]*Table1[[#This Row],[rating_count]])</f>
        <v>20878.2</v>
      </c>
      <c r="P557" s="9">
        <f>Table1[[#This Row],[actual_price]]*Table1[[#This Row],[rating_count]]</f>
        <v>2480529</v>
      </c>
      <c r="Q557" s="4">
        <v>4971</v>
      </c>
      <c r="R557" t="s">
        <v>2008</v>
      </c>
      <c r="S557" t="s">
        <v>2009</v>
      </c>
      <c r="V557" t="str">
        <f t="shared" si="17"/>
        <v>DYAZO USB 3.0</v>
      </c>
    </row>
    <row r="558" spans="1:22" x14ac:dyDescent="0.5">
      <c r="A558" t="s">
        <v>2010</v>
      </c>
      <c r="B558" t="s">
        <v>2011</v>
      </c>
      <c r="C558" t="str">
        <f t="shared" si="16"/>
        <v>Kingone Wireless Charging</v>
      </c>
      <c r="D558" t="s">
        <v>5178</v>
      </c>
      <c r="E558" t="s">
        <v>5201</v>
      </c>
      <c r="F558" t="s">
        <v>5202</v>
      </c>
      <c r="G558" t="s">
        <v>5220</v>
      </c>
      <c r="H558" s="2">
        <v>2599</v>
      </c>
      <c r="I558" s="2">
        <v>6999</v>
      </c>
      <c r="J558" s="1">
        <v>0.63</v>
      </c>
      <c r="K558" s="8">
        <f>IF(Table1[[#This Row],[discount_percentage]]&gt;=0.5,1,0)</f>
        <v>1</v>
      </c>
      <c r="L558">
        <v>4.5</v>
      </c>
      <c r="M558">
        <f>IF(Table1[[#This Row],[rating_count]]&lt;1000,1,0)</f>
        <v>0</v>
      </c>
      <c r="N558" t="str">
        <f>IF(Table1[[#This Row],[actual_price]]&lt;200,"&lt;₹200",IF(Table1[[#This Row],[actual_price]]&lt;=500,"₹200–₹500","&gt;₹500"))</f>
        <v>&gt;₹500</v>
      </c>
      <c r="O558" s="9">
        <f>(Table1[[#This Row],[rating]]*Table1[[#This Row],[rating_count]])</f>
        <v>6867</v>
      </c>
      <c r="P558" s="9">
        <f>Table1[[#This Row],[actual_price]]*Table1[[#This Row],[rating_count]]</f>
        <v>10680474</v>
      </c>
      <c r="Q558" s="4">
        <v>1526</v>
      </c>
      <c r="R558" t="s">
        <v>2012</v>
      </c>
      <c r="S558" t="s">
        <v>2013</v>
      </c>
      <c r="V558" t="str">
        <f t="shared" si="17"/>
        <v>KINGONE Wireless Charging</v>
      </c>
    </row>
    <row r="559" spans="1:22" x14ac:dyDescent="0.5">
      <c r="A559" t="s">
        <v>2014</v>
      </c>
      <c r="B559" t="s">
        <v>2015</v>
      </c>
      <c r="C559" t="str">
        <f t="shared" si="16"/>
        <v>Boat Bassheads 100</v>
      </c>
      <c r="D559" t="s">
        <v>5178</v>
      </c>
      <c r="E559" t="s">
        <v>5209</v>
      </c>
      <c r="F559" t="s">
        <v>5210</v>
      </c>
      <c r="G559" t="s">
        <v>5211</v>
      </c>
      <c r="H559">
        <v>365</v>
      </c>
      <c r="I559">
        <v>999</v>
      </c>
      <c r="J559" s="1">
        <v>0.63</v>
      </c>
      <c r="K559" s="8">
        <f>IF(Table1[[#This Row],[discount_percentage]]&gt;=0.5,1,0)</f>
        <v>1</v>
      </c>
      <c r="L559">
        <v>4.0999999999999996</v>
      </c>
      <c r="M559">
        <f>IF(Table1[[#This Row],[rating_count]]&lt;1000,1,0)</f>
        <v>0</v>
      </c>
      <c r="N559" t="str">
        <f>IF(Table1[[#This Row],[actual_price]]&lt;200,"&lt;₹200",IF(Table1[[#This Row],[actual_price]]&lt;=500,"₹200–₹500","&gt;₹500"))</f>
        <v>&gt;₹500</v>
      </c>
      <c r="O559" s="9">
        <f>(Table1[[#This Row],[rating]]*Table1[[#This Row],[rating_count]])</f>
        <v>1491215.0999999999</v>
      </c>
      <c r="P559" s="9">
        <f>Table1[[#This Row],[actual_price]]*Table1[[#This Row],[rating_count]]</f>
        <v>363347289</v>
      </c>
      <c r="Q559" s="4">
        <v>363711</v>
      </c>
      <c r="R559" t="s">
        <v>1458</v>
      </c>
      <c r="S559" t="s">
        <v>1316</v>
      </c>
      <c r="V559" t="str">
        <f t="shared" si="17"/>
        <v>boAt BassHeads 100</v>
      </c>
    </row>
    <row r="560" spans="1:22" x14ac:dyDescent="0.5">
      <c r="A560" t="s">
        <v>2016</v>
      </c>
      <c r="B560" t="s">
        <v>2017</v>
      </c>
      <c r="C560" t="str">
        <f t="shared" si="16"/>
        <v>Boat Airdopes 141</v>
      </c>
      <c r="D560" t="s">
        <v>5178</v>
      </c>
      <c r="E560" t="s">
        <v>5209</v>
      </c>
      <c r="F560" t="s">
        <v>5210</v>
      </c>
      <c r="G560" t="s">
        <v>5211</v>
      </c>
      <c r="H560" s="2">
        <v>1499</v>
      </c>
      <c r="I560" s="2">
        <v>4490</v>
      </c>
      <c r="J560" s="1">
        <v>0.67</v>
      </c>
      <c r="K560" s="8">
        <f>IF(Table1[[#This Row],[discount_percentage]]&gt;=0.5,1,0)</f>
        <v>1</v>
      </c>
      <c r="L560">
        <v>3.9</v>
      </c>
      <c r="M560">
        <f>IF(Table1[[#This Row],[rating_count]]&lt;1000,1,0)</f>
        <v>0</v>
      </c>
      <c r="N560" t="str">
        <f>IF(Table1[[#This Row],[actual_price]]&lt;200,"&lt;₹200",IF(Table1[[#This Row],[actual_price]]&lt;=500,"₹200–₹500","&gt;₹500"))</f>
        <v>&gt;₹500</v>
      </c>
      <c r="O560" s="9">
        <f>(Table1[[#This Row],[rating]]*Table1[[#This Row],[rating_count]])</f>
        <v>534120.6</v>
      </c>
      <c r="P560" s="9">
        <f>Table1[[#This Row],[actual_price]]*Table1[[#This Row],[rating_count]]</f>
        <v>614923460</v>
      </c>
      <c r="Q560" s="4">
        <v>136954</v>
      </c>
      <c r="R560" t="s">
        <v>2018</v>
      </c>
      <c r="S560" t="s">
        <v>2019</v>
      </c>
      <c r="V560" t="str">
        <f t="shared" si="17"/>
        <v>boAt Airdopes 141</v>
      </c>
    </row>
    <row r="561" spans="1:22" x14ac:dyDescent="0.5">
      <c r="A561" t="s">
        <v>2020</v>
      </c>
      <c r="B561" t="s">
        <v>2021</v>
      </c>
      <c r="C561" t="str">
        <f t="shared" si="16"/>
        <v>Sandisk Cruzer Blade</v>
      </c>
      <c r="D561" t="s">
        <v>5171</v>
      </c>
      <c r="E561" t="s">
        <v>5225</v>
      </c>
      <c r="F561" t="s">
        <v>5226</v>
      </c>
      <c r="H561">
        <v>289</v>
      </c>
      <c r="I561">
        <v>650</v>
      </c>
      <c r="J561" s="1">
        <v>0.56000000000000005</v>
      </c>
      <c r="K561" s="8">
        <f>IF(Table1[[#This Row],[discount_percentage]]&gt;=0.5,1,0)</f>
        <v>1</v>
      </c>
      <c r="L561">
        <v>4.3</v>
      </c>
      <c r="M561">
        <f>IF(Table1[[#This Row],[rating_count]]&lt;1000,1,0)</f>
        <v>0</v>
      </c>
      <c r="N561" t="str">
        <f>IF(Table1[[#This Row],[actual_price]]&lt;200,"&lt;₹200",IF(Table1[[#This Row],[actual_price]]&lt;=500,"₹200–₹500","&gt;₹500"))</f>
        <v>&gt;₹500</v>
      </c>
      <c r="O561" s="9">
        <f>(Table1[[#This Row],[rating]]*Table1[[#This Row],[rating_count]])</f>
        <v>1088351.5</v>
      </c>
      <c r="P561" s="9">
        <f>Table1[[#This Row],[actual_price]]*Table1[[#This Row],[rating_count]]</f>
        <v>164518250</v>
      </c>
      <c r="Q561" s="4">
        <v>253105</v>
      </c>
      <c r="R561" t="s">
        <v>2022</v>
      </c>
      <c r="S561" t="s">
        <v>2023</v>
      </c>
      <c r="V561" t="str">
        <f t="shared" si="17"/>
        <v>SanDisk Cruzer Blade</v>
      </c>
    </row>
    <row r="562" spans="1:22" x14ac:dyDescent="0.5">
      <c r="A562" t="s">
        <v>2024</v>
      </c>
      <c r="B562" t="s">
        <v>2025</v>
      </c>
      <c r="C562" t="str">
        <f t="shared" si="16"/>
        <v>Logitech B170 Wireless</v>
      </c>
      <c r="D562" t="s">
        <v>5171</v>
      </c>
      <c r="E562" t="s">
        <v>5172</v>
      </c>
      <c r="F562" t="s">
        <v>5227</v>
      </c>
      <c r="G562" t="s">
        <v>5228</v>
      </c>
      <c r="H562">
        <v>599</v>
      </c>
      <c r="I562">
        <v>895</v>
      </c>
      <c r="J562" s="1">
        <v>0.33</v>
      </c>
      <c r="K562" s="8">
        <f>IF(Table1[[#This Row],[discount_percentage]]&gt;=0.5,1,0)</f>
        <v>0</v>
      </c>
      <c r="L562">
        <v>4.4000000000000004</v>
      </c>
      <c r="M562">
        <f>IF(Table1[[#This Row],[rating_count]]&lt;1000,1,0)</f>
        <v>0</v>
      </c>
      <c r="N562" t="str">
        <f>IF(Table1[[#This Row],[actual_price]]&lt;200,"&lt;₹200",IF(Table1[[#This Row],[actual_price]]&lt;=500,"₹200–₹500","&gt;₹500"))</f>
        <v>&gt;₹500</v>
      </c>
      <c r="O562" s="9">
        <f>(Table1[[#This Row],[rating]]*Table1[[#This Row],[rating_count]])</f>
        <v>269781.60000000003</v>
      </c>
      <c r="P562" s="9">
        <f>Table1[[#This Row],[actual_price]]*Table1[[#This Row],[rating_count]]</f>
        <v>54876030</v>
      </c>
      <c r="Q562" s="4">
        <v>61314</v>
      </c>
      <c r="R562" t="s">
        <v>2026</v>
      </c>
      <c r="S562" t="s">
        <v>2027</v>
      </c>
      <c r="V562" t="str">
        <f t="shared" si="17"/>
        <v>Logitech B170 Wireless</v>
      </c>
    </row>
    <row r="563" spans="1:22" x14ac:dyDescent="0.5">
      <c r="A563" t="s">
        <v>2028</v>
      </c>
      <c r="B563" t="s">
        <v>2029</v>
      </c>
      <c r="C563" t="str">
        <f t="shared" si="16"/>
        <v>Storio Kids Toys</v>
      </c>
      <c r="D563" t="s">
        <v>5171</v>
      </c>
      <c r="E563" t="s">
        <v>5172</v>
      </c>
      <c r="F563" t="s">
        <v>5227</v>
      </c>
      <c r="G563" t="s">
        <v>5229</v>
      </c>
      <c r="H563">
        <v>217</v>
      </c>
      <c r="I563">
        <v>237</v>
      </c>
      <c r="J563" s="1">
        <v>0.08</v>
      </c>
      <c r="K563" s="8">
        <f>IF(Table1[[#This Row],[discount_percentage]]&gt;=0.5,1,0)</f>
        <v>0</v>
      </c>
      <c r="L563">
        <v>3.8</v>
      </c>
      <c r="M563">
        <f>IF(Table1[[#This Row],[rating_count]]&lt;1000,1,0)</f>
        <v>0</v>
      </c>
      <c r="N563" t="str">
        <f>IF(Table1[[#This Row],[actual_price]]&lt;200,"&lt;₹200",IF(Table1[[#This Row],[actual_price]]&lt;=500,"₹200–₹500","&gt;₹500"))</f>
        <v>₹200–₹500</v>
      </c>
      <c r="O563" s="9">
        <f>(Table1[[#This Row],[rating]]*Table1[[#This Row],[rating_count]])</f>
        <v>27945.199999999997</v>
      </c>
      <c r="P563" s="9">
        <f>Table1[[#This Row],[actual_price]]*Table1[[#This Row],[rating_count]]</f>
        <v>1742898</v>
      </c>
      <c r="Q563" s="4">
        <v>7354</v>
      </c>
      <c r="R563" t="s">
        <v>2030</v>
      </c>
      <c r="S563" t="s">
        <v>2031</v>
      </c>
      <c r="V563" t="str">
        <f t="shared" si="17"/>
        <v>Storio Kids Toys</v>
      </c>
    </row>
    <row r="564" spans="1:22" x14ac:dyDescent="0.5">
      <c r="A564" t="s">
        <v>2032</v>
      </c>
      <c r="B564" t="s">
        <v>2033</v>
      </c>
      <c r="C564" t="str">
        <f t="shared" si="16"/>
        <v>Boat Airdopes 121V2</v>
      </c>
      <c r="D564" t="s">
        <v>5178</v>
      </c>
      <c r="E564" t="s">
        <v>5209</v>
      </c>
      <c r="F564" t="s">
        <v>5210</v>
      </c>
      <c r="G564" t="s">
        <v>5211</v>
      </c>
      <c r="H564" s="2">
        <v>1299</v>
      </c>
      <c r="I564" s="2">
        <v>2990</v>
      </c>
      <c r="J564" s="1">
        <v>0.56999999999999995</v>
      </c>
      <c r="K564" s="8">
        <f>IF(Table1[[#This Row],[discount_percentage]]&gt;=0.5,1,0)</f>
        <v>1</v>
      </c>
      <c r="L564">
        <v>3.8</v>
      </c>
      <c r="M564">
        <f>IF(Table1[[#This Row],[rating_count]]&lt;1000,1,0)</f>
        <v>0</v>
      </c>
      <c r="N564" t="str">
        <f>IF(Table1[[#This Row],[actual_price]]&lt;200,"&lt;₹200",IF(Table1[[#This Row],[actual_price]]&lt;=500,"₹200–₹500","&gt;₹500"))</f>
        <v>&gt;₹500</v>
      </c>
      <c r="O564" s="9">
        <f>(Table1[[#This Row],[rating]]*Table1[[#This Row],[rating_count]])</f>
        <v>687792.4</v>
      </c>
      <c r="P564" s="9">
        <f>Table1[[#This Row],[actual_price]]*Table1[[#This Row],[rating_count]]</f>
        <v>541184020</v>
      </c>
      <c r="Q564" s="4">
        <v>180998</v>
      </c>
      <c r="R564" t="s">
        <v>2034</v>
      </c>
      <c r="S564" t="s">
        <v>2035</v>
      </c>
      <c r="V564" t="str">
        <f t="shared" si="17"/>
        <v>boAt Airdopes 121v2</v>
      </c>
    </row>
    <row r="565" spans="1:22" x14ac:dyDescent="0.5">
      <c r="A565" t="s">
        <v>2036</v>
      </c>
      <c r="B565" t="s">
        <v>2037</v>
      </c>
      <c r="C565" t="str">
        <f t="shared" si="16"/>
        <v>Ske Bed Study</v>
      </c>
      <c r="D565" t="s">
        <v>5171</v>
      </c>
      <c r="E565" t="s">
        <v>5172</v>
      </c>
      <c r="F565" t="s">
        <v>5223</v>
      </c>
      <c r="G565" t="s">
        <v>5230</v>
      </c>
      <c r="H565">
        <v>263</v>
      </c>
      <c r="I565">
        <v>699</v>
      </c>
      <c r="J565" s="1">
        <v>0.62</v>
      </c>
      <c r="K565" s="8">
        <f>IF(Table1[[#This Row],[discount_percentage]]&gt;=0.5,1,0)</f>
        <v>1</v>
      </c>
      <c r="L565">
        <v>3.5</v>
      </c>
      <c r="M565">
        <f>IF(Table1[[#This Row],[rating_count]]&lt;1000,1,0)</f>
        <v>1</v>
      </c>
      <c r="N565" t="str">
        <f>IF(Table1[[#This Row],[actual_price]]&lt;200,"&lt;₹200",IF(Table1[[#This Row],[actual_price]]&lt;=500,"₹200–₹500","&gt;₹500"))</f>
        <v>&gt;₹500</v>
      </c>
      <c r="O565" s="9">
        <f>(Table1[[#This Row],[rating]]*Table1[[#This Row],[rating_count]])</f>
        <v>2415</v>
      </c>
      <c r="P565" s="9">
        <f>Table1[[#This Row],[actual_price]]*Table1[[#This Row],[rating_count]]</f>
        <v>482310</v>
      </c>
      <c r="Q565" s="4">
        <v>690</v>
      </c>
      <c r="R565" t="s">
        <v>2038</v>
      </c>
      <c r="S565" t="s">
        <v>2039</v>
      </c>
      <c r="V565" t="str">
        <f t="shared" si="17"/>
        <v>SKE Bed Study</v>
      </c>
    </row>
    <row r="566" spans="1:22" x14ac:dyDescent="0.5">
      <c r="A566" t="s">
        <v>2040</v>
      </c>
      <c r="B566" t="s">
        <v>2041</v>
      </c>
      <c r="C566" t="str">
        <f t="shared" si="16"/>
        <v>Boat Rockerz 255</v>
      </c>
      <c r="D566" t="s">
        <v>5178</v>
      </c>
      <c r="E566" t="s">
        <v>5209</v>
      </c>
      <c r="F566" t="s">
        <v>5210</v>
      </c>
      <c r="G566" t="s">
        <v>5211</v>
      </c>
      <c r="H566" s="2">
        <v>1399</v>
      </c>
      <c r="I566" s="2">
        <v>3990</v>
      </c>
      <c r="J566" s="1">
        <v>0.65</v>
      </c>
      <c r="K566" s="8">
        <f>IF(Table1[[#This Row],[discount_percentage]]&gt;=0.5,1,0)</f>
        <v>1</v>
      </c>
      <c r="L566">
        <v>4.0999999999999996</v>
      </c>
      <c r="M566">
        <f>IF(Table1[[#This Row],[rating_count]]&lt;1000,1,0)</f>
        <v>0</v>
      </c>
      <c r="N566" t="str">
        <f>IF(Table1[[#This Row],[actual_price]]&lt;200,"&lt;₹200",IF(Table1[[#This Row],[actual_price]]&lt;=500,"₹200–₹500","&gt;₹500"))</f>
        <v>&gt;₹500</v>
      </c>
      <c r="O566" s="9">
        <f>(Table1[[#This Row],[rating]]*Table1[[#This Row],[rating_count]])</f>
        <v>581548.1</v>
      </c>
      <c r="P566" s="9">
        <f>Table1[[#This Row],[actual_price]]*Table1[[#This Row],[rating_count]]</f>
        <v>565945590</v>
      </c>
      <c r="Q566" s="4">
        <v>141841</v>
      </c>
      <c r="R566" t="s">
        <v>2042</v>
      </c>
      <c r="S566" t="s">
        <v>2043</v>
      </c>
      <c r="V566" t="str">
        <f t="shared" si="17"/>
        <v>boAt Rockerz 255</v>
      </c>
    </row>
    <row r="567" spans="1:22" x14ac:dyDescent="0.5">
      <c r="A567" t="s">
        <v>2044</v>
      </c>
      <c r="B567" t="s">
        <v>2045</v>
      </c>
      <c r="C567" t="str">
        <f t="shared" si="16"/>
        <v>Striff Adjustable Laptop</v>
      </c>
      <c r="D567" t="s">
        <v>5171</v>
      </c>
      <c r="E567" t="s">
        <v>5172</v>
      </c>
      <c r="F567" t="s">
        <v>5223</v>
      </c>
      <c r="G567" t="s">
        <v>5231</v>
      </c>
      <c r="H567">
        <v>349</v>
      </c>
      <c r="I567" s="2">
        <v>1499</v>
      </c>
      <c r="J567" s="1">
        <v>0.77</v>
      </c>
      <c r="K567" s="8">
        <f>IF(Table1[[#This Row],[discount_percentage]]&gt;=0.5,1,0)</f>
        <v>1</v>
      </c>
      <c r="L567">
        <v>4.3</v>
      </c>
      <c r="M567">
        <f>IF(Table1[[#This Row],[rating_count]]&lt;1000,1,0)</f>
        <v>0</v>
      </c>
      <c r="N567" t="str">
        <f>IF(Table1[[#This Row],[actual_price]]&lt;200,"&lt;₹200",IF(Table1[[#This Row],[actual_price]]&lt;=500,"₹200–₹500","&gt;₹500"))</f>
        <v>&gt;₹500</v>
      </c>
      <c r="O567" s="9">
        <f>(Table1[[#This Row],[rating]]*Table1[[#This Row],[rating_count]])</f>
        <v>106601.29999999999</v>
      </c>
      <c r="P567" s="9">
        <f>Table1[[#This Row],[actual_price]]*Table1[[#This Row],[rating_count]]</f>
        <v>37161709</v>
      </c>
      <c r="Q567" s="4">
        <v>24791</v>
      </c>
      <c r="R567" t="s">
        <v>2046</v>
      </c>
      <c r="S567" t="s">
        <v>2047</v>
      </c>
      <c r="V567" t="str">
        <f t="shared" si="17"/>
        <v>STRIFF Adjustable Laptop</v>
      </c>
    </row>
    <row r="568" spans="1:22" x14ac:dyDescent="0.5">
      <c r="A568" t="s">
        <v>2048</v>
      </c>
      <c r="B568" t="s">
        <v>2049</v>
      </c>
      <c r="C568" t="str">
        <f t="shared" si="16"/>
        <v>Zebronics Zeb-Bro In</v>
      </c>
      <c r="D568" t="s">
        <v>5178</v>
      </c>
      <c r="E568" t="s">
        <v>5209</v>
      </c>
      <c r="F568" t="s">
        <v>5210</v>
      </c>
      <c r="G568" t="s">
        <v>5211</v>
      </c>
      <c r="H568">
        <v>149</v>
      </c>
      <c r="I568">
        <v>399</v>
      </c>
      <c r="J568" s="1">
        <v>0.63</v>
      </c>
      <c r="K568" s="8">
        <f>IF(Table1[[#This Row],[discount_percentage]]&gt;=0.5,1,0)</f>
        <v>1</v>
      </c>
      <c r="L568">
        <v>3.5</v>
      </c>
      <c r="M568">
        <f>IF(Table1[[#This Row],[rating_count]]&lt;1000,1,0)</f>
        <v>0</v>
      </c>
      <c r="N568" t="str">
        <f>IF(Table1[[#This Row],[actual_price]]&lt;200,"&lt;₹200",IF(Table1[[#This Row],[actual_price]]&lt;=500,"₹200–₹500","&gt;₹500"))</f>
        <v>₹200–₹500</v>
      </c>
      <c r="O568" s="9">
        <f>(Table1[[#This Row],[rating]]*Table1[[#This Row],[rating_count]])</f>
        <v>76174</v>
      </c>
      <c r="P568" s="9">
        <f>Table1[[#This Row],[actual_price]]*Table1[[#This Row],[rating_count]]</f>
        <v>8683836</v>
      </c>
      <c r="Q568" s="4">
        <v>21764</v>
      </c>
      <c r="R568" t="s">
        <v>2050</v>
      </c>
      <c r="S568" t="s">
        <v>2051</v>
      </c>
      <c r="V568" t="str">
        <f t="shared" si="17"/>
        <v>ZEBRONICS Zeb-Bro in</v>
      </c>
    </row>
    <row r="569" spans="1:22" x14ac:dyDescent="0.5">
      <c r="A569" t="s">
        <v>2052</v>
      </c>
      <c r="B569" t="s">
        <v>2053</v>
      </c>
      <c r="C569" t="str">
        <f t="shared" si="16"/>
        <v>Boat Rockerz 450</v>
      </c>
      <c r="D569" t="s">
        <v>5178</v>
      </c>
      <c r="E569" t="s">
        <v>5209</v>
      </c>
      <c r="F569" t="s">
        <v>5210</v>
      </c>
      <c r="G569" t="s">
        <v>5222</v>
      </c>
      <c r="H569" s="2">
        <v>1220</v>
      </c>
      <c r="I569" s="2">
        <v>3990</v>
      </c>
      <c r="J569" s="1">
        <v>0.69</v>
      </c>
      <c r="K569" s="8">
        <f>IF(Table1[[#This Row],[discount_percentage]]&gt;=0.5,1,0)</f>
        <v>1</v>
      </c>
      <c r="L569">
        <v>4.0999999999999996</v>
      </c>
      <c r="M569">
        <f>IF(Table1[[#This Row],[rating_count]]&lt;1000,1,0)</f>
        <v>0</v>
      </c>
      <c r="N569" t="str">
        <f>IF(Table1[[#This Row],[actual_price]]&lt;200,"&lt;₹200",IF(Table1[[#This Row],[actual_price]]&lt;=500,"₹200–₹500","&gt;₹500"))</f>
        <v>&gt;₹500</v>
      </c>
      <c r="O569" s="9">
        <f>(Table1[[#This Row],[rating]]*Table1[[#This Row],[rating_count]])</f>
        <v>439319.1</v>
      </c>
      <c r="P569" s="9">
        <f>Table1[[#This Row],[actual_price]]*Table1[[#This Row],[rating_count]]</f>
        <v>427532490</v>
      </c>
      <c r="Q569" s="4">
        <v>107151</v>
      </c>
      <c r="R569" t="s">
        <v>2054</v>
      </c>
      <c r="S569" t="s">
        <v>2055</v>
      </c>
      <c r="V569" t="str">
        <f t="shared" si="17"/>
        <v>boAt Rockerz 450</v>
      </c>
    </row>
    <row r="570" spans="1:22" x14ac:dyDescent="0.5">
      <c r="A570" t="s">
        <v>2056</v>
      </c>
      <c r="B570" t="s">
        <v>2057</v>
      </c>
      <c r="C570" t="str">
        <f t="shared" si="16"/>
        <v>Jbl C50Hi, Wired</v>
      </c>
      <c r="D570" t="s">
        <v>5178</v>
      </c>
      <c r="E570" t="s">
        <v>5209</v>
      </c>
      <c r="F570" t="s">
        <v>5210</v>
      </c>
      <c r="G570" t="s">
        <v>5211</v>
      </c>
      <c r="H570">
        <v>499</v>
      </c>
      <c r="I570">
        <v>999</v>
      </c>
      <c r="J570" s="1">
        <v>0.5</v>
      </c>
      <c r="K570" s="8">
        <f>IF(Table1[[#This Row],[discount_percentage]]&gt;=0.5,1,0)</f>
        <v>1</v>
      </c>
      <c r="L570">
        <v>3.9</v>
      </c>
      <c r="M570">
        <f>IF(Table1[[#This Row],[rating_count]]&lt;1000,1,0)</f>
        <v>0</v>
      </c>
      <c r="N570" t="str">
        <f>IF(Table1[[#This Row],[actual_price]]&lt;200,"&lt;₹200",IF(Table1[[#This Row],[actual_price]]&lt;=500,"₹200–₹500","&gt;₹500"))</f>
        <v>&gt;₹500</v>
      </c>
      <c r="O570" s="9">
        <f>(Table1[[#This Row],[rating]]*Table1[[#This Row],[rating_count]])</f>
        <v>362680.5</v>
      </c>
      <c r="P570" s="9">
        <f>Table1[[#This Row],[actual_price]]*Table1[[#This Row],[rating_count]]</f>
        <v>92902005</v>
      </c>
      <c r="Q570" s="4">
        <v>92995</v>
      </c>
      <c r="R570" t="s">
        <v>2058</v>
      </c>
      <c r="S570" t="s">
        <v>2059</v>
      </c>
      <c r="V570" t="str">
        <f t="shared" si="17"/>
        <v>JBL C50HI, Wired</v>
      </c>
    </row>
    <row r="571" spans="1:22" x14ac:dyDescent="0.5">
      <c r="A571" t="s">
        <v>2060</v>
      </c>
      <c r="B571" t="s">
        <v>2061</v>
      </c>
      <c r="C571" t="str">
        <f t="shared" si="16"/>
        <v>Lapster Spiral Charger</v>
      </c>
      <c r="D571" t="s">
        <v>5171</v>
      </c>
      <c r="E571" t="s">
        <v>5172</v>
      </c>
      <c r="F571" t="s">
        <v>5173</v>
      </c>
      <c r="G571" t="s">
        <v>5216</v>
      </c>
      <c r="H571">
        <v>99</v>
      </c>
      <c r="I571">
        <v>999</v>
      </c>
      <c r="J571" s="1">
        <v>0.9</v>
      </c>
      <c r="K571" s="8">
        <f>IF(Table1[[#This Row],[discount_percentage]]&gt;=0.5,1,0)</f>
        <v>1</v>
      </c>
      <c r="L571">
        <v>4.0999999999999996</v>
      </c>
      <c r="M571">
        <f>IF(Table1[[#This Row],[rating_count]]&lt;1000,1,0)</f>
        <v>0</v>
      </c>
      <c r="N571" t="str">
        <f>IF(Table1[[#This Row],[actual_price]]&lt;200,"&lt;₹200",IF(Table1[[#This Row],[actual_price]]&lt;=500,"₹200–₹500","&gt;₹500"))</f>
        <v>&gt;₹500</v>
      </c>
      <c r="O571" s="9">
        <f>(Table1[[#This Row],[rating]]*Table1[[#This Row],[rating_count]])</f>
        <v>35879.1</v>
      </c>
      <c r="P571" s="9">
        <f>Table1[[#This Row],[actual_price]]*Table1[[#This Row],[rating_count]]</f>
        <v>8742249</v>
      </c>
      <c r="Q571" s="4">
        <v>8751</v>
      </c>
      <c r="R571" t="s">
        <v>1932</v>
      </c>
      <c r="S571" t="s">
        <v>2062</v>
      </c>
      <c r="V571" t="str">
        <f t="shared" si="17"/>
        <v>LAPSTER Spiral Charger</v>
      </c>
    </row>
    <row r="572" spans="1:22" x14ac:dyDescent="0.5">
      <c r="A572" t="s">
        <v>2063</v>
      </c>
      <c r="B572" t="s">
        <v>2064</v>
      </c>
      <c r="C572" t="str">
        <f t="shared" si="16"/>
        <v>Hp V236W Usb</v>
      </c>
      <c r="D572" t="s">
        <v>5171</v>
      </c>
      <c r="E572" t="s">
        <v>5225</v>
      </c>
      <c r="F572" t="s">
        <v>5226</v>
      </c>
      <c r="H572">
        <v>475</v>
      </c>
      <c r="I572" s="2">
        <v>1500</v>
      </c>
      <c r="J572" s="1">
        <v>0.68</v>
      </c>
      <c r="K572" s="8">
        <f>IF(Table1[[#This Row],[discount_percentage]]&gt;=0.5,1,0)</f>
        <v>1</v>
      </c>
      <c r="L572">
        <v>4.2</v>
      </c>
      <c r="M572">
        <f>IF(Table1[[#This Row],[rating_count]]&lt;1000,1,0)</f>
        <v>0</v>
      </c>
      <c r="N572" t="str">
        <f>IF(Table1[[#This Row],[actual_price]]&lt;200,"&lt;₹200",IF(Table1[[#This Row],[actual_price]]&lt;=500,"₹200–₹500","&gt;₹500"))</f>
        <v>&gt;₹500</v>
      </c>
      <c r="O572" s="9">
        <f>(Table1[[#This Row],[rating]]*Table1[[#This Row],[rating_count]])</f>
        <v>269946.60000000003</v>
      </c>
      <c r="P572" s="9">
        <f>Table1[[#This Row],[actual_price]]*Table1[[#This Row],[rating_count]]</f>
        <v>96409500</v>
      </c>
      <c r="Q572" s="4">
        <v>64273</v>
      </c>
      <c r="R572" t="s">
        <v>2065</v>
      </c>
      <c r="S572" t="s">
        <v>2066</v>
      </c>
      <c r="V572" t="str">
        <f t="shared" si="17"/>
        <v>HP v236w USB</v>
      </c>
    </row>
    <row r="573" spans="1:22" x14ac:dyDescent="0.5">
      <c r="A573" t="s">
        <v>2067</v>
      </c>
      <c r="B573" t="s">
        <v>2068</v>
      </c>
      <c r="C573" t="str">
        <f t="shared" si="16"/>
        <v>Hp X1000 Wired</v>
      </c>
      <c r="D573" t="s">
        <v>5171</v>
      </c>
      <c r="E573" t="s">
        <v>5172</v>
      </c>
      <c r="F573" t="s">
        <v>5227</v>
      </c>
      <c r="G573" t="s">
        <v>5228</v>
      </c>
      <c r="H573">
        <v>269</v>
      </c>
      <c r="I573">
        <v>649</v>
      </c>
      <c r="J573" s="1">
        <v>0.59</v>
      </c>
      <c r="K573" s="8">
        <f>IF(Table1[[#This Row],[discount_percentage]]&gt;=0.5,1,0)</f>
        <v>1</v>
      </c>
      <c r="L573">
        <v>4.3</v>
      </c>
      <c r="M573">
        <f>IF(Table1[[#This Row],[rating_count]]&lt;1000,1,0)</f>
        <v>0</v>
      </c>
      <c r="N573" t="str">
        <f>IF(Table1[[#This Row],[actual_price]]&lt;200,"&lt;₹200",IF(Table1[[#This Row],[actual_price]]&lt;=500,"₹200–₹500","&gt;₹500"))</f>
        <v>&gt;₹500</v>
      </c>
      <c r="O573" s="9">
        <f>(Table1[[#This Row],[rating]]*Table1[[#This Row],[rating_count]])</f>
        <v>233554.5</v>
      </c>
      <c r="P573" s="9">
        <f>Table1[[#This Row],[actual_price]]*Table1[[#This Row],[rating_count]]</f>
        <v>35250435</v>
      </c>
      <c r="Q573" s="4">
        <v>54315</v>
      </c>
      <c r="R573" t="s">
        <v>2069</v>
      </c>
      <c r="S573" t="s">
        <v>2070</v>
      </c>
      <c r="V573" t="str">
        <f t="shared" si="17"/>
        <v>HP X1000 Wired</v>
      </c>
    </row>
    <row r="574" spans="1:22" x14ac:dyDescent="0.5">
      <c r="A574" t="s">
        <v>2071</v>
      </c>
      <c r="B574" t="s">
        <v>2072</v>
      </c>
      <c r="C574" t="str">
        <f t="shared" si="16"/>
        <v>Portronics Toad 23</v>
      </c>
      <c r="D574" t="s">
        <v>5171</v>
      </c>
      <c r="E574" t="s">
        <v>5172</v>
      </c>
      <c r="F574" t="s">
        <v>5227</v>
      </c>
      <c r="G574" t="s">
        <v>5228</v>
      </c>
      <c r="H574">
        <v>299</v>
      </c>
      <c r="I574">
        <v>599</v>
      </c>
      <c r="J574" s="1">
        <v>0.5</v>
      </c>
      <c r="K574" s="8">
        <f>IF(Table1[[#This Row],[discount_percentage]]&gt;=0.5,1,0)</f>
        <v>1</v>
      </c>
      <c r="L574">
        <v>4.0999999999999996</v>
      </c>
      <c r="M574">
        <f>IF(Table1[[#This Row],[rating_count]]&lt;1000,1,0)</f>
        <v>0</v>
      </c>
      <c r="N574" t="str">
        <f>IF(Table1[[#This Row],[actual_price]]&lt;200,"&lt;₹200",IF(Table1[[#This Row],[actual_price]]&lt;=500,"₹200–₹500","&gt;₹500"))</f>
        <v>&gt;₹500</v>
      </c>
      <c r="O574" s="9">
        <f>(Table1[[#This Row],[rating]]*Table1[[#This Row],[rating_count]])</f>
        <v>6547.7</v>
      </c>
      <c r="P574" s="9">
        <f>Table1[[#This Row],[actual_price]]*Table1[[#This Row],[rating_count]]</f>
        <v>956603</v>
      </c>
      <c r="Q574" s="4">
        <v>1597</v>
      </c>
      <c r="R574" t="s">
        <v>2073</v>
      </c>
      <c r="S574" t="s">
        <v>2074</v>
      </c>
      <c r="V574" t="str">
        <f t="shared" si="17"/>
        <v>Portronics Toad 23</v>
      </c>
    </row>
    <row r="575" spans="1:22" x14ac:dyDescent="0.5">
      <c r="A575" t="s">
        <v>2075</v>
      </c>
      <c r="B575" t="s">
        <v>2076</v>
      </c>
      <c r="C575" t="str">
        <f t="shared" si="16"/>
        <v>Boult Audio Bassbuds</v>
      </c>
      <c r="D575" t="s">
        <v>5178</v>
      </c>
      <c r="E575" t="s">
        <v>5209</v>
      </c>
      <c r="F575" t="s">
        <v>5210</v>
      </c>
      <c r="G575" t="s">
        <v>5211</v>
      </c>
      <c r="H575">
        <v>329</v>
      </c>
      <c r="I575">
        <v>999</v>
      </c>
      <c r="J575" s="1">
        <v>0.67</v>
      </c>
      <c r="K575" s="8">
        <f>IF(Table1[[#This Row],[discount_percentage]]&gt;=0.5,1,0)</f>
        <v>1</v>
      </c>
      <c r="L575">
        <v>3.9</v>
      </c>
      <c r="M575">
        <f>IF(Table1[[#This Row],[rating_count]]&lt;1000,1,0)</f>
        <v>0</v>
      </c>
      <c r="N575" t="str">
        <f>IF(Table1[[#This Row],[actual_price]]&lt;200,"&lt;₹200",IF(Table1[[#This Row],[actual_price]]&lt;=500,"₹200–₹500","&gt;₹500"))</f>
        <v>&gt;₹500</v>
      </c>
      <c r="O575" s="9">
        <f>(Table1[[#This Row],[rating]]*Table1[[#This Row],[rating_count]])</f>
        <v>300405.3</v>
      </c>
      <c r="P575" s="9">
        <f>Table1[[#This Row],[actual_price]]*Table1[[#This Row],[rating_count]]</f>
        <v>76949973</v>
      </c>
      <c r="Q575" s="4">
        <v>77027</v>
      </c>
      <c r="R575" t="s">
        <v>2077</v>
      </c>
      <c r="S575" t="s">
        <v>2078</v>
      </c>
      <c r="V575" t="str">
        <f t="shared" si="17"/>
        <v>Boult Audio BassBuds</v>
      </c>
    </row>
    <row r="576" spans="1:22" x14ac:dyDescent="0.5">
      <c r="A576" t="s">
        <v>2079</v>
      </c>
      <c r="B576" t="s">
        <v>2080</v>
      </c>
      <c r="C576" t="str">
        <f t="shared" si="16"/>
        <v>Dell Kb216 Wired</v>
      </c>
      <c r="D576" t="s">
        <v>5171</v>
      </c>
      <c r="E576" t="s">
        <v>5172</v>
      </c>
      <c r="F576" t="s">
        <v>5227</v>
      </c>
      <c r="G576" t="s">
        <v>5232</v>
      </c>
      <c r="H576">
        <v>549</v>
      </c>
      <c r="I576" s="2">
        <v>1799</v>
      </c>
      <c r="J576" s="1">
        <v>0.69</v>
      </c>
      <c r="K576" s="8">
        <f>IF(Table1[[#This Row],[discount_percentage]]&gt;=0.5,1,0)</f>
        <v>1</v>
      </c>
      <c r="L576">
        <v>4.3</v>
      </c>
      <c r="M576">
        <f>IF(Table1[[#This Row],[rating_count]]&lt;1000,1,0)</f>
        <v>0</v>
      </c>
      <c r="N576" t="str">
        <f>IF(Table1[[#This Row],[actual_price]]&lt;200,"&lt;₹200",IF(Table1[[#This Row],[actual_price]]&lt;=500,"₹200–₹500","&gt;₹500"))</f>
        <v>&gt;₹500</v>
      </c>
      <c r="O576" s="9">
        <f>(Table1[[#This Row],[rating]]*Table1[[#This Row],[rating_count]])</f>
        <v>123964.7</v>
      </c>
      <c r="P576" s="9">
        <f>Table1[[#This Row],[actual_price]]*Table1[[#This Row],[rating_count]]</f>
        <v>51863371</v>
      </c>
      <c r="Q576" s="4">
        <v>28829</v>
      </c>
      <c r="R576" t="s">
        <v>2081</v>
      </c>
      <c r="S576" t="s">
        <v>2082</v>
      </c>
      <c r="V576" t="str">
        <f t="shared" si="17"/>
        <v>Dell KB216 Wired</v>
      </c>
    </row>
    <row r="577" spans="1:22" x14ac:dyDescent="0.5">
      <c r="A577" t="s">
        <v>2083</v>
      </c>
      <c r="B577" t="s">
        <v>2084</v>
      </c>
      <c r="C577" t="str">
        <f t="shared" si="16"/>
        <v>Dell Ms116 1000Dpi</v>
      </c>
      <c r="D577" t="s">
        <v>5171</v>
      </c>
      <c r="E577" t="s">
        <v>5172</v>
      </c>
      <c r="F577" t="s">
        <v>5227</v>
      </c>
      <c r="G577" t="s">
        <v>5228</v>
      </c>
      <c r="H577">
        <v>299</v>
      </c>
      <c r="I577">
        <v>650</v>
      </c>
      <c r="J577" s="1">
        <v>0.54</v>
      </c>
      <c r="K577" s="8">
        <f>IF(Table1[[#This Row],[discount_percentage]]&gt;=0.5,1,0)</f>
        <v>1</v>
      </c>
      <c r="L577">
        <v>4.5</v>
      </c>
      <c r="M577">
        <f>IF(Table1[[#This Row],[rating_count]]&lt;1000,1,0)</f>
        <v>0</v>
      </c>
      <c r="N577" t="str">
        <f>IF(Table1[[#This Row],[actual_price]]&lt;200,"&lt;₹200",IF(Table1[[#This Row],[actual_price]]&lt;=500,"₹200–₹500","&gt;₹500"))</f>
        <v>&gt;₹500</v>
      </c>
      <c r="O577" s="9">
        <f>(Table1[[#This Row],[rating]]*Table1[[#This Row],[rating_count]])</f>
        <v>149292</v>
      </c>
      <c r="P577" s="9">
        <f>Table1[[#This Row],[actual_price]]*Table1[[#This Row],[rating_count]]</f>
        <v>21564400</v>
      </c>
      <c r="Q577" s="4">
        <v>33176</v>
      </c>
      <c r="R577" t="s">
        <v>2085</v>
      </c>
      <c r="S577" t="s">
        <v>2086</v>
      </c>
      <c r="V577" t="str">
        <f t="shared" si="17"/>
        <v>Dell MS116 1000Dpi</v>
      </c>
    </row>
    <row r="578" spans="1:22" x14ac:dyDescent="0.5">
      <c r="A578" t="s">
        <v>2087</v>
      </c>
      <c r="B578" t="s">
        <v>2088</v>
      </c>
      <c r="C578" t="str">
        <f t="shared" ref="C578:C641" si="18">PROPER(V578)</f>
        <v>Boya Bym1 Auxiliary</v>
      </c>
      <c r="D578" t="s">
        <v>5233</v>
      </c>
      <c r="E578" t="s">
        <v>5234</v>
      </c>
      <c r="F578" t="s">
        <v>5235</v>
      </c>
      <c r="H578">
        <v>798</v>
      </c>
      <c r="I578" s="2">
        <v>1995</v>
      </c>
      <c r="J578" s="1">
        <v>0.6</v>
      </c>
      <c r="K578" s="8">
        <f>IF(Table1[[#This Row],[discount_percentage]]&gt;=0.5,1,0)</f>
        <v>1</v>
      </c>
      <c r="L578">
        <v>4</v>
      </c>
      <c r="M578">
        <f>IF(Table1[[#This Row],[rating_count]]&lt;1000,1,0)</f>
        <v>0</v>
      </c>
      <c r="N578" t="str">
        <f>IF(Table1[[#This Row],[actual_price]]&lt;200,"&lt;₹200",IF(Table1[[#This Row],[actual_price]]&lt;=500,"₹200–₹500","&gt;₹500"))</f>
        <v>&gt;₹500</v>
      </c>
      <c r="O578" s="9">
        <f>(Table1[[#This Row],[rating]]*Table1[[#This Row],[rating_count]])</f>
        <v>274656</v>
      </c>
      <c r="P578" s="9">
        <f>Table1[[#This Row],[actual_price]]*Table1[[#This Row],[rating_count]]</f>
        <v>136984680</v>
      </c>
      <c r="Q578" s="4">
        <v>68664</v>
      </c>
      <c r="R578" t="s">
        <v>2089</v>
      </c>
      <c r="S578" t="s">
        <v>2090</v>
      </c>
      <c r="V578" t="str">
        <f t="shared" ref="V578:V641" si="19">TRIM(LEFT(B578,FIND(" ",B578,FIND(" ",B578,FIND(" ",B578)+1)+1)))</f>
        <v>Boya ByM1 Auxiliary</v>
      </c>
    </row>
    <row r="579" spans="1:22" x14ac:dyDescent="0.5">
      <c r="A579" t="s">
        <v>2091</v>
      </c>
      <c r="B579" t="s">
        <v>2092</v>
      </c>
      <c r="C579" t="str">
        <f t="shared" si="18"/>
        <v>Duracell Ultra Alkaline</v>
      </c>
      <c r="D579" t="s">
        <v>5178</v>
      </c>
      <c r="E579" t="s">
        <v>5236</v>
      </c>
      <c r="F579" t="s">
        <v>5237</v>
      </c>
      <c r="H579">
        <v>266</v>
      </c>
      <c r="I579">
        <v>315</v>
      </c>
      <c r="J579" s="1">
        <v>0.16</v>
      </c>
      <c r="K579" s="8">
        <f>IF(Table1[[#This Row],[discount_percentage]]&gt;=0.5,1,0)</f>
        <v>0</v>
      </c>
      <c r="L579">
        <v>4.5</v>
      </c>
      <c r="M579">
        <f>IF(Table1[[#This Row],[rating_count]]&lt;1000,1,0)</f>
        <v>0</v>
      </c>
      <c r="N579" t="str">
        <f>IF(Table1[[#This Row],[actual_price]]&lt;200,"&lt;₹200",IF(Table1[[#This Row],[actual_price]]&lt;=500,"₹200–₹500","&gt;₹500"))</f>
        <v>₹200–₹500</v>
      </c>
      <c r="O579" s="9">
        <f>(Table1[[#This Row],[rating]]*Table1[[#This Row],[rating_count]])</f>
        <v>126135</v>
      </c>
      <c r="P579" s="9">
        <f>Table1[[#This Row],[actual_price]]*Table1[[#This Row],[rating_count]]</f>
        <v>8829450</v>
      </c>
      <c r="Q579" s="4">
        <v>28030</v>
      </c>
      <c r="R579" t="s">
        <v>2093</v>
      </c>
      <c r="S579" t="s">
        <v>2094</v>
      </c>
      <c r="V579" t="str">
        <f t="shared" si="19"/>
        <v>Duracell Ultra Alkaline</v>
      </c>
    </row>
    <row r="580" spans="1:22" x14ac:dyDescent="0.5">
      <c r="A580" t="s">
        <v>2095</v>
      </c>
      <c r="B580" t="s">
        <v>2096</v>
      </c>
      <c r="C580" t="str">
        <f t="shared" si="18"/>
        <v>Classmate Octane Neon-</v>
      </c>
      <c r="D580" t="s">
        <v>5238</v>
      </c>
      <c r="E580" t="s">
        <v>5239</v>
      </c>
      <c r="F580" t="s">
        <v>5240</v>
      </c>
      <c r="G580" t="s">
        <v>5241</v>
      </c>
      <c r="H580">
        <v>50</v>
      </c>
      <c r="I580">
        <v>50</v>
      </c>
      <c r="J580" s="1">
        <v>0</v>
      </c>
      <c r="K580" s="8">
        <f>IF(Table1[[#This Row],[discount_percentage]]&gt;=0.5,1,0)</f>
        <v>0</v>
      </c>
      <c r="L580">
        <v>4.3</v>
      </c>
      <c r="M580">
        <f>IF(Table1[[#This Row],[rating_count]]&lt;1000,1,0)</f>
        <v>0</v>
      </c>
      <c r="N580" t="str">
        <f>IF(Table1[[#This Row],[actual_price]]&lt;200,"&lt;₹200",IF(Table1[[#This Row],[actual_price]]&lt;=500,"₹200–₹500","&gt;₹500"))</f>
        <v>&lt;₹200</v>
      </c>
      <c r="O580" s="9">
        <f>(Table1[[#This Row],[rating]]*Table1[[#This Row],[rating_count]])</f>
        <v>24905.599999999999</v>
      </c>
      <c r="P580" s="9">
        <f>Table1[[#This Row],[actual_price]]*Table1[[#This Row],[rating_count]]</f>
        <v>289600</v>
      </c>
      <c r="Q580" s="4">
        <v>5792</v>
      </c>
      <c r="R580" t="s">
        <v>2097</v>
      </c>
      <c r="S580" t="s">
        <v>2098</v>
      </c>
      <c r="V580" t="str">
        <f t="shared" si="19"/>
        <v>Classmate Octane Neon-</v>
      </c>
    </row>
    <row r="581" spans="1:22" x14ac:dyDescent="0.5">
      <c r="A581" t="s">
        <v>2099</v>
      </c>
      <c r="B581" t="s">
        <v>2100</v>
      </c>
      <c r="C581" t="str">
        <f t="shared" si="18"/>
        <v>3M Scotch Double</v>
      </c>
      <c r="D581" t="s">
        <v>5242</v>
      </c>
      <c r="E581" t="s">
        <v>5243</v>
      </c>
      <c r="F581" t="s">
        <v>5244</v>
      </c>
      <c r="G581" t="s">
        <v>5245</v>
      </c>
      <c r="H581">
        <v>130</v>
      </c>
      <c r="I581">
        <v>165</v>
      </c>
      <c r="J581" s="1">
        <v>0.21</v>
      </c>
      <c r="K581" s="8">
        <f>IF(Table1[[#This Row],[discount_percentage]]&gt;=0.5,1,0)</f>
        <v>0</v>
      </c>
      <c r="L581">
        <v>3.9</v>
      </c>
      <c r="M581">
        <f>IF(Table1[[#This Row],[rating_count]]&lt;1000,1,0)</f>
        <v>0</v>
      </c>
      <c r="N581" t="str">
        <f>IF(Table1[[#This Row],[actual_price]]&lt;200,"&lt;₹200",IF(Table1[[#This Row],[actual_price]]&lt;=500,"₹200–₹500","&gt;₹500"))</f>
        <v>&lt;₹200</v>
      </c>
      <c r="O581" s="9">
        <f>(Table1[[#This Row],[rating]]*Table1[[#This Row],[rating_count]])</f>
        <v>57634.2</v>
      </c>
      <c r="P581" s="9">
        <f>Table1[[#This Row],[actual_price]]*Table1[[#This Row],[rating_count]]</f>
        <v>2438370</v>
      </c>
      <c r="Q581" s="4">
        <v>14778</v>
      </c>
      <c r="R581" t="s">
        <v>2101</v>
      </c>
      <c r="S581" t="s">
        <v>2102</v>
      </c>
      <c r="V581" t="str">
        <f t="shared" si="19"/>
        <v>3M Scotch Double</v>
      </c>
    </row>
    <row r="582" spans="1:22" x14ac:dyDescent="0.5">
      <c r="A582" t="s">
        <v>2103</v>
      </c>
      <c r="B582" t="s">
        <v>2104</v>
      </c>
      <c r="C582" t="str">
        <f t="shared" si="18"/>
        <v>Boat Bassheads 152</v>
      </c>
      <c r="D582" t="s">
        <v>5178</v>
      </c>
      <c r="E582" t="s">
        <v>5209</v>
      </c>
      <c r="F582" t="s">
        <v>5210</v>
      </c>
      <c r="G582" t="s">
        <v>5211</v>
      </c>
      <c r="H582">
        <v>449</v>
      </c>
      <c r="I582" s="2">
        <v>1290</v>
      </c>
      <c r="J582" s="1">
        <v>0.65</v>
      </c>
      <c r="K582" s="8">
        <f>IF(Table1[[#This Row],[discount_percentage]]&gt;=0.5,1,0)</f>
        <v>1</v>
      </c>
      <c r="L582">
        <v>4.0999999999999996</v>
      </c>
      <c r="M582">
        <f>IF(Table1[[#This Row],[rating_count]]&lt;1000,1,0)</f>
        <v>0</v>
      </c>
      <c r="N582" t="str">
        <f>IF(Table1[[#This Row],[actual_price]]&lt;200,"&lt;₹200",IF(Table1[[#This Row],[actual_price]]&lt;=500,"₹200–₹500","&gt;₹500"))</f>
        <v>&gt;₹500</v>
      </c>
      <c r="O582" s="9">
        <f>(Table1[[#This Row],[rating]]*Table1[[#This Row],[rating_count]])</f>
        <v>376256.99999999994</v>
      </c>
      <c r="P582" s="9">
        <f>Table1[[#This Row],[actual_price]]*Table1[[#This Row],[rating_count]]</f>
        <v>118383300</v>
      </c>
      <c r="Q582" s="4">
        <v>91770</v>
      </c>
      <c r="R582" t="s">
        <v>2105</v>
      </c>
      <c r="S582" t="s">
        <v>2106</v>
      </c>
      <c r="V582" t="str">
        <f t="shared" si="19"/>
        <v>boAt Bassheads 152</v>
      </c>
    </row>
    <row r="583" spans="1:22" x14ac:dyDescent="0.5">
      <c r="A583" t="s">
        <v>2107</v>
      </c>
      <c r="B583" t="s">
        <v>2108</v>
      </c>
      <c r="C583" t="str">
        <f t="shared" si="18"/>
        <v>Boat Bassheads 122</v>
      </c>
      <c r="D583" t="s">
        <v>5178</v>
      </c>
      <c r="E583" t="s">
        <v>5209</v>
      </c>
      <c r="F583" t="s">
        <v>5210</v>
      </c>
      <c r="G583" t="s">
        <v>5211</v>
      </c>
      <c r="H583">
        <v>399</v>
      </c>
      <c r="I583" s="2">
        <v>1290</v>
      </c>
      <c r="J583" s="1">
        <v>0.69</v>
      </c>
      <c r="K583" s="8">
        <f>IF(Table1[[#This Row],[discount_percentage]]&gt;=0.5,1,0)</f>
        <v>1</v>
      </c>
      <c r="L583">
        <v>4.2</v>
      </c>
      <c r="M583">
        <f>IF(Table1[[#This Row],[rating_count]]&lt;1000,1,0)</f>
        <v>1</v>
      </c>
      <c r="N583" t="str">
        <f>IF(Table1[[#This Row],[actual_price]]&lt;200,"&lt;₹200",IF(Table1[[#This Row],[actual_price]]&lt;=500,"₹200–₹500","&gt;₹500"))</f>
        <v>&gt;₹500</v>
      </c>
      <c r="O583" s="9">
        <f>(Table1[[#This Row],[rating]]*Table1[[#This Row],[rating_count]])</f>
        <v>865.2</v>
      </c>
      <c r="P583" s="9">
        <f>Table1[[#This Row],[actual_price]]*Table1[[#This Row],[rating_count]]</f>
        <v>265740</v>
      </c>
      <c r="Q583" s="4">
        <v>206</v>
      </c>
      <c r="R583" t="s">
        <v>2109</v>
      </c>
      <c r="S583" t="s">
        <v>2110</v>
      </c>
      <c r="V583" t="str">
        <f t="shared" si="19"/>
        <v>boAt BassHeads 122</v>
      </c>
    </row>
    <row r="584" spans="1:22" x14ac:dyDescent="0.5">
      <c r="A584" t="s">
        <v>2111</v>
      </c>
      <c r="B584" t="s">
        <v>2112</v>
      </c>
      <c r="C584" t="str">
        <f t="shared" si="18"/>
        <v>Dell Usb Wireless</v>
      </c>
      <c r="D584" t="s">
        <v>5171</v>
      </c>
      <c r="E584" t="s">
        <v>5172</v>
      </c>
      <c r="F584" t="s">
        <v>5227</v>
      </c>
      <c r="G584" t="s">
        <v>5246</v>
      </c>
      <c r="H584" s="2">
        <v>1399</v>
      </c>
      <c r="I584" s="2">
        <v>2498</v>
      </c>
      <c r="J584" s="1">
        <v>0.44</v>
      </c>
      <c r="K584" s="8">
        <f>IF(Table1[[#This Row],[discount_percentage]]&gt;=0.5,1,0)</f>
        <v>0</v>
      </c>
      <c r="L584">
        <v>4.2</v>
      </c>
      <c r="M584">
        <f>IF(Table1[[#This Row],[rating_count]]&lt;1000,1,0)</f>
        <v>0</v>
      </c>
      <c r="N584" t="str">
        <f>IF(Table1[[#This Row],[actual_price]]&lt;200,"&lt;₹200",IF(Table1[[#This Row],[actual_price]]&lt;=500,"₹200–₹500","&gt;₹500"))</f>
        <v>&gt;₹500</v>
      </c>
      <c r="O584" s="9">
        <f>(Table1[[#This Row],[rating]]*Table1[[#This Row],[rating_count]])</f>
        <v>141611.4</v>
      </c>
      <c r="P584" s="9">
        <f>Table1[[#This Row],[actual_price]]*Table1[[#This Row],[rating_count]]</f>
        <v>84225066</v>
      </c>
      <c r="Q584" s="4">
        <v>33717</v>
      </c>
      <c r="R584" t="s">
        <v>2113</v>
      </c>
      <c r="S584" t="s">
        <v>2114</v>
      </c>
      <c r="V584" t="str">
        <f t="shared" si="19"/>
        <v>Dell USB Wireless</v>
      </c>
    </row>
    <row r="585" spans="1:22" x14ac:dyDescent="0.5">
      <c r="A585" t="s">
        <v>2115</v>
      </c>
      <c r="B585" t="s">
        <v>2116</v>
      </c>
      <c r="C585" t="str">
        <f t="shared" si="18"/>
        <v>Seagate Expansion 1Tb</v>
      </c>
      <c r="D585" t="s">
        <v>5171</v>
      </c>
      <c r="E585" t="s">
        <v>5225</v>
      </c>
      <c r="F585" t="s">
        <v>5247</v>
      </c>
      <c r="H585" s="2">
        <v>4098</v>
      </c>
      <c r="I585" s="2">
        <v>4999</v>
      </c>
      <c r="J585" s="1">
        <v>0.18</v>
      </c>
      <c r="K585" s="8">
        <f>IF(Table1[[#This Row],[discount_percentage]]&gt;=0.5,1,0)</f>
        <v>0</v>
      </c>
      <c r="L585">
        <v>4.5</v>
      </c>
      <c r="M585">
        <f>IF(Table1[[#This Row],[rating_count]]&lt;1000,1,0)</f>
        <v>0</v>
      </c>
      <c r="N585" t="str">
        <f>IF(Table1[[#This Row],[actual_price]]&lt;200,"&lt;₹200",IF(Table1[[#This Row],[actual_price]]&lt;=500,"₹200–₹500","&gt;₹500"))</f>
        <v>&gt;₹500</v>
      </c>
      <c r="O585" s="9">
        <f>(Table1[[#This Row],[rating]]*Table1[[#This Row],[rating_count]])</f>
        <v>228645</v>
      </c>
      <c r="P585" s="9">
        <f>Table1[[#This Row],[actual_price]]*Table1[[#This Row],[rating_count]]</f>
        <v>253999190</v>
      </c>
      <c r="Q585" s="4">
        <v>50810</v>
      </c>
      <c r="R585" t="s">
        <v>2117</v>
      </c>
      <c r="S585" t="s">
        <v>2118</v>
      </c>
      <c r="V585" t="str">
        <f t="shared" si="19"/>
        <v>Seagate Expansion 1TB</v>
      </c>
    </row>
    <row r="586" spans="1:22" x14ac:dyDescent="0.5">
      <c r="A586" t="s">
        <v>2119</v>
      </c>
      <c r="B586" t="s">
        <v>2120</v>
      </c>
      <c r="C586" t="str">
        <f t="shared" si="18"/>
        <v>Hp W100 480P</v>
      </c>
      <c r="D586" t="s">
        <v>5178</v>
      </c>
      <c r="E586" t="s">
        <v>5248</v>
      </c>
      <c r="F586" t="s">
        <v>5249</v>
      </c>
      <c r="H586">
        <v>499</v>
      </c>
      <c r="I586" s="2">
        <v>1999</v>
      </c>
      <c r="J586" s="1">
        <v>0.75</v>
      </c>
      <c r="K586" s="8">
        <f>IF(Table1[[#This Row],[discount_percentage]]&gt;=0.5,1,0)</f>
        <v>1</v>
      </c>
      <c r="L586">
        <v>3.7</v>
      </c>
      <c r="M586">
        <f>IF(Table1[[#This Row],[rating_count]]&lt;1000,1,0)</f>
        <v>0</v>
      </c>
      <c r="N586" t="str">
        <f>IF(Table1[[#This Row],[actual_price]]&lt;200,"&lt;₹200",IF(Table1[[#This Row],[actual_price]]&lt;=500,"₹200–₹500","&gt;₹500"))</f>
        <v>&gt;₹500</v>
      </c>
      <c r="O586" s="9">
        <f>(Table1[[#This Row],[rating]]*Table1[[#This Row],[rating_count]])</f>
        <v>12465.300000000001</v>
      </c>
      <c r="P586" s="9">
        <f>Table1[[#This Row],[actual_price]]*Table1[[#This Row],[rating_count]]</f>
        <v>6734631</v>
      </c>
      <c r="Q586" s="4">
        <v>3369</v>
      </c>
      <c r="R586" t="s">
        <v>2121</v>
      </c>
      <c r="S586" t="s">
        <v>2122</v>
      </c>
      <c r="V586" t="str">
        <f t="shared" si="19"/>
        <v>HP w100 480P</v>
      </c>
    </row>
    <row r="587" spans="1:22" x14ac:dyDescent="0.5">
      <c r="A587" t="s">
        <v>2123</v>
      </c>
      <c r="B587" t="s">
        <v>2124</v>
      </c>
      <c r="C587" t="str">
        <f t="shared" si="18"/>
        <v>Zebronics Zeb-Dash Plus</v>
      </c>
      <c r="D587" t="s">
        <v>5171</v>
      </c>
      <c r="E587" t="s">
        <v>5172</v>
      </c>
      <c r="F587" t="s">
        <v>5227</v>
      </c>
      <c r="G587" t="s">
        <v>5228</v>
      </c>
      <c r="H587">
        <v>299</v>
      </c>
      <c r="I587">
        <v>449</v>
      </c>
      <c r="J587" s="1">
        <v>0.33</v>
      </c>
      <c r="K587" s="8">
        <f>IF(Table1[[#This Row],[discount_percentage]]&gt;=0.5,1,0)</f>
        <v>0</v>
      </c>
      <c r="L587">
        <v>3.5</v>
      </c>
      <c r="M587">
        <f>IF(Table1[[#This Row],[rating_count]]&lt;1000,1,0)</f>
        <v>0</v>
      </c>
      <c r="N587" t="str">
        <f>IF(Table1[[#This Row],[actual_price]]&lt;200,"&lt;₹200",IF(Table1[[#This Row],[actual_price]]&lt;=500,"₹200–₹500","&gt;₹500"))</f>
        <v>₹200–₹500</v>
      </c>
      <c r="O587" s="9">
        <f>(Table1[[#This Row],[rating]]*Table1[[#This Row],[rating_count]])</f>
        <v>41394.5</v>
      </c>
      <c r="P587" s="9">
        <f>Table1[[#This Row],[actual_price]]*Table1[[#This Row],[rating_count]]</f>
        <v>5310323</v>
      </c>
      <c r="Q587" s="4">
        <v>11827</v>
      </c>
      <c r="R587" t="s">
        <v>2125</v>
      </c>
      <c r="S587" t="s">
        <v>2126</v>
      </c>
      <c r="V587" t="str">
        <f t="shared" si="19"/>
        <v>ZEBRONICS Zeb-Dash Plus</v>
      </c>
    </row>
    <row r="588" spans="1:22" x14ac:dyDescent="0.5">
      <c r="A588" t="s">
        <v>2127</v>
      </c>
      <c r="B588" t="s">
        <v>2128</v>
      </c>
      <c r="C588" t="str">
        <f t="shared" si="18"/>
        <v>Zebronics Zeb-Companion 107</v>
      </c>
      <c r="D588" t="s">
        <v>5171</v>
      </c>
      <c r="E588" t="s">
        <v>5172</v>
      </c>
      <c r="F588" t="s">
        <v>5227</v>
      </c>
      <c r="G588" t="s">
        <v>5246</v>
      </c>
      <c r="H588">
        <v>699</v>
      </c>
      <c r="I588">
        <v>999</v>
      </c>
      <c r="J588" s="1">
        <v>0.3</v>
      </c>
      <c r="K588" s="8">
        <f>IF(Table1[[#This Row],[discount_percentage]]&gt;=0.5,1,0)</f>
        <v>0</v>
      </c>
      <c r="L588">
        <v>3.5</v>
      </c>
      <c r="M588">
        <f>IF(Table1[[#This Row],[rating_count]]&lt;1000,1,0)</f>
        <v>0</v>
      </c>
      <c r="N588" t="str">
        <f>IF(Table1[[#This Row],[actual_price]]&lt;200,"&lt;₹200",IF(Table1[[#This Row],[actual_price]]&lt;=500,"₹200–₹500","&gt;₹500"))</f>
        <v>&gt;₹500</v>
      </c>
      <c r="O588" s="9">
        <f>(Table1[[#This Row],[rating]]*Table1[[#This Row],[rating_count]])</f>
        <v>53532.5</v>
      </c>
      <c r="P588" s="9">
        <f>Table1[[#This Row],[actual_price]]*Table1[[#This Row],[rating_count]]</f>
        <v>15279705</v>
      </c>
      <c r="Q588" s="4">
        <v>15295</v>
      </c>
      <c r="R588" t="s">
        <v>2129</v>
      </c>
      <c r="S588" t="s">
        <v>2130</v>
      </c>
      <c r="V588" t="str">
        <f t="shared" si="19"/>
        <v>Zebronics Zeb-Companion 107</v>
      </c>
    </row>
    <row r="589" spans="1:22" x14ac:dyDescent="0.5">
      <c r="A589" t="s">
        <v>2131</v>
      </c>
      <c r="B589" t="s">
        <v>2132</v>
      </c>
      <c r="C589" t="str">
        <f t="shared" si="18"/>
        <v>Syvo Wt 3130</v>
      </c>
      <c r="D589" t="s">
        <v>5178</v>
      </c>
      <c r="E589" t="s">
        <v>5248</v>
      </c>
      <c r="F589" t="s">
        <v>5180</v>
      </c>
      <c r="G589" t="s">
        <v>5250</v>
      </c>
      <c r="H589">
        <v>799</v>
      </c>
      <c r="I589" s="2">
        <v>3990</v>
      </c>
      <c r="J589" s="1">
        <v>0.8</v>
      </c>
      <c r="K589" s="8">
        <f>IF(Table1[[#This Row],[discount_percentage]]&gt;=0.5,1,0)</f>
        <v>1</v>
      </c>
      <c r="L589">
        <v>4.3</v>
      </c>
      <c r="M589">
        <f>IF(Table1[[#This Row],[rating_count]]&lt;1000,1,0)</f>
        <v>0</v>
      </c>
      <c r="N589" t="str">
        <f>IF(Table1[[#This Row],[actual_price]]&lt;200,"&lt;₹200",IF(Table1[[#This Row],[actual_price]]&lt;=500,"₹200–₹500","&gt;₹500"))</f>
        <v>&gt;₹500</v>
      </c>
      <c r="O589" s="9">
        <f>(Table1[[#This Row],[rating]]*Table1[[#This Row],[rating_count]])</f>
        <v>116697.7</v>
      </c>
      <c r="P589" s="9">
        <f>Table1[[#This Row],[actual_price]]*Table1[[#This Row],[rating_count]]</f>
        <v>108284610</v>
      </c>
      <c r="Q589" s="4">
        <v>27139</v>
      </c>
      <c r="R589" t="s">
        <v>2133</v>
      </c>
      <c r="S589" t="s">
        <v>2134</v>
      </c>
      <c r="V589" t="str">
        <f t="shared" si="19"/>
        <v>SYVO WT 3130</v>
      </c>
    </row>
    <row r="590" spans="1:22" x14ac:dyDescent="0.5">
      <c r="A590" t="s">
        <v>2135</v>
      </c>
      <c r="B590" t="s">
        <v>2136</v>
      </c>
      <c r="C590" t="str">
        <f t="shared" si="18"/>
        <v>Boult Audio Airbass</v>
      </c>
      <c r="D590" t="s">
        <v>5178</v>
      </c>
      <c r="E590" t="s">
        <v>5209</v>
      </c>
      <c r="F590" t="s">
        <v>5210</v>
      </c>
      <c r="G590" t="s">
        <v>5211</v>
      </c>
      <c r="H590" s="2">
        <v>1399</v>
      </c>
      <c r="I590" s="2">
        <v>5499</v>
      </c>
      <c r="J590" s="1">
        <v>0.75</v>
      </c>
      <c r="K590" s="8">
        <f>IF(Table1[[#This Row],[discount_percentage]]&gt;=0.5,1,0)</f>
        <v>1</v>
      </c>
      <c r="L590">
        <v>3.9</v>
      </c>
      <c r="M590">
        <f>IF(Table1[[#This Row],[rating_count]]&lt;1000,1,0)</f>
        <v>0</v>
      </c>
      <c r="N590" t="str">
        <f>IF(Table1[[#This Row],[actual_price]]&lt;200,"&lt;₹200",IF(Table1[[#This Row],[actual_price]]&lt;=500,"₹200–₹500","&gt;₹500"))</f>
        <v>&gt;₹500</v>
      </c>
      <c r="O590" s="9">
        <f>(Table1[[#This Row],[rating]]*Table1[[#This Row],[rating_count]])</f>
        <v>37065.599999999999</v>
      </c>
      <c r="P590" s="9">
        <f>Table1[[#This Row],[actual_price]]*Table1[[#This Row],[rating_count]]</f>
        <v>52262496</v>
      </c>
      <c r="Q590" s="4">
        <v>9504</v>
      </c>
      <c r="R590" t="s">
        <v>2137</v>
      </c>
      <c r="S590" t="s">
        <v>2138</v>
      </c>
      <c r="V590" t="str">
        <f t="shared" si="19"/>
        <v>Boult Audio Airbass</v>
      </c>
    </row>
    <row r="591" spans="1:22" x14ac:dyDescent="0.5">
      <c r="A591" t="s">
        <v>2139</v>
      </c>
      <c r="B591" t="s">
        <v>2140</v>
      </c>
      <c r="C591" t="str">
        <f t="shared" si="18"/>
        <v>Sandisk Ultra Flair</v>
      </c>
      <c r="D591" t="s">
        <v>5171</v>
      </c>
      <c r="E591" t="s">
        <v>5225</v>
      </c>
      <c r="F591" t="s">
        <v>5226</v>
      </c>
      <c r="H591">
        <v>519</v>
      </c>
      <c r="I591" s="2">
        <v>1350</v>
      </c>
      <c r="J591" s="1">
        <v>0.62</v>
      </c>
      <c r="K591" s="8">
        <f>IF(Table1[[#This Row],[discount_percentage]]&gt;=0.5,1,0)</f>
        <v>1</v>
      </c>
      <c r="L591">
        <v>4.3</v>
      </c>
      <c r="M591">
        <f>IF(Table1[[#This Row],[rating_count]]&lt;1000,1,0)</f>
        <v>0</v>
      </c>
      <c r="N591" t="str">
        <f>IF(Table1[[#This Row],[actual_price]]&lt;200,"&lt;₹200",IF(Table1[[#This Row],[actual_price]]&lt;=500,"₹200–₹500","&gt;₹500"))</f>
        <v>&gt;₹500</v>
      </c>
      <c r="O591" s="9">
        <f>(Table1[[#This Row],[rating]]*Table1[[#This Row],[rating_count]])</f>
        <v>129249.4</v>
      </c>
      <c r="P591" s="9">
        <f>Table1[[#This Row],[actual_price]]*Table1[[#This Row],[rating_count]]</f>
        <v>40578300</v>
      </c>
      <c r="Q591" s="4">
        <v>30058</v>
      </c>
      <c r="R591" t="s">
        <v>2141</v>
      </c>
      <c r="S591" t="s">
        <v>2142</v>
      </c>
      <c r="V591" t="str">
        <f t="shared" si="19"/>
        <v>SanDisk Ultra Flair</v>
      </c>
    </row>
    <row r="592" spans="1:22" x14ac:dyDescent="0.5">
      <c r="A592" t="s">
        <v>2143</v>
      </c>
      <c r="B592" t="s">
        <v>2144</v>
      </c>
      <c r="C592" t="str">
        <f t="shared" si="18"/>
        <v>Boat Rockerz 330</v>
      </c>
      <c r="D592" t="s">
        <v>5178</v>
      </c>
      <c r="E592" t="s">
        <v>5209</v>
      </c>
      <c r="F592" t="s">
        <v>5210</v>
      </c>
      <c r="G592" t="s">
        <v>5211</v>
      </c>
      <c r="H592" s="2">
        <v>1499</v>
      </c>
      <c r="I592" s="2">
        <v>3990</v>
      </c>
      <c r="J592" s="1">
        <v>0.62</v>
      </c>
      <c r="K592" s="8">
        <f>IF(Table1[[#This Row],[discount_percentage]]&gt;=0.5,1,0)</f>
        <v>1</v>
      </c>
      <c r="L592">
        <v>4.0999999999999996</v>
      </c>
      <c r="M592">
        <f>IF(Table1[[#This Row],[rating_count]]&lt;1000,1,0)</f>
        <v>0</v>
      </c>
      <c r="N592" t="str">
        <f>IF(Table1[[#This Row],[actual_price]]&lt;200,"&lt;₹200",IF(Table1[[#This Row],[actual_price]]&lt;=500,"₹200–₹500","&gt;₹500"))</f>
        <v>&gt;₹500</v>
      </c>
      <c r="O592" s="9">
        <f>(Table1[[#This Row],[rating]]*Table1[[#This Row],[rating_count]])</f>
        <v>450442.39999999997</v>
      </c>
      <c r="P592" s="9">
        <f>Table1[[#This Row],[actual_price]]*Table1[[#This Row],[rating_count]]</f>
        <v>438357360</v>
      </c>
      <c r="Q592" s="4">
        <v>109864</v>
      </c>
      <c r="R592" t="s">
        <v>2145</v>
      </c>
      <c r="S592" t="s">
        <v>2146</v>
      </c>
      <c r="V592" t="str">
        <f t="shared" si="19"/>
        <v>boAt Rockerz 330</v>
      </c>
    </row>
    <row r="593" spans="1:22" x14ac:dyDescent="0.5">
      <c r="A593" t="s">
        <v>2147</v>
      </c>
      <c r="B593" t="s">
        <v>2148</v>
      </c>
      <c r="C593" t="str">
        <f t="shared" si="18"/>
        <v>Casio Fx-991Es Plus-2Nd</v>
      </c>
      <c r="D593" t="s">
        <v>5238</v>
      </c>
      <c r="E593" t="s">
        <v>5251</v>
      </c>
      <c r="F593" t="s">
        <v>5252</v>
      </c>
      <c r="G593" t="s">
        <v>5253</v>
      </c>
      <c r="H593" s="2">
        <v>1295</v>
      </c>
      <c r="I593" s="2">
        <v>1295</v>
      </c>
      <c r="J593" s="1">
        <v>0</v>
      </c>
      <c r="K593" s="8">
        <f>IF(Table1[[#This Row],[discount_percentage]]&gt;=0.5,1,0)</f>
        <v>0</v>
      </c>
      <c r="L593">
        <v>4.5</v>
      </c>
      <c r="M593">
        <f>IF(Table1[[#This Row],[rating_count]]&lt;1000,1,0)</f>
        <v>0</v>
      </c>
      <c r="N593" t="str">
        <f>IF(Table1[[#This Row],[actual_price]]&lt;200,"&lt;₹200",IF(Table1[[#This Row],[actual_price]]&lt;=500,"₹200–₹500","&gt;₹500"))</f>
        <v>&gt;₹500</v>
      </c>
      <c r="O593" s="9">
        <f>(Table1[[#This Row],[rating]]*Table1[[#This Row],[rating_count]])</f>
        <v>25920</v>
      </c>
      <c r="P593" s="9">
        <f>Table1[[#This Row],[actual_price]]*Table1[[#This Row],[rating_count]]</f>
        <v>7459200</v>
      </c>
      <c r="Q593" s="4">
        <v>5760</v>
      </c>
      <c r="R593" t="s">
        <v>2149</v>
      </c>
      <c r="S593" t="s">
        <v>2150</v>
      </c>
      <c r="V593" t="str">
        <f t="shared" si="19"/>
        <v>Casio FX-991ES Plus-2nd</v>
      </c>
    </row>
    <row r="594" spans="1:22" x14ac:dyDescent="0.5">
      <c r="A594" t="s">
        <v>2151</v>
      </c>
      <c r="B594" t="s">
        <v>2152</v>
      </c>
      <c r="C594" t="str">
        <f t="shared" si="18"/>
        <v>Tp-Link Ac750 Wifi</v>
      </c>
      <c r="D594" t="s">
        <v>5171</v>
      </c>
      <c r="E594" t="s">
        <v>5175</v>
      </c>
      <c r="F594" t="s">
        <v>5254</v>
      </c>
      <c r="H594" s="2">
        <v>1889</v>
      </c>
      <c r="I594" s="2">
        <v>5499</v>
      </c>
      <c r="J594" s="1">
        <v>0.66</v>
      </c>
      <c r="K594" s="8">
        <f>IF(Table1[[#This Row],[discount_percentage]]&gt;=0.5,1,0)</f>
        <v>1</v>
      </c>
      <c r="L594">
        <v>4.2</v>
      </c>
      <c r="M594">
        <f>IF(Table1[[#This Row],[rating_count]]&lt;1000,1,0)</f>
        <v>0</v>
      </c>
      <c r="N594" t="str">
        <f>IF(Table1[[#This Row],[actual_price]]&lt;200,"&lt;₹200",IF(Table1[[#This Row],[actual_price]]&lt;=500,"₹200–₹500","&gt;₹500"))</f>
        <v>&gt;₹500</v>
      </c>
      <c r="O594" s="9">
        <f>(Table1[[#This Row],[rating]]*Table1[[#This Row],[rating_count]])</f>
        <v>208114.2</v>
      </c>
      <c r="P594" s="9">
        <f>Table1[[#This Row],[actual_price]]*Table1[[#This Row],[rating_count]]</f>
        <v>272480949</v>
      </c>
      <c r="Q594" s="4">
        <v>49551</v>
      </c>
      <c r="R594" t="s">
        <v>2153</v>
      </c>
      <c r="S594" t="s">
        <v>2154</v>
      </c>
      <c r="V594" t="str">
        <f t="shared" si="19"/>
        <v>TP-Link AC750 Wifi</v>
      </c>
    </row>
    <row r="595" spans="1:22" x14ac:dyDescent="0.5">
      <c r="A595" t="s">
        <v>2155</v>
      </c>
      <c r="B595" t="s">
        <v>2156</v>
      </c>
      <c r="C595" t="str">
        <f t="shared" si="18"/>
        <v>Boat Bassheads 242</v>
      </c>
      <c r="D595" t="s">
        <v>5178</v>
      </c>
      <c r="E595" t="s">
        <v>5209</v>
      </c>
      <c r="F595" t="s">
        <v>5210</v>
      </c>
      <c r="G595" t="s">
        <v>5211</v>
      </c>
      <c r="H595">
        <v>455</v>
      </c>
      <c r="I595" s="2">
        <v>1490</v>
      </c>
      <c r="J595" s="1">
        <v>0.69</v>
      </c>
      <c r="K595" s="8">
        <f>IF(Table1[[#This Row],[discount_percentage]]&gt;=0.5,1,0)</f>
        <v>1</v>
      </c>
      <c r="L595">
        <v>4.0999999999999996</v>
      </c>
      <c r="M595">
        <f>IF(Table1[[#This Row],[rating_count]]&lt;1000,1,0)</f>
        <v>0</v>
      </c>
      <c r="N595" t="str">
        <f>IF(Table1[[#This Row],[actual_price]]&lt;200,"&lt;₹200",IF(Table1[[#This Row],[actual_price]]&lt;=500,"₹200–₹500","&gt;₹500"))</f>
        <v>&gt;₹500</v>
      </c>
      <c r="O595" s="9">
        <f>(Table1[[#This Row],[rating]]*Table1[[#This Row],[rating_count]])</f>
        <v>662875.69999999995</v>
      </c>
      <c r="P595" s="9">
        <f>Table1[[#This Row],[actual_price]]*Table1[[#This Row],[rating_count]]</f>
        <v>240898730</v>
      </c>
      <c r="Q595" s="4">
        <v>161677</v>
      </c>
      <c r="R595" t="s">
        <v>2157</v>
      </c>
      <c r="S595" t="s">
        <v>2158</v>
      </c>
      <c r="V595" t="str">
        <f t="shared" si="19"/>
        <v>boAt Bassheads 242</v>
      </c>
    </row>
    <row r="596" spans="1:22" x14ac:dyDescent="0.5">
      <c r="A596" t="s">
        <v>2159</v>
      </c>
      <c r="B596" t="s">
        <v>2160</v>
      </c>
      <c r="C596" t="str">
        <f t="shared" si="18"/>
        <v>Digitek¬Æ (Dtr 260</v>
      </c>
      <c r="D596" t="s">
        <v>5178</v>
      </c>
      <c r="E596" t="s">
        <v>5248</v>
      </c>
      <c r="F596" t="s">
        <v>5180</v>
      </c>
      <c r="G596" t="s">
        <v>5250</v>
      </c>
      <c r="H596">
        <v>399</v>
      </c>
      <c r="I596">
        <v>995</v>
      </c>
      <c r="J596" s="1">
        <v>0.6</v>
      </c>
      <c r="K596" s="8">
        <f>IF(Table1[[#This Row],[discount_percentage]]&gt;=0.5,1,0)</f>
        <v>1</v>
      </c>
      <c r="L596">
        <v>3.9</v>
      </c>
      <c r="M596">
        <f>IF(Table1[[#This Row],[rating_count]]&lt;1000,1,0)</f>
        <v>0</v>
      </c>
      <c r="N596" t="str">
        <f>IF(Table1[[#This Row],[actual_price]]&lt;200,"&lt;₹200",IF(Table1[[#This Row],[actual_price]]&lt;=500,"₹200–₹500","&gt;₹500"))</f>
        <v>&gt;₹500</v>
      </c>
      <c r="O596" s="9">
        <f>(Table1[[#This Row],[rating]]*Table1[[#This Row],[rating_count]])</f>
        <v>83350.8</v>
      </c>
      <c r="P596" s="9">
        <f>Table1[[#This Row],[actual_price]]*Table1[[#This Row],[rating_count]]</f>
        <v>21265140</v>
      </c>
      <c r="Q596" s="4">
        <v>21372</v>
      </c>
      <c r="R596" t="s">
        <v>2161</v>
      </c>
      <c r="S596" t="s">
        <v>2162</v>
      </c>
      <c r="V596" t="str">
        <f t="shared" si="19"/>
        <v>DIGITEK¬Æ (DTR 260</v>
      </c>
    </row>
    <row r="597" spans="1:22" x14ac:dyDescent="0.5">
      <c r="A597" t="s">
        <v>2163</v>
      </c>
      <c r="B597" t="s">
        <v>2164</v>
      </c>
      <c r="C597" t="str">
        <f t="shared" si="18"/>
        <v>Hp 805 Black</v>
      </c>
      <c r="D597" t="s">
        <v>5171</v>
      </c>
      <c r="E597" t="s">
        <v>5255</v>
      </c>
      <c r="F597" t="s">
        <v>5256</v>
      </c>
      <c r="G597" t="s">
        <v>5257</v>
      </c>
      <c r="H597">
        <v>717</v>
      </c>
      <c r="I597">
        <v>761</v>
      </c>
      <c r="J597" s="1">
        <v>0.06</v>
      </c>
      <c r="K597" s="8">
        <f>IF(Table1[[#This Row],[discount_percentage]]&gt;=0.5,1,0)</f>
        <v>0</v>
      </c>
      <c r="L597">
        <v>4</v>
      </c>
      <c r="M597">
        <f>IF(Table1[[#This Row],[rating_count]]&lt;1000,1,0)</f>
        <v>0</v>
      </c>
      <c r="N597" t="str">
        <f>IF(Table1[[#This Row],[actual_price]]&lt;200,"&lt;₹200",IF(Table1[[#This Row],[actual_price]]&lt;=500,"₹200–₹500","&gt;₹500"))</f>
        <v>&gt;₹500</v>
      </c>
      <c r="O597" s="9">
        <f>(Table1[[#This Row],[rating]]*Table1[[#This Row],[rating_count]])</f>
        <v>28796</v>
      </c>
      <c r="P597" s="9">
        <f>Table1[[#This Row],[actual_price]]*Table1[[#This Row],[rating_count]]</f>
        <v>5478439</v>
      </c>
      <c r="Q597" s="4">
        <v>7199</v>
      </c>
      <c r="R597" t="s">
        <v>2165</v>
      </c>
      <c r="S597" t="s">
        <v>2166</v>
      </c>
      <c r="V597" t="str">
        <f t="shared" si="19"/>
        <v>HP 805 Black</v>
      </c>
    </row>
    <row r="598" spans="1:22" x14ac:dyDescent="0.5">
      <c r="A598" t="s">
        <v>2167</v>
      </c>
      <c r="B598" t="s">
        <v>2168</v>
      </c>
      <c r="C598" t="str">
        <f t="shared" si="18"/>
        <v>Gizga Essentials Universal</v>
      </c>
      <c r="D598" t="s">
        <v>5171</v>
      </c>
      <c r="E598" t="s">
        <v>5172</v>
      </c>
      <c r="F598" t="s">
        <v>5227</v>
      </c>
      <c r="G598" t="s">
        <v>5258</v>
      </c>
      <c r="H598">
        <v>39</v>
      </c>
      <c r="I598">
        <v>299</v>
      </c>
      <c r="J598" s="1">
        <v>0.87</v>
      </c>
      <c r="K598" s="8">
        <f>IF(Table1[[#This Row],[discount_percentage]]&gt;=0.5,1,0)</f>
        <v>1</v>
      </c>
      <c r="L598">
        <v>3.5</v>
      </c>
      <c r="M598">
        <f>IF(Table1[[#This Row],[rating_count]]&lt;1000,1,0)</f>
        <v>0</v>
      </c>
      <c r="N598" t="str">
        <f>IF(Table1[[#This Row],[actual_price]]&lt;200,"&lt;₹200",IF(Table1[[#This Row],[actual_price]]&lt;=500,"₹200–₹500","&gt;₹500"))</f>
        <v>₹200–₹500</v>
      </c>
      <c r="O598" s="9">
        <f>(Table1[[#This Row],[rating]]*Table1[[#This Row],[rating_count]])</f>
        <v>53315.5</v>
      </c>
      <c r="P598" s="9">
        <f>Table1[[#This Row],[actual_price]]*Table1[[#This Row],[rating_count]]</f>
        <v>4554667</v>
      </c>
      <c r="Q598" s="4">
        <v>15233</v>
      </c>
      <c r="R598" t="s">
        <v>2169</v>
      </c>
      <c r="S598" t="s">
        <v>2170</v>
      </c>
      <c r="V598" t="str">
        <f t="shared" si="19"/>
        <v>GIZGA essentials Universal</v>
      </c>
    </row>
    <row r="599" spans="1:22" x14ac:dyDescent="0.5">
      <c r="A599" t="s">
        <v>2171</v>
      </c>
      <c r="B599" t="s">
        <v>2172</v>
      </c>
      <c r="C599" t="str">
        <f t="shared" si="18"/>
        <v>Sandisk Ultra 128</v>
      </c>
      <c r="D599" t="s">
        <v>5171</v>
      </c>
      <c r="E599" t="s">
        <v>5225</v>
      </c>
      <c r="F599" t="s">
        <v>5226</v>
      </c>
      <c r="H599">
        <v>889</v>
      </c>
      <c r="I599" s="2">
        <v>2500</v>
      </c>
      <c r="J599" s="1">
        <v>0.64</v>
      </c>
      <c r="K599" s="8">
        <f>IF(Table1[[#This Row],[discount_percentage]]&gt;=0.5,1,0)</f>
        <v>1</v>
      </c>
      <c r="L599">
        <v>4.3</v>
      </c>
      <c r="M599">
        <f>IF(Table1[[#This Row],[rating_count]]&lt;1000,1,0)</f>
        <v>0</v>
      </c>
      <c r="N599" t="str">
        <f>IF(Table1[[#This Row],[actual_price]]&lt;200,"&lt;₹200",IF(Table1[[#This Row],[actual_price]]&lt;=500,"₹200–₹500","&gt;₹500"))</f>
        <v>&gt;₹500</v>
      </c>
      <c r="O599" s="9">
        <f>(Table1[[#This Row],[rating]]*Table1[[#This Row],[rating_count]])</f>
        <v>239712.09999999998</v>
      </c>
      <c r="P599" s="9">
        <f>Table1[[#This Row],[actual_price]]*Table1[[#This Row],[rating_count]]</f>
        <v>139367500</v>
      </c>
      <c r="Q599" s="4">
        <v>55747</v>
      </c>
      <c r="R599" t="s">
        <v>2173</v>
      </c>
      <c r="S599" t="s">
        <v>2174</v>
      </c>
      <c r="V599" t="str">
        <f t="shared" si="19"/>
        <v>SanDisk Ultra 128</v>
      </c>
    </row>
    <row r="600" spans="1:22" x14ac:dyDescent="0.5">
      <c r="A600" t="s">
        <v>2175</v>
      </c>
      <c r="B600" t="s">
        <v>2176</v>
      </c>
      <c r="C600" t="str">
        <f t="shared" si="18"/>
        <v>Boult Audio Zcharge</v>
      </c>
      <c r="D600" t="s">
        <v>5178</v>
      </c>
      <c r="E600" t="s">
        <v>5209</v>
      </c>
      <c r="F600" t="s">
        <v>5210</v>
      </c>
      <c r="G600" t="s">
        <v>5211</v>
      </c>
      <c r="H600" s="2">
        <v>1199</v>
      </c>
      <c r="I600" s="2">
        <v>4999</v>
      </c>
      <c r="J600" s="1">
        <v>0.76</v>
      </c>
      <c r="K600" s="8">
        <f>IF(Table1[[#This Row],[discount_percentage]]&gt;=0.5,1,0)</f>
        <v>1</v>
      </c>
      <c r="L600">
        <v>3.8</v>
      </c>
      <c r="M600">
        <f>IF(Table1[[#This Row],[rating_count]]&lt;1000,1,0)</f>
        <v>0</v>
      </c>
      <c r="N600" t="str">
        <f>IF(Table1[[#This Row],[actual_price]]&lt;200,"&lt;₹200",IF(Table1[[#This Row],[actual_price]]&lt;=500,"₹200–₹500","&gt;₹500"))</f>
        <v>&gt;₹500</v>
      </c>
      <c r="O600" s="9">
        <f>(Table1[[#This Row],[rating]]*Table1[[#This Row],[rating_count]])</f>
        <v>56851.799999999996</v>
      </c>
      <c r="P600" s="9">
        <f>Table1[[#This Row],[actual_price]]*Table1[[#This Row],[rating_count]]</f>
        <v>74790039</v>
      </c>
      <c r="Q600" s="4">
        <v>14961</v>
      </c>
      <c r="R600" t="s">
        <v>2177</v>
      </c>
      <c r="S600" t="s">
        <v>2178</v>
      </c>
      <c r="V600" t="str">
        <f t="shared" si="19"/>
        <v>Boult Audio ZCharge</v>
      </c>
    </row>
    <row r="601" spans="1:22" x14ac:dyDescent="0.5">
      <c r="A601" t="s">
        <v>2179</v>
      </c>
      <c r="B601" t="s">
        <v>2180</v>
      </c>
      <c r="C601" t="str">
        <f t="shared" si="18"/>
        <v>Dell Wm118 Wireless</v>
      </c>
      <c r="D601" t="s">
        <v>5171</v>
      </c>
      <c r="E601" t="s">
        <v>5172</v>
      </c>
      <c r="F601" t="s">
        <v>5227</v>
      </c>
      <c r="G601" t="s">
        <v>5228</v>
      </c>
      <c r="H601">
        <v>569</v>
      </c>
      <c r="I601" s="2">
        <v>1299</v>
      </c>
      <c r="J601" s="1">
        <v>0.56000000000000005</v>
      </c>
      <c r="K601" s="8">
        <f>IF(Table1[[#This Row],[discount_percentage]]&gt;=0.5,1,0)</f>
        <v>1</v>
      </c>
      <c r="L601">
        <v>4.4000000000000004</v>
      </c>
      <c r="M601">
        <f>IF(Table1[[#This Row],[rating_count]]&lt;1000,1,0)</f>
        <v>0</v>
      </c>
      <c r="N601" t="str">
        <f>IF(Table1[[#This Row],[actual_price]]&lt;200,"&lt;₹200",IF(Table1[[#This Row],[actual_price]]&lt;=500,"₹200–₹500","&gt;₹500"))</f>
        <v>&gt;₹500</v>
      </c>
      <c r="O601" s="9">
        <f>(Table1[[#This Row],[rating]]*Table1[[#This Row],[rating_count]])</f>
        <v>40810</v>
      </c>
      <c r="P601" s="9">
        <f>Table1[[#This Row],[actual_price]]*Table1[[#This Row],[rating_count]]</f>
        <v>12048225</v>
      </c>
      <c r="Q601" s="4">
        <v>9275</v>
      </c>
      <c r="R601" t="s">
        <v>2181</v>
      </c>
      <c r="S601" t="s">
        <v>2182</v>
      </c>
      <c r="V601" t="str">
        <f t="shared" si="19"/>
        <v>Dell WM118 Wireless</v>
      </c>
    </row>
    <row r="602" spans="1:22" x14ac:dyDescent="0.5">
      <c r="A602" t="s">
        <v>2183</v>
      </c>
      <c r="B602" t="s">
        <v>2184</v>
      </c>
      <c r="C602" t="str">
        <f t="shared" si="18"/>
        <v>Boult Audio Airbass</v>
      </c>
      <c r="D602" t="s">
        <v>5178</v>
      </c>
      <c r="E602" t="s">
        <v>5209</v>
      </c>
      <c r="F602" t="s">
        <v>5210</v>
      </c>
      <c r="G602" t="s">
        <v>5211</v>
      </c>
      <c r="H602" s="2">
        <v>1499</v>
      </c>
      <c r="I602" s="2">
        <v>8999</v>
      </c>
      <c r="J602" s="1">
        <v>0.83</v>
      </c>
      <c r="K602" s="8">
        <f>IF(Table1[[#This Row],[discount_percentage]]&gt;=0.5,1,0)</f>
        <v>1</v>
      </c>
      <c r="L602">
        <v>3.7</v>
      </c>
      <c r="M602">
        <f>IF(Table1[[#This Row],[rating_count]]&lt;1000,1,0)</f>
        <v>0</v>
      </c>
      <c r="N602" t="str">
        <f>IF(Table1[[#This Row],[actual_price]]&lt;200,"&lt;₹200",IF(Table1[[#This Row],[actual_price]]&lt;=500,"₹200–₹500","&gt;₹500"))</f>
        <v>&gt;₹500</v>
      </c>
      <c r="O602" s="9">
        <f>(Table1[[#This Row],[rating]]*Table1[[#This Row],[rating_count]])</f>
        <v>104798.8</v>
      </c>
      <c r="P602" s="9">
        <f>Table1[[#This Row],[actual_price]]*Table1[[#This Row],[rating_count]]</f>
        <v>254887676</v>
      </c>
      <c r="Q602" s="4">
        <v>28324</v>
      </c>
      <c r="R602" t="s">
        <v>2185</v>
      </c>
      <c r="S602" t="s">
        <v>2186</v>
      </c>
      <c r="V602" t="str">
        <f t="shared" si="19"/>
        <v>Boult Audio AirBass</v>
      </c>
    </row>
    <row r="603" spans="1:22" x14ac:dyDescent="0.5">
      <c r="A603" t="s">
        <v>2187</v>
      </c>
      <c r="B603" t="s">
        <v>2188</v>
      </c>
      <c r="C603" t="str">
        <f t="shared" si="18"/>
        <v>Eveready 1015 Carbon</v>
      </c>
      <c r="D603" t="s">
        <v>5178</v>
      </c>
      <c r="E603" t="s">
        <v>5236</v>
      </c>
      <c r="F603" t="s">
        <v>5237</v>
      </c>
      <c r="H603">
        <v>149</v>
      </c>
      <c r="I603">
        <v>180</v>
      </c>
      <c r="J603" s="1">
        <v>0.17</v>
      </c>
      <c r="K603" s="8">
        <f>IF(Table1[[#This Row],[discount_percentage]]&gt;=0.5,1,0)</f>
        <v>0</v>
      </c>
      <c r="L603">
        <v>4.4000000000000004</v>
      </c>
      <c r="M603">
        <f>IF(Table1[[#This Row],[rating_count]]&lt;1000,1,0)</f>
        <v>1</v>
      </c>
      <c r="N603" t="str">
        <f>IF(Table1[[#This Row],[actual_price]]&lt;200,"&lt;₹200",IF(Table1[[#This Row],[actual_price]]&lt;=500,"₹200–₹500","&gt;₹500"))</f>
        <v>&lt;₹200</v>
      </c>
      <c r="O603" s="9">
        <f>(Table1[[#This Row],[rating]]*Table1[[#This Row],[rating_count]])</f>
        <v>2833.6000000000004</v>
      </c>
      <c r="P603" s="9">
        <f>Table1[[#This Row],[actual_price]]*Table1[[#This Row],[rating_count]]</f>
        <v>115920</v>
      </c>
      <c r="Q603" s="4">
        <v>644</v>
      </c>
      <c r="R603" t="s">
        <v>2189</v>
      </c>
      <c r="S603" t="s">
        <v>2190</v>
      </c>
      <c r="V603" t="str">
        <f t="shared" si="19"/>
        <v>Eveready 1015 Carbon</v>
      </c>
    </row>
    <row r="604" spans="1:22" x14ac:dyDescent="0.5">
      <c r="A604" t="s">
        <v>2191</v>
      </c>
      <c r="B604" t="s">
        <v>2192</v>
      </c>
      <c r="C604" t="str">
        <f t="shared" si="18"/>
        <v>Zebronics Zeb-Transformer-M Optical</v>
      </c>
      <c r="D604" t="s">
        <v>5171</v>
      </c>
      <c r="E604" t="s">
        <v>5172</v>
      </c>
      <c r="F604" t="s">
        <v>5259</v>
      </c>
      <c r="G604" t="s">
        <v>5260</v>
      </c>
      <c r="H604">
        <v>399</v>
      </c>
      <c r="I604">
        <v>549</v>
      </c>
      <c r="J604" s="1">
        <v>0.27</v>
      </c>
      <c r="K604" s="8">
        <f>IF(Table1[[#This Row],[discount_percentage]]&gt;=0.5,1,0)</f>
        <v>0</v>
      </c>
      <c r="L604">
        <v>4.4000000000000004</v>
      </c>
      <c r="M604">
        <f>IF(Table1[[#This Row],[rating_count]]&lt;1000,1,0)</f>
        <v>0</v>
      </c>
      <c r="N604" t="str">
        <f>IF(Table1[[#This Row],[actual_price]]&lt;200,"&lt;₹200",IF(Table1[[#This Row],[actual_price]]&lt;=500,"₹200–₹500","&gt;₹500"))</f>
        <v>&gt;₹500</v>
      </c>
      <c r="O604" s="9">
        <f>(Table1[[#This Row],[rating]]*Table1[[#This Row],[rating_count]])</f>
        <v>79811.600000000006</v>
      </c>
      <c r="P604" s="9">
        <f>Table1[[#This Row],[actual_price]]*Table1[[#This Row],[rating_count]]</f>
        <v>9958311</v>
      </c>
      <c r="Q604" s="4">
        <v>18139</v>
      </c>
      <c r="R604" t="s">
        <v>2193</v>
      </c>
      <c r="S604" t="s">
        <v>2194</v>
      </c>
      <c r="V604" t="str">
        <f t="shared" si="19"/>
        <v>Zebronics Zeb-Transformer-M Optical</v>
      </c>
    </row>
    <row r="605" spans="1:22" x14ac:dyDescent="0.5">
      <c r="A605" t="s">
        <v>2195</v>
      </c>
      <c r="B605" t="s">
        <v>2196</v>
      </c>
      <c r="C605" t="str">
        <f t="shared" si="18"/>
        <v>Pidilite Fevicryl Acrylic</v>
      </c>
      <c r="D605" t="s">
        <v>5242</v>
      </c>
      <c r="E605" t="s">
        <v>5243</v>
      </c>
      <c r="F605" t="s">
        <v>5261</v>
      </c>
      <c r="G605" t="s">
        <v>5262</v>
      </c>
      <c r="H605">
        <v>191</v>
      </c>
      <c r="I605">
        <v>225</v>
      </c>
      <c r="J605" s="1">
        <v>0.15</v>
      </c>
      <c r="K605" s="8">
        <f>IF(Table1[[#This Row],[discount_percentage]]&gt;=0.5,1,0)</f>
        <v>0</v>
      </c>
      <c r="L605">
        <v>4.4000000000000004</v>
      </c>
      <c r="M605">
        <f>IF(Table1[[#This Row],[rating_count]]&lt;1000,1,0)</f>
        <v>0</v>
      </c>
      <c r="N605" t="str">
        <f>IF(Table1[[#This Row],[actual_price]]&lt;200,"&lt;₹200",IF(Table1[[#This Row],[actual_price]]&lt;=500,"₹200–₹500","&gt;₹500"))</f>
        <v>₹200–₹500</v>
      </c>
      <c r="O605" s="9">
        <f>(Table1[[#This Row],[rating]]*Table1[[#This Row],[rating_count]])</f>
        <v>31693.200000000004</v>
      </c>
      <c r="P605" s="9">
        <f>Table1[[#This Row],[actual_price]]*Table1[[#This Row],[rating_count]]</f>
        <v>1620675</v>
      </c>
      <c r="Q605" s="4">
        <v>7203</v>
      </c>
      <c r="R605" t="s">
        <v>2197</v>
      </c>
      <c r="S605" t="s">
        <v>2198</v>
      </c>
      <c r="V605" t="str">
        <f t="shared" si="19"/>
        <v>PIDILITE Fevicryl Acrylic</v>
      </c>
    </row>
    <row r="606" spans="1:22" x14ac:dyDescent="0.5">
      <c r="A606" t="s">
        <v>2199</v>
      </c>
      <c r="B606" t="s">
        <v>2200</v>
      </c>
      <c r="C606" t="str">
        <f t="shared" si="18"/>
        <v>Striff Mpad Mouse</v>
      </c>
      <c r="D606" t="s">
        <v>5171</v>
      </c>
      <c r="E606" t="s">
        <v>5172</v>
      </c>
      <c r="F606" t="s">
        <v>5227</v>
      </c>
      <c r="G606" t="s">
        <v>5258</v>
      </c>
      <c r="H606">
        <v>129</v>
      </c>
      <c r="I606">
        <v>999</v>
      </c>
      <c r="J606" s="1">
        <v>0.87</v>
      </c>
      <c r="K606" s="8">
        <f>IF(Table1[[#This Row],[discount_percentage]]&gt;=0.5,1,0)</f>
        <v>1</v>
      </c>
      <c r="L606">
        <v>4.2</v>
      </c>
      <c r="M606">
        <f>IF(Table1[[#This Row],[rating_count]]&lt;1000,1,0)</f>
        <v>1</v>
      </c>
      <c r="N606" t="str">
        <f>IF(Table1[[#This Row],[actual_price]]&lt;200,"&lt;₹200",IF(Table1[[#This Row],[actual_price]]&lt;=500,"₹200–₹500","&gt;₹500"))</f>
        <v>&gt;₹500</v>
      </c>
      <c r="O606" s="9">
        <f>(Table1[[#This Row],[rating]]*Table1[[#This Row],[rating_count]])</f>
        <v>2062.2000000000003</v>
      </c>
      <c r="P606" s="9">
        <f>Table1[[#This Row],[actual_price]]*Table1[[#This Row],[rating_count]]</f>
        <v>490509</v>
      </c>
      <c r="Q606" s="4">
        <v>491</v>
      </c>
      <c r="R606" t="s">
        <v>2201</v>
      </c>
      <c r="S606" t="s">
        <v>2202</v>
      </c>
      <c r="V606" t="str">
        <f t="shared" si="19"/>
        <v>STRIFF Mpad Mouse</v>
      </c>
    </row>
    <row r="607" spans="1:22" x14ac:dyDescent="0.5">
      <c r="A607" t="s">
        <v>2203</v>
      </c>
      <c r="B607" t="s">
        <v>2204</v>
      </c>
      <c r="C607" t="str">
        <f t="shared" si="18"/>
        <v>Gizga Essentials Hard</v>
      </c>
      <c r="D607" t="s">
        <v>5171</v>
      </c>
      <c r="E607" t="s">
        <v>5172</v>
      </c>
      <c r="F607" t="s">
        <v>5263</v>
      </c>
      <c r="H607">
        <v>199</v>
      </c>
      <c r="I607">
        <v>599</v>
      </c>
      <c r="J607" s="1">
        <v>0.67</v>
      </c>
      <c r="K607" s="8">
        <f>IF(Table1[[#This Row],[discount_percentage]]&gt;=0.5,1,0)</f>
        <v>1</v>
      </c>
      <c r="L607">
        <v>4.5</v>
      </c>
      <c r="M607">
        <f>IF(Table1[[#This Row],[rating_count]]&lt;1000,1,0)</f>
        <v>0</v>
      </c>
      <c r="N607" t="str">
        <f>IF(Table1[[#This Row],[actual_price]]&lt;200,"&lt;₹200",IF(Table1[[#This Row],[actual_price]]&lt;=500,"₹200–₹500","&gt;₹500"))</f>
        <v>&gt;₹500</v>
      </c>
      <c r="O607" s="9">
        <f>(Table1[[#This Row],[rating]]*Table1[[#This Row],[rating_count]])</f>
        <v>61056</v>
      </c>
      <c r="P607" s="9">
        <f>Table1[[#This Row],[actual_price]]*Table1[[#This Row],[rating_count]]</f>
        <v>8127232</v>
      </c>
      <c r="Q607" s="4">
        <v>13568</v>
      </c>
      <c r="R607" t="s">
        <v>2205</v>
      </c>
      <c r="S607" t="s">
        <v>2206</v>
      </c>
      <c r="V607" t="str">
        <f t="shared" si="19"/>
        <v>Gizga Essentials Hard</v>
      </c>
    </row>
    <row r="608" spans="1:22" x14ac:dyDescent="0.5">
      <c r="A608" t="s">
        <v>2207</v>
      </c>
      <c r="B608" t="s">
        <v>2208</v>
      </c>
      <c r="C608" t="str">
        <f t="shared" si="18"/>
        <v>Boult Audio Fxcharge</v>
      </c>
      <c r="D608" t="s">
        <v>5178</v>
      </c>
      <c r="E608" t="s">
        <v>5209</v>
      </c>
      <c r="F608" t="s">
        <v>5210</v>
      </c>
      <c r="G608" t="s">
        <v>5211</v>
      </c>
      <c r="H608">
        <v>999</v>
      </c>
      <c r="I608" s="2">
        <v>4499</v>
      </c>
      <c r="J608" s="1">
        <v>0.78</v>
      </c>
      <c r="K608" s="8">
        <f>IF(Table1[[#This Row],[discount_percentage]]&gt;=0.5,1,0)</f>
        <v>1</v>
      </c>
      <c r="L608">
        <v>3.8</v>
      </c>
      <c r="M608">
        <f>IF(Table1[[#This Row],[rating_count]]&lt;1000,1,0)</f>
        <v>0</v>
      </c>
      <c r="N608" t="str">
        <f>IF(Table1[[#This Row],[actual_price]]&lt;200,"&lt;₹200",IF(Table1[[#This Row],[actual_price]]&lt;=500,"₹200–₹500","&gt;₹500"))</f>
        <v>&gt;₹500</v>
      </c>
      <c r="O608" s="9">
        <f>(Table1[[#This Row],[rating]]*Table1[[#This Row],[rating_count]])</f>
        <v>12882</v>
      </c>
      <c r="P608" s="9">
        <f>Table1[[#This Row],[actual_price]]*Table1[[#This Row],[rating_count]]</f>
        <v>15251610</v>
      </c>
      <c r="Q608" s="4">
        <v>3390</v>
      </c>
      <c r="R608" t="s">
        <v>2209</v>
      </c>
      <c r="S608" t="s">
        <v>2210</v>
      </c>
      <c r="V608" t="str">
        <f t="shared" si="19"/>
        <v>Boult Audio FXCharge</v>
      </c>
    </row>
    <row r="609" spans="1:22" x14ac:dyDescent="0.5">
      <c r="A609" t="s">
        <v>2211</v>
      </c>
      <c r="B609" t="s">
        <v>2212</v>
      </c>
      <c r="C609" t="str">
        <f t="shared" si="18"/>
        <v>Boult Audio Probass</v>
      </c>
      <c r="D609" t="s">
        <v>5178</v>
      </c>
      <c r="E609" t="s">
        <v>5209</v>
      </c>
      <c r="F609" t="s">
        <v>5210</v>
      </c>
      <c r="G609" t="s">
        <v>5211</v>
      </c>
      <c r="H609">
        <v>899</v>
      </c>
      <c r="I609" s="2">
        <v>4499</v>
      </c>
      <c r="J609" s="1">
        <v>0.8</v>
      </c>
      <c r="K609" s="8">
        <f>IF(Table1[[#This Row],[discount_percentage]]&gt;=0.5,1,0)</f>
        <v>1</v>
      </c>
      <c r="L609">
        <v>3.8</v>
      </c>
      <c r="M609">
        <f>IF(Table1[[#This Row],[rating_count]]&lt;1000,1,0)</f>
        <v>0</v>
      </c>
      <c r="N609" t="str">
        <f>IF(Table1[[#This Row],[actual_price]]&lt;200,"&lt;₹200",IF(Table1[[#This Row],[actual_price]]&lt;=500,"₹200–₹500","&gt;₹500"))</f>
        <v>&gt;₹500</v>
      </c>
      <c r="O609" s="9">
        <f>(Table1[[#This Row],[rating]]*Table1[[#This Row],[rating_count]])</f>
        <v>391597.6</v>
      </c>
      <c r="P609" s="9">
        <f>Table1[[#This Row],[actual_price]]*Table1[[#This Row],[rating_count]]</f>
        <v>463630948</v>
      </c>
      <c r="Q609" s="4">
        <v>103052</v>
      </c>
      <c r="R609" t="s">
        <v>2213</v>
      </c>
      <c r="S609" t="s">
        <v>2214</v>
      </c>
      <c r="V609" t="str">
        <f t="shared" si="19"/>
        <v>Boult Audio Probass</v>
      </c>
    </row>
    <row r="610" spans="1:22" x14ac:dyDescent="0.5">
      <c r="A610" t="s">
        <v>2215</v>
      </c>
      <c r="B610" t="s">
        <v>2216</v>
      </c>
      <c r="C610" t="str">
        <f t="shared" si="18"/>
        <v>Casio Fx-82Ms 2Nd</v>
      </c>
      <c r="D610" t="s">
        <v>5238</v>
      </c>
      <c r="E610" t="s">
        <v>5251</v>
      </c>
      <c r="F610" t="s">
        <v>5252</v>
      </c>
      <c r="G610" t="s">
        <v>5253</v>
      </c>
      <c r="H610">
        <v>522</v>
      </c>
      <c r="I610">
        <v>550</v>
      </c>
      <c r="J610" s="1">
        <v>0.05</v>
      </c>
      <c r="K610" s="8">
        <f>IF(Table1[[#This Row],[discount_percentage]]&gt;=0.5,1,0)</f>
        <v>0</v>
      </c>
      <c r="L610">
        <v>4.4000000000000004</v>
      </c>
      <c r="M610">
        <f>IF(Table1[[#This Row],[rating_count]]&lt;1000,1,0)</f>
        <v>0</v>
      </c>
      <c r="N610" t="str">
        <f>IF(Table1[[#This Row],[actual_price]]&lt;200,"&lt;₹200",IF(Table1[[#This Row],[actual_price]]&lt;=500,"₹200–₹500","&gt;₹500"))</f>
        <v>&gt;₹500</v>
      </c>
      <c r="O610" s="9">
        <f>(Table1[[#This Row],[rating]]*Table1[[#This Row],[rating_count]])</f>
        <v>53587.600000000006</v>
      </c>
      <c r="P610" s="9">
        <f>Table1[[#This Row],[actual_price]]*Table1[[#This Row],[rating_count]]</f>
        <v>6698450</v>
      </c>
      <c r="Q610" s="4">
        <v>12179</v>
      </c>
      <c r="R610" t="s">
        <v>2217</v>
      </c>
      <c r="S610" t="s">
        <v>2218</v>
      </c>
      <c r="V610" t="str">
        <f t="shared" si="19"/>
        <v>Casio FX-82MS 2nd</v>
      </c>
    </row>
    <row r="611" spans="1:22" x14ac:dyDescent="0.5">
      <c r="A611" t="s">
        <v>2219</v>
      </c>
      <c r="B611" t="s">
        <v>2220</v>
      </c>
      <c r="C611" t="str">
        <f t="shared" si="18"/>
        <v>Tygot 10 Inches</v>
      </c>
      <c r="D611" t="s">
        <v>5178</v>
      </c>
      <c r="E611" t="s">
        <v>5248</v>
      </c>
      <c r="F611" t="s">
        <v>5264</v>
      </c>
      <c r="G611" t="s">
        <v>5265</v>
      </c>
      <c r="H611">
        <v>799</v>
      </c>
      <c r="I611" s="2">
        <v>1999</v>
      </c>
      <c r="J611" s="1">
        <v>0.6</v>
      </c>
      <c r="K611" s="8">
        <f>IF(Table1[[#This Row],[discount_percentage]]&gt;=0.5,1,0)</f>
        <v>1</v>
      </c>
      <c r="L611">
        <v>3.8</v>
      </c>
      <c r="M611">
        <f>IF(Table1[[#This Row],[rating_count]]&lt;1000,1,0)</f>
        <v>0</v>
      </c>
      <c r="N611" t="str">
        <f>IF(Table1[[#This Row],[actual_price]]&lt;200,"&lt;₹200",IF(Table1[[#This Row],[actual_price]]&lt;=500,"₹200–₹500","&gt;₹500"))</f>
        <v>&gt;₹500</v>
      </c>
      <c r="O611" s="9">
        <f>(Table1[[#This Row],[rating]]*Table1[[#This Row],[rating_count]])</f>
        <v>49240.399999999994</v>
      </c>
      <c r="P611" s="9">
        <f>Table1[[#This Row],[actual_price]]*Table1[[#This Row],[rating_count]]</f>
        <v>25903042</v>
      </c>
      <c r="Q611" s="4">
        <v>12958</v>
      </c>
      <c r="R611" t="s">
        <v>2221</v>
      </c>
      <c r="S611" t="s">
        <v>2222</v>
      </c>
      <c r="V611" t="str">
        <f t="shared" si="19"/>
        <v>Tygot 10 Inches</v>
      </c>
    </row>
    <row r="612" spans="1:22" x14ac:dyDescent="0.5">
      <c r="A612" t="s">
        <v>2223</v>
      </c>
      <c r="B612" t="s">
        <v>2224</v>
      </c>
      <c r="C612" t="str">
        <f t="shared" si="18"/>
        <v>Hp X200 Wireless</v>
      </c>
      <c r="D612" t="s">
        <v>5171</v>
      </c>
      <c r="E612" t="s">
        <v>5172</v>
      </c>
      <c r="F612" t="s">
        <v>5227</v>
      </c>
      <c r="G612" t="s">
        <v>5228</v>
      </c>
      <c r="H612">
        <v>681</v>
      </c>
      <c r="I612" s="2">
        <v>1199</v>
      </c>
      <c r="J612" s="1">
        <v>0.43</v>
      </c>
      <c r="K612" s="8">
        <f>IF(Table1[[#This Row],[discount_percentage]]&gt;=0.5,1,0)</f>
        <v>0</v>
      </c>
      <c r="L612">
        <v>4.2</v>
      </c>
      <c r="M612">
        <f>IF(Table1[[#This Row],[rating_count]]&lt;1000,1,0)</f>
        <v>0</v>
      </c>
      <c r="N612" t="str">
        <f>IF(Table1[[#This Row],[actual_price]]&lt;200,"&lt;₹200",IF(Table1[[#This Row],[actual_price]]&lt;=500,"₹200–₹500","&gt;₹500"))</f>
        <v>&gt;₹500</v>
      </c>
      <c r="O612" s="9">
        <f>(Table1[[#This Row],[rating]]*Table1[[#This Row],[rating_count]])</f>
        <v>34683.599999999999</v>
      </c>
      <c r="P612" s="9">
        <f>Table1[[#This Row],[actual_price]]*Table1[[#This Row],[rating_count]]</f>
        <v>9901342</v>
      </c>
      <c r="Q612" s="4">
        <v>8258</v>
      </c>
      <c r="R612" t="s">
        <v>2225</v>
      </c>
      <c r="S612" t="s">
        <v>2226</v>
      </c>
      <c r="V612" t="str">
        <f t="shared" si="19"/>
        <v>HP X200 Wireless</v>
      </c>
    </row>
    <row r="613" spans="1:22" x14ac:dyDescent="0.5">
      <c r="A613" t="s">
        <v>2227</v>
      </c>
      <c r="B613" t="s">
        <v>2228</v>
      </c>
      <c r="C613" t="str">
        <f t="shared" si="18"/>
        <v>Oakter Mini Ups</v>
      </c>
      <c r="D613" t="s">
        <v>5171</v>
      </c>
      <c r="E613" t="s">
        <v>5175</v>
      </c>
      <c r="H613" s="2">
        <v>1199</v>
      </c>
      <c r="I613" s="2">
        <v>3490</v>
      </c>
      <c r="J613" s="1">
        <v>0.66</v>
      </c>
      <c r="K613" s="8">
        <f>IF(Table1[[#This Row],[discount_percentage]]&gt;=0.5,1,0)</f>
        <v>1</v>
      </c>
      <c r="L613">
        <v>4.0999999999999996</v>
      </c>
      <c r="M613">
        <f>IF(Table1[[#This Row],[rating_count]]&lt;1000,1,0)</f>
        <v>0</v>
      </c>
      <c r="N613" t="str">
        <f>IF(Table1[[#This Row],[actual_price]]&lt;200,"&lt;₹200",IF(Table1[[#This Row],[actual_price]]&lt;=500,"₹200–₹500","&gt;₹500"))</f>
        <v>&gt;₹500</v>
      </c>
      <c r="O613" s="9">
        <f>(Table1[[#This Row],[rating]]*Table1[[#This Row],[rating_count]])</f>
        <v>48035.6</v>
      </c>
      <c r="P613" s="9">
        <f>Table1[[#This Row],[actual_price]]*Table1[[#This Row],[rating_count]]</f>
        <v>40888840</v>
      </c>
      <c r="Q613" s="4">
        <v>11716</v>
      </c>
      <c r="R613" t="s">
        <v>2229</v>
      </c>
      <c r="S613" t="s">
        <v>2230</v>
      </c>
      <c r="V613" t="str">
        <f t="shared" si="19"/>
        <v>Oakter Mini UPS</v>
      </c>
    </row>
    <row r="614" spans="1:22" x14ac:dyDescent="0.5">
      <c r="A614" t="s">
        <v>2231</v>
      </c>
      <c r="B614" t="s">
        <v>2232</v>
      </c>
      <c r="C614" t="str">
        <f t="shared" si="18"/>
        <v>Tp-Link Archer Ac1200</v>
      </c>
      <c r="D614" t="s">
        <v>5171</v>
      </c>
      <c r="E614" t="s">
        <v>5175</v>
      </c>
      <c r="F614" t="s">
        <v>5266</v>
      </c>
      <c r="H614" s="2">
        <v>2499</v>
      </c>
      <c r="I614" s="2">
        <v>4999</v>
      </c>
      <c r="J614" s="1">
        <v>0.5</v>
      </c>
      <c r="K614" s="8">
        <f>IF(Table1[[#This Row],[discount_percentage]]&gt;=0.5,1,0)</f>
        <v>1</v>
      </c>
      <c r="L614">
        <v>4.4000000000000004</v>
      </c>
      <c r="M614">
        <f>IF(Table1[[#This Row],[rating_count]]&lt;1000,1,0)</f>
        <v>0</v>
      </c>
      <c r="N614" t="str">
        <f>IF(Table1[[#This Row],[actual_price]]&lt;200,"&lt;₹200",IF(Table1[[#This Row],[actual_price]]&lt;=500,"₹200–₹500","&gt;₹500"))</f>
        <v>&gt;₹500</v>
      </c>
      <c r="O614" s="9">
        <f>(Table1[[#This Row],[rating]]*Table1[[#This Row],[rating_count]])</f>
        <v>154105.60000000001</v>
      </c>
      <c r="P614" s="9">
        <f>Table1[[#This Row],[actual_price]]*Table1[[#This Row],[rating_count]]</f>
        <v>175084976</v>
      </c>
      <c r="Q614" s="4">
        <v>35024</v>
      </c>
      <c r="R614" t="s">
        <v>2233</v>
      </c>
      <c r="S614" t="s">
        <v>2234</v>
      </c>
      <c r="V614" t="str">
        <f t="shared" si="19"/>
        <v>TP-Link Archer AC1200</v>
      </c>
    </row>
    <row r="615" spans="1:22" x14ac:dyDescent="0.5">
      <c r="A615" t="s">
        <v>2235</v>
      </c>
      <c r="B615" t="s">
        <v>2236</v>
      </c>
      <c r="C615" t="str">
        <f t="shared" si="18"/>
        <v>Boat Rockerz 550</v>
      </c>
      <c r="D615" t="s">
        <v>5178</v>
      </c>
      <c r="E615" t="s">
        <v>5209</v>
      </c>
      <c r="F615" t="s">
        <v>5210</v>
      </c>
      <c r="G615" t="s">
        <v>5267</v>
      </c>
      <c r="H615" s="2">
        <v>1799</v>
      </c>
      <c r="I615" s="2">
        <v>4999</v>
      </c>
      <c r="J615" s="1">
        <v>0.64</v>
      </c>
      <c r="K615" s="8">
        <f>IF(Table1[[#This Row],[discount_percentage]]&gt;=0.5,1,0)</f>
        <v>1</v>
      </c>
      <c r="L615">
        <v>4.0999999999999996</v>
      </c>
      <c r="M615">
        <f>IF(Table1[[#This Row],[rating_count]]&lt;1000,1,0)</f>
        <v>0</v>
      </c>
      <c r="N615" t="str">
        <f>IF(Table1[[#This Row],[actual_price]]&lt;200,"&lt;₹200",IF(Table1[[#This Row],[actual_price]]&lt;=500,"₹200–₹500","&gt;₹500"))</f>
        <v>&gt;₹500</v>
      </c>
      <c r="O615" s="9">
        <f>(Table1[[#This Row],[rating]]*Table1[[#This Row],[rating_count]])</f>
        <v>226287.19999999998</v>
      </c>
      <c r="P615" s="9">
        <f>Table1[[#This Row],[actual_price]]*Table1[[#This Row],[rating_count]]</f>
        <v>275904808</v>
      </c>
      <c r="Q615" s="4">
        <v>55192</v>
      </c>
      <c r="R615" t="s">
        <v>2237</v>
      </c>
      <c r="S615" t="s">
        <v>2238</v>
      </c>
      <c r="V615" t="str">
        <f t="shared" si="19"/>
        <v>boAt Rockerz 550</v>
      </c>
    </row>
    <row r="616" spans="1:22" x14ac:dyDescent="0.5">
      <c r="A616" t="s">
        <v>2239</v>
      </c>
      <c r="B616" t="s">
        <v>2240</v>
      </c>
      <c r="C616" t="str">
        <f t="shared" si="18"/>
        <v>Xiaomi Mi Wired</v>
      </c>
      <c r="D616" t="s">
        <v>5178</v>
      </c>
      <c r="E616" t="s">
        <v>5209</v>
      </c>
      <c r="F616" t="s">
        <v>5210</v>
      </c>
      <c r="G616" t="s">
        <v>5211</v>
      </c>
      <c r="H616">
        <v>429</v>
      </c>
      <c r="I616">
        <v>599</v>
      </c>
      <c r="J616" s="1">
        <v>0.28000000000000003</v>
      </c>
      <c r="K616" s="8">
        <f>IF(Table1[[#This Row],[discount_percentage]]&gt;=0.5,1,0)</f>
        <v>0</v>
      </c>
      <c r="L616">
        <v>4.0999999999999996</v>
      </c>
      <c r="M616">
        <f>IF(Table1[[#This Row],[rating_count]]&lt;1000,1,0)</f>
        <v>0</v>
      </c>
      <c r="N616" t="str">
        <f>IF(Table1[[#This Row],[actual_price]]&lt;200,"&lt;₹200",IF(Table1[[#This Row],[actual_price]]&lt;=500,"₹200–₹500","&gt;₹500"))</f>
        <v>&gt;₹500</v>
      </c>
      <c r="O616" s="9">
        <f>(Table1[[#This Row],[rating]]*Table1[[#This Row],[rating_count]])</f>
        <v>489810.6</v>
      </c>
      <c r="P616" s="9">
        <f>Table1[[#This Row],[actual_price]]*Table1[[#This Row],[rating_count]]</f>
        <v>71560134</v>
      </c>
      <c r="Q616" s="4">
        <v>119466</v>
      </c>
      <c r="R616" t="s">
        <v>2241</v>
      </c>
      <c r="S616" t="s">
        <v>2242</v>
      </c>
      <c r="V616" t="str">
        <f t="shared" si="19"/>
        <v>Xiaomi Mi Wired</v>
      </c>
    </row>
    <row r="617" spans="1:22" x14ac:dyDescent="0.5">
      <c r="A617" t="s">
        <v>2243</v>
      </c>
      <c r="B617" t="s">
        <v>2244</v>
      </c>
      <c r="C617" t="str">
        <f t="shared" si="18"/>
        <v>Zodo 8. 5</v>
      </c>
      <c r="D617" t="s">
        <v>5171</v>
      </c>
      <c r="E617" t="s">
        <v>5172</v>
      </c>
      <c r="F617" t="s">
        <v>5227</v>
      </c>
      <c r="G617" t="s">
        <v>5229</v>
      </c>
      <c r="H617">
        <v>100</v>
      </c>
      <c r="I617">
        <v>499</v>
      </c>
      <c r="J617" s="1">
        <v>0.8</v>
      </c>
      <c r="K617" s="8">
        <f>IF(Table1[[#This Row],[discount_percentage]]&gt;=0.5,1,0)</f>
        <v>1</v>
      </c>
      <c r="L617">
        <v>3.5</v>
      </c>
      <c r="M617">
        <f>IF(Table1[[#This Row],[rating_count]]&lt;1000,1,0)</f>
        <v>0</v>
      </c>
      <c r="N617" t="str">
        <f>IF(Table1[[#This Row],[actual_price]]&lt;200,"&lt;₹200",IF(Table1[[#This Row],[actual_price]]&lt;=500,"₹200–₹500","&gt;₹500"))</f>
        <v>₹200–₹500</v>
      </c>
      <c r="O617" s="9">
        <f>(Table1[[#This Row],[rating]]*Table1[[#This Row],[rating_count]])</f>
        <v>33733</v>
      </c>
      <c r="P617" s="9">
        <f>Table1[[#This Row],[actual_price]]*Table1[[#This Row],[rating_count]]</f>
        <v>4809362</v>
      </c>
      <c r="Q617" s="4">
        <v>9638</v>
      </c>
      <c r="R617" t="s">
        <v>2245</v>
      </c>
      <c r="S617" t="s">
        <v>2246</v>
      </c>
      <c r="V617" t="str">
        <f t="shared" si="19"/>
        <v>Zodo 8. 5</v>
      </c>
    </row>
    <row r="618" spans="1:22" x14ac:dyDescent="0.5">
      <c r="A618" t="s">
        <v>2247</v>
      </c>
      <c r="B618" t="s">
        <v>2248</v>
      </c>
      <c r="C618" t="str">
        <f t="shared" si="18"/>
        <v>Zebronics Zeb-Km2100 Multimedia</v>
      </c>
      <c r="D618" t="s">
        <v>5171</v>
      </c>
      <c r="E618" t="s">
        <v>5172</v>
      </c>
      <c r="F618" t="s">
        <v>5227</v>
      </c>
      <c r="G618" t="s">
        <v>5232</v>
      </c>
      <c r="H618">
        <v>329</v>
      </c>
      <c r="I618">
        <v>399</v>
      </c>
      <c r="J618" s="1">
        <v>0.18</v>
      </c>
      <c r="K618" s="8">
        <f>IF(Table1[[#This Row],[discount_percentage]]&gt;=0.5,1,0)</f>
        <v>0</v>
      </c>
      <c r="L618">
        <v>3.6</v>
      </c>
      <c r="M618">
        <f>IF(Table1[[#This Row],[rating_count]]&lt;1000,1,0)</f>
        <v>0</v>
      </c>
      <c r="N618" t="str">
        <f>IF(Table1[[#This Row],[actual_price]]&lt;200,"&lt;₹200",IF(Table1[[#This Row],[actual_price]]&lt;=500,"₹200–₹500","&gt;₹500"))</f>
        <v>₹200–₹500</v>
      </c>
      <c r="O618" s="9">
        <f>(Table1[[#This Row],[rating]]*Table1[[#This Row],[rating_count]])</f>
        <v>121446</v>
      </c>
      <c r="P618" s="9">
        <f>Table1[[#This Row],[actual_price]]*Table1[[#This Row],[rating_count]]</f>
        <v>13460265</v>
      </c>
      <c r="Q618" s="4">
        <v>33735</v>
      </c>
      <c r="R618" t="s">
        <v>2249</v>
      </c>
      <c r="S618" t="s">
        <v>2250</v>
      </c>
      <c r="V618" t="str">
        <f t="shared" si="19"/>
        <v>Zebronics ZEB-KM2100 Multimedia</v>
      </c>
    </row>
    <row r="619" spans="1:22" x14ac:dyDescent="0.5">
      <c r="A619" t="s">
        <v>2251</v>
      </c>
      <c r="B619" t="s">
        <v>2252</v>
      </c>
      <c r="C619" t="str">
        <f t="shared" si="18"/>
        <v>Zebronics Zeb-Comfort Wired</v>
      </c>
      <c r="D619" t="s">
        <v>5171</v>
      </c>
      <c r="E619" t="s">
        <v>5172</v>
      </c>
      <c r="F619" t="s">
        <v>5227</v>
      </c>
      <c r="G619" t="s">
        <v>5228</v>
      </c>
      <c r="H619">
        <v>139</v>
      </c>
      <c r="I619">
        <v>299</v>
      </c>
      <c r="J619" s="1">
        <v>0.54</v>
      </c>
      <c r="K619" s="8">
        <f>IF(Table1[[#This Row],[discount_percentage]]&gt;=0.5,1,0)</f>
        <v>1</v>
      </c>
      <c r="L619">
        <v>3.8</v>
      </c>
      <c r="M619">
        <f>IF(Table1[[#This Row],[rating_count]]&lt;1000,1,0)</f>
        <v>0</v>
      </c>
      <c r="N619" t="str">
        <f>IF(Table1[[#This Row],[actual_price]]&lt;200,"&lt;₹200",IF(Table1[[#This Row],[actual_price]]&lt;=500,"₹200–₹500","&gt;₹500"))</f>
        <v>₹200–₹500</v>
      </c>
      <c r="O619" s="9">
        <f>(Table1[[#This Row],[rating]]*Table1[[#This Row],[rating_count]])</f>
        <v>11567.199999999999</v>
      </c>
      <c r="P619" s="9">
        <f>Table1[[#This Row],[actual_price]]*Table1[[#This Row],[rating_count]]</f>
        <v>910156</v>
      </c>
      <c r="Q619" s="4">
        <v>3044</v>
      </c>
      <c r="R619" t="s">
        <v>2253</v>
      </c>
      <c r="S619" t="s">
        <v>2254</v>
      </c>
      <c r="V619" t="str">
        <f t="shared" si="19"/>
        <v>ZEBRONICS Zeb-Comfort Wired</v>
      </c>
    </row>
    <row r="620" spans="1:22" x14ac:dyDescent="0.5">
      <c r="A620" t="s">
        <v>2255</v>
      </c>
      <c r="B620" t="s">
        <v>2256</v>
      </c>
      <c r="C620" t="str">
        <f t="shared" si="18"/>
        <v>Boat Rockerz 370</v>
      </c>
      <c r="D620" t="s">
        <v>5178</v>
      </c>
      <c r="E620" t="s">
        <v>5209</v>
      </c>
      <c r="F620" t="s">
        <v>5210</v>
      </c>
      <c r="G620" t="s">
        <v>5222</v>
      </c>
      <c r="H620" s="2">
        <v>1199</v>
      </c>
      <c r="I620" s="2">
        <v>2499</v>
      </c>
      <c r="J620" s="1">
        <v>0.52</v>
      </c>
      <c r="K620" s="8">
        <f>IF(Table1[[#This Row],[discount_percentage]]&gt;=0.5,1,0)</f>
        <v>1</v>
      </c>
      <c r="L620">
        <v>4</v>
      </c>
      <c r="M620">
        <f>IF(Table1[[#This Row],[rating_count]]&lt;1000,1,0)</f>
        <v>0</v>
      </c>
      <c r="N620" t="str">
        <f>IF(Table1[[#This Row],[actual_price]]&lt;200,"&lt;₹200",IF(Table1[[#This Row],[actual_price]]&lt;=500,"₹200–₹500","&gt;₹500"))</f>
        <v>&gt;₹500</v>
      </c>
      <c r="O620" s="9">
        <f>(Table1[[#This Row],[rating]]*Table1[[#This Row],[rating_count]])</f>
        <v>134336</v>
      </c>
      <c r="P620" s="9">
        <f>Table1[[#This Row],[actual_price]]*Table1[[#This Row],[rating_count]]</f>
        <v>83926416</v>
      </c>
      <c r="Q620" s="4">
        <v>33584</v>
      </c>
      <c r="R620" t="s">
        <v>2257</v>
      </c>
      <c r="S620" t="s">
        <v>2258</v>
      </c>
      <c r="V620" t="str">
        <f t="shared" si="19"/>
        <v>boAt Rockerz 370</v>
      </c>
    </row>
    <row r="621" spans="1:22" x14ac:dyDescent="0.5">
      <c r="A621" t="s">
        <v>2259</v>
      </c>
      <c r="B621" t="s">
        <v>2260</v>
      </c>
      <c r="C621" t="str">
        <f t="shared" si="18"/>
        <v>Zebronics Zeb-Astra 20</v>
      </c>
      <c r="D621" t="s">
        <v>5178</v>
      </c>
      <c r="E621" t="s">
        <v>5186</v>
      </c>
      <c r="F621" t="s">
        <v>5196</v>
      </c>
      <c r="G621" t="s">
        <v>5268</v>
      </c>
      <c r="H621" s="2">
        <v>1049</v>
      </c>
      <c r="I621" s="2">
        <v>2299</v>
      </c>
      <c r="J621" s="1">
        <v>0.54</v>
      </c>
      <c r="K621" s="8">
        <f>IF(Table1[[#This Row],[discount_percentage]]&gt;=0.5,1,0)</f>
        <v>1</v>
      </c>
      <c r="L621">
        <v>3.9</v>
      </c>
      <c r="M621">
        <f>IF(Table1[[#This Row],[rating_count]]&lt;1000,1,0)</f>
        <v>0</v>
      </c>
      <c r="N621" t="str">
        <f>IF(Table1[[#This Row],[actual_price]]&lt;200,"&lt;₹200",IF(Table1[[#This Row],[actual_price]]&lt;=500,"₹200–₹500","&gt;₹500"))</f>
        <v>&gt;₹500</v>
      </c>
      <c r="O621" s="9">
        <f>(Table1[[#This Row],[rating]]*Table1[[#This Row],[rating_count]])</f>
        <v>6938.0999999999995</v>
      </c>
      <c r="P621" s="9">
        <f>Table1[[#This Row],[actual_price]]*Table1[[#This Row],[rating_count]]</f>
        <v>4089921</v>
      </c>
      <c r="Q621" s="4">
        <v>1779</v>
      </c>
      <c r="R621" t="s">
        <v>2261</v>
      </c>
      <c r="S621" t="s">
        <v>2262</v>
      </c>
      <c r="V621" t="str">
        <f t="shared" si="19"/>
        <v>ZEBRONICS Zeb-Astra 20</v>
      </c>
    </row>
    <row r="622" spans="1:22" x14ac:dyDescent="0.5">
      <c r="A622" t="s">
        <v>2263</v>
      </c>
      <c r="B622" t="s">
        <v>2264</v>
      </c>
      <c r="C622" t="str">
        <f t="shared" si="18"/>
        <v>Panasonic Cr-2032/5Be Lithium</v>
      </c>
      <c r="D622" t="s">
        <v>5178</v>
      </c>
      <c r="E622" t="s">
        <v>5236</v>
      </c>
      <c r="H622">
        <v>225</v>
      </c>
      <c r="I622">
        <v>250</v>
      </c>
      <c r="J622" s="1">
        <v>0.1</v>
      </c>
      <c r="K622" s="8">
        <f>IF(Table1[[#This Row],[discount_percentage]]&gt;=0.5,1,0)</f>
        <v>0</v>
      </c>
      <c r="L622">
        <v>4.4000000000000004</v>
      </c>
      <c r="M622">
        <f>IF(Table1[[#This Row],[rating_count]]&lt;1000,1,0)</f>
        <v>0</v>
      </c>
      <c r="N622" t="str">
        <f>IF(Table1[[#This Row],[actual_price]]&lt;200,"&lt;₹200",IF(Table1[[#This Row],[actual_price]]&lt;=500,"₹200–₹500","&gt;₹500"))</f>
        <v>₹200–₹500</v>
      </c>
      <c r="O622" s="9">
        <f>(Table1[[#This Row],[rating]]*Table1[[#This Row],[rating_count]])</f>
        <v>116846.40000000001</v>
      </c>
      <c r="P622" s="9">
        <f>Table1[[#This Row],[actual_price]]*Table1[[#This Row],[rating_count]]</f>
        <v>6639000</v>
      </c>
      <c r="Q622" s="4">
        <v>26556</v>
      </c>
      <c r="R622" t="s">
        <v>2265</v>
      </c>
      <c r="S622" t="s">
        <v>2266</v>
      </c>
      <c r="V622" t="str">
        <f t="shared" si="19"/>
        <v>Panasonic CR-2032/5BE Lithium</v>
      </c>
    </row>
    <row r="623" spans="1:22" x14ac:dyDescent="0.5">
      <c r="A623" t="s">
        <v>2267</v>
      </c>
      <c r="B623" t="s">
        <v>2268</v>
      </c>
      <c r="C623" t="str">
        <f t="shared" si="18"/>
        <v>Memeho¬Æ Smart Standard</v>
      </c>
      <c r="D623" t="s">
        <v>5171</v>
      </c>
      <c r="E623" t="s">
        <v>5172</v>
      </c>
      <c r="F623" t="s">
        <v>5223</v>
      </c>
      <c r="G623" t="s">
        <v>5230</v>
      </c>
      <c r="H623">
        <v>656</v>
      </c>
      <c r="I623" s="2">
        <v>1499</v>
      </c>
      <c r="J623" s="1">
        <v>0.56000000000000005</v>
      </c>
      <c r="K623" s="8">
        <f>IF(Table1[[#This Row],[discount_percentage]]&gt;=0.5,1,0)</f>
        <v>1</v>
      </c>
      <c r="L623">
        <v>4.3</v>
      </c>
      <c r="M623">
        <f>IF(Table1[[#This Row],[rating_count]]&lt;1000,1,0)</f>
        <v>0</v>
      </c>
      <c r="N623" t="str">
        <f>IF(Table1[[#This Row],[actual_price]]&lt;200,"&lt;₹200",IF(Table1[[#This Row],[actual_price]]&lt;=500,"₹200–₹500","&gt;₹500"))</f>
        <v>&gt;₹500</v>
      </c>
      <c r="O623" s="9">
        <f>(Table1[[#This Row],[rating]]*Table1[[#This Row],[rating_count]])</f>
        <v>111382.9</v>
      </c>
      <c r="P623" s="9">
        <f>Table1[[#This Row],[actual_price]]*Table1[[#This Row],[rating_count]]</f>
        <v>38828597</v>
      </c>
      <c r="Q623" s="4">
        <v>25903</v>
      </c>
      <c r="R623" t="s">
        <v>2269</v>
      </c>
      <c r="S623" t="s">
        <v>2270</v>
      </c>
      <c r="V623" t="str">
        <f t="shared" si="19"/>
        <v>MemeHo¬Æ Smart Standard</v>
      </c>
    </row>
    <row r="624" spans="1:22" x14ac:dyDescent="0.5">
      <c r="A624" t="s">
        <v>2271</v>
      </c>
      <c r="B624" t="s">
        <v>2272</v>
      </c>
      <c r="C624" t="str">
        <f t="shared" si="18"/>
        <v>Sandisk Ultra Dual</v>
      </c>
      <c r="D624" t="s">
        <v>5171</v>
      </c>
      <c r="E624" t="s">
        <v>5225</v>
      </c>
      <c r="F624" t="s">
        <v>5226</v>
      </c>
      <c r="H624" s="2">
        <v>1109</v>
      </c>
      <c r="I624" s="2">
        <v>2800</v>
      </c>
      <c r="J624" s="1">
        <v>0.6</v>
      </c>
      <c r="K624" s="8">
        <f>IF(Table1[[#This Row],[discount_percentage]]&gt;=0.5,1,0)</f>
        <v>1</v>
      </c>
      <c r="L624">
        <v>4.3</v>
      </c>
      <c r="M624">
        <f>IF(Table1[[#This Row],[rating_count]]&lt;1000,1,0)</f>
        <v>0</v>
      </c>
      <c r="N624" t="str">
        <f>IF(Table1[[#This Row],[actual_price]]&lt;200,"&lt;₹200",IF(Table1[[#This Row],[actual_price]]&lt;=500,"₹200–₹500","&gt;₹500"))</f>
        <v>&gt;₹500</v>
      </c>
      <c r="O624" s="9">
        <f>(Table1[[#This Row],[rating]]*Table1[[#This Row],[rating_count]])</f>
        <v>229895.19999999998</v>
      </c>
      <c r="P624" s="9">
        <f>Table1[[#This Row],[actual_price]]*Table1[[#This Row],[rating_count]]</f>
        <v>149699200</v>
      </c>
      <c r="Q624" s="4">
        <v>53464</v>
      </c>
      <c r="R624" t="s">
        <v>2273</v>
      </c>
      <c r="S624" t="s">
        <v>2274</v>
      </c>
      <c r="V624" t="str">
        <f t="shared" si="19"/>
        <v>SanDisk Ultra Dual</v>
      </c>
    </row>
    <row r="625" spans="1:22" x14ac:dyDescent="0.5">
      <c r="A625" t="s">
        <v>2275</v>
      </c>
      <c r="B625" t="s">
        <v>2276</v>
      </c>
      <c r="C625" t="str">
        <f t="shared" si="18"/>
        <v>Tizum Mouse Pad/</v>
      </c>
      <c r="D625" t="s">
        <v>5171</v>
      </c>
      <c r="E625" t="s">
        <v>5172</v>
      </c>
      <c r="F625" t="s">
        <v>5227</v>
      </c>
      <c r="G625" t="s">
        <v>5258</v>
      </c>
      <c r="H625">
        <v>169</v>
      </c>
      <c r="I625">
        <v>299</v>
      </c>
      <c r="J625" s="1">
        <v>0.43</v>
      </c>
      <c r="K625" s="8">
        <f>IF(Table1[[#This Row],[discount_percentage]]&gt;=0.5,1,0)</f>
        <v>0</v>
      </c>
      <c r="L625">
        <v>4.4000000000000004</v>
      </c>
      <c r="M625">
        <f>IF(Table1[[#This Row],[rating_count]]&lt;1000,1,0)</f>
        <v>0</v>
      </c>
      <c r="N625" t="str">
        <f>IF(Table1[[#This Row],[actual_price]]&lt;200,"&lt;₹200",IF(Table1[[#This Row],[actual_price]]&lt;=500,"₹200–₹500","&gt;₹500"))</f>
        <v>₹200–₹500</v>
      </c>
      <c r="O625" s="9">
        <f>(Table1[[#This Row],[rating]]*Table1[[#This Row],[rating_count]])</f>
        <v>22774.400000000001</v>
      </c>
      <c r="P625" s="9">
        <f>Table1[[#This Row],[actual_price]]*Table1[[#This Row],[rating_count]]</f>
        <v>1547624</v>
      </c>
      <c r="Q625" s="4">
        <v>5176</v>
      </c>
      <c r="R625" t="s">
        <v>2277</v>
      </c>
      <c r="S625" t="s">
        <v>2278</v>
      </c>
      <c r="V625" t="str">
        <f t="shared" si="19"/>
        <v>Tizum Mouse Pad/</v>
      </c>
    </row>
    <row r="626" spans="1:22" x14ac:dyDescent="0.5">
      <c r="A626" t="s">
        <v>2279</v>
      </c>
      <c r="B626" t="s">
        <v>2280</v>
      </c>
      <c r="C626" t="str">
        <f t="shared" si="18"/>
        <v>Epson 003 65</v>
      </c>
      <c r="D626" t="s">
        <v>5171</v>
      </c>
      <c r="E626" t="s">
        <v>5255</v>
      </c>
      <c r="F626" t="s">
        <v>5256</v>
      </c>
      <c r="G626" t="s">
        <v>5257</v>
      </c>
      <c r="H626">
        <v>309</v>
      </c>
      <c r="I626">
        <v>404</v>
      </c>
      <c r="J626" s="1">
        <v>0.24</v>
      </c>
      <c r="K626" s="8">
        <f>IF(Table1[[#This Row],[discount_percentage]]&gt;=0.5,1,0)</f>
        <v>0</v>
      </c>
      <c r="L626">
        <v>4.4000000000000004</v>
      </c>
      <c r="M626">
        <f>IF(Table1[[#This Row],[rating_count]]&lt;1000,1,0)</f>
        <v>0</v>
      </c>
      <c r="N626" t="str">
        <f>IF(Table1[[#This Row],[actual_price]]&lt;200,"&lt;₹200",IF(Table1[[#This Row],[actual_price]]&lt;=500,"₹200–₹500","&gt;₹500"))</f>
        <v>₹200–₹500</v>
      </c>
      <c r="O626" s="9">
        <f>(Table1[[#This Row],[rating]]*Table1[[#This Row],[rating_count]])</f>
        <v>37901.600000000006</v>
      </c>
      <c r="P626" s="9">
        <f>Table1[[#This Row],[actual_price]]*Table1[[#This Row],[rating_count]]</f>
        <v>3480056</v>
      </c>
      <c r="Q626" s="4">
        <v>8614</v>
      </c>
      <c r="R626" t="s">
        <v>2281</v>
      </c>
      <c r="S626" t="s">
        <v>2282</v>
      </c>
      <c r="V626" t="str">
        <f t="shared" si="19"/>
        <v>Epson 003 65</v>
      </c>
    </row>
    <row r="627" spans="1:22" x14ac:dyDescent="0.5">
      <c r="A627" t="s">
        <v>2283</v>
      </c>
      <c r="B627" t="s">
        <v>2284</v>
      </c>
      <c r="C627" t="str">
        <f t="shared" si="18"/>
        <v>Zebronics Zeb-Thunder Bluetooth</v>
      </c>
      <c r="D627" t="s">
        <v>5178</v>
      </c>
      <c r="E627" t="s">
        <v>5209</v>
      </c>
      <c r="F627" t="s">
        <v>5210</v>
      </c>
      <c r="G627" t="s">
        <v>5222</v>
      </c>
      <c r="H627">
        <v>599</v>
      </c>
      <c r="I627" s="2">
        <v>1399</v>
      </c>
      <c r="J627" s="1">
        <v>0.56999999999999995</v>
      </c>
      <c r="K627" s="8">
        <f>IF(Table1[[#This Row],[discount_percentage]]&gt;=0.5,1,0)</f>
        <v>1</v>
      </c>
      <c r="L627">
        <v>3.8</v>
      </c>
      <c r="M627">
        <f>IF(Table1[[#This Row],[rating_count]]&lt;1000,1,0)</f>
        <v>0</v>
      </c>
      <c r="N627" t="str">
        <f>IF(Table1[[#This Row],[actual_price]]&lt;200,"&lt;₹200",IF(Table1[[#This Row],[actual_price]]&lt;=500,"₹200–₹500","&gt;₹500"))</f>
        <v>&gt;₹500</v>
      </c>
      <c r="O627" s="9">
        <f>(Table1[[#This Row],[rating]]*Table1[[#This Row],[rating_count]])</f>
        <v>228098.8</v>
      </c>
      <c r="P627" s="9">
        <f>Table1[[#This Row],[actual_price]]*Table1[[#This Row],[rating_count]]</f>
        <v>83976374</v>
      </c>
      <c r="Q627" s="4">
        <v>60026</v>
      </c>
      <c r="R627" t="s">
        <v>2285</v>
      </c>
      <c r="S627" t="s">
        <v>2286</v>
      </c>
      <c r="V627" t="str">
        <f t="shared" si="19"/>
        <v>ZEBRONICS Zeb-Thunder Bluetooth</v>
      </c>
    </row>
    <row r="628" spans="1:22" x14ac:dyDescent="0.5">
      <c r="A628" t="s">
        <v>2287</v>
      </c>
      <c r="B628" t="s">
        <v>5168</v>
      </c>
      <c r="C628" t="str">
        <f t="shared" si="18"/>
        <v>Quantum Qhm-7406 Full-Sized</v>
      </c>
      <c r="D628" t="s">
        <v>5171</v>
      </c>
      <c r="E628" t="s">
        <v>5172</v>
      </c>
      <c r="F628" t="s">
        <v>5227</v>
      </c>
      <c r="G628" t="s">
        <v>5232</v>
      </c>
      <c r="H628">
        <v>299</v>
      </c>
      <c r="I628">
        <v>599</v>
      </c>
      <c r="J628" s="1">
        <v>0.5</v>
      </c>
      <c r="K628" s="8">
        <f>IF(Table1[[#This Row],[discount_percentage]]&gt;=0.5,1,0)</f>
        <v>1</v>
      </c>
      <c r="L628">
        <v>3.8</v>
      </c>
      <c r="M628">
        <f>IF(Table1[[#This Row],[rating_count]]&lt;1000,1,0)</f>
        <v>0</v>
      </c>
      <c r="N628" t="str">
        <f>IF(Table1[[#This Row],[actual_price]]&lt;200,"&lt;₹200",IF(Table1[[#This Row],[actual_price]]&lt;=500,"₹200–₹500","&gt;₹500"))</f>
        <v>&gt;₹500</v>
      </c>
      <c r="O628" s="9">
        <f>(Table1[[#This Row],[rating]]*Table1[[#This Row],[rating_count]])</f>
        <v>11650.8</v>
      </c>
      <c r="P628" s="9">
        <f>Table1[[#This Row],[actual_price]]*Table1[[#This Row],[rating_count]]</f>
        <v>1836534</v>
      </c>
      <c r="Q628" s="4">
        <v>3066</v>
      </c>
      <c r="R628" t="s">
        <v>2288</v>
      </c>
      <c r="S628" t="s">
        <v>2289</v>
      </c>
      <c r="V628" t="str">
        <f t="shared" si="19"/>
        <v>Quantum QHM-7406 Full-Sized</v>
      </c>
    </row>
    <row r="629" spans="1:22" x14ac:dyDescent="0.5">
      <c r="A629" t="s">
        <v>2290</v>
      </c>
      <c r="B629" t="s">
        <v>2291</v>
      </c>
      <c r="C629" t="str">
        <f t="shared" si="18"/>
        <v>Striff Laptop Tabletop</v>
      </c>
      <c r="D629" t="s">
        <v>5171</v>
      </c>
      <c r="E629" t="s">
        <v>5172</v>
      </c>
      <c r="F629" t="s">
        <v>5223</v>
      </c>
      <c r="G629" t="s">
        <v>5230</v>
      </c>
      <c r="H629">
        <v>449</v>
      </c>
      <c r="I629">
        <v>999</v>
      </c>
      <c r="J629" s="1">
        <v>0.55000000000000004</v>
      </c>
      <c r="K629" s="8">
        <f>IF(Table1[[#This Row],[discount_percentage]]&gt;=0.5,1,0)</f>
        <v>1</v>
      </c>
      <c r="L629">
        <v>4</v>
      </c>
      <c r="M629">
        <f>IF(Table1[[#This Row],[rating_count]]&lt;1000,1,0)</f>
        <v>0</v>
      </c>
      <c r="N629" t="str">
        <f>IF(Table1[[#This Row],[actual_price]]&lt;200,"&lt;₹200",IF(Table1[[#This Row],[actual_price]]&lt;=500,"₹200–₹500","&gt;₹500"))</f>
        <v>&gt;₹500</v>
      </c>
      <c r="O629" s="9">
        <f>(Table1[[#This Row],[rating]]*Table1[[#This Row],[rating_count]])</f>
        <v>8408</v>
      </c>
      <c r="P629" s="9">
        <f>Table1[[#This Row],[actual_price]]*Table1[[#This Row],[rating_count]]</f>
        <v>2099898</v>
      </c>
      <c r="Q629" s="4">
        <v>2102</v>
      </c>
      <c r="R629" t="s">
        <v>2292</v>
      </c>
      <c r="S629" t="s">
        <v>2293</v>
      </c>
      <c r="V629" t="str">
        <f t="shared" si="19"/>
        <v>STRIFF Laptop Tabletop</v>
      </c>
    </row>
    <row r="630" spans="1:22" x14ac:dyDescent="0.5">
      <c r="A630" t="s">
        <v>2294</v>
      </c>
      <c r="B630" t="s">
        <v>2295</v>
      </c>
      <c r="C630" t="str">
        <f t="shared" si="18"/>
        <v>Logitech M221 Wireless</v>
      </c>
      <c r="D630" t="s">
        <v>5171</v>
      </c>
      <c r="E630" t="s">
        <v>5172</v>
      </c>
      <c r="F630" t="s">
        <v>5227</v>
      </c>
      <c r="G630" t="s">
        <v>5228</v>
      </c>
      <c r="H630">
        <v>799</v>
      </c>
      <c r="I630" s="2">
        <v>1295</v>
      </c>
      <c r="J630" s="1">
        <v>0.38</v>
      </c>
      <c r="K630" s="8">
        <f>IF(Table1[[#This Row],[discount_percentage]]&gt;=0.5,1,0)</f>
        <v>0</v>
      </c>
      <c r="L630">
        <v>4.4000000000000004</v>
      </c>
      <c r="M630">
        <f>IF(Table1[[#This Row],[rating_count]]&lt;1000,1,0)</f>
        <v>0</v>
      </c>
      <c r="N630" t="str">
        <f>IF(Table1[[#This Row],[actual_price]]&lt;200,"&lt;₹200",IF(Table1[[#This Row],[actual_price]]&lt;=500,"₹200–₹500","&gt;₹500"))</f>
        <v>&gt;₹500</v>
      </c>
      <c r="O630" s="9">
        <f>(Table1[[#This Row],[rating]]*Table1[[#This Row],[rating_count]])</f>
        <v>153348.80000000002</v>
      </c>
      <c r="P630" s="9">
        <f>Table1[[#This Row],[actual_price]]*Table1[[#This Row],[rating_count]]</f>
        <v>45133340</v>
      </c>
      <c r="Q630" s="4">
        <v>34852</v>
      </c>
      <c r="R630" t="s">
        <v>2296</v>
      </c>
      <c r="S630" t="s">
        <v>2297</v>
      </c>
      <c r="V630" t="str">
        <f t="shared" si="19"/>
        <v>Logitech M221 Wireless</v>
      </c>
    </row>
    <row r="631" spans="1:22" x14ac:dyDescent="0.5">
      <c r="A631" t="s">
        <v>2298</v>
      </c>
      <c r="B631" t="s">
        <v>2299</v>
      </c>
      <c r="C631" t="str">
        <f t="shared" si="18"/>
        <v>Classmate Soft Cover</v>
      </c>
      <c r="D631" t="s">
        <v>5238</v>
      </c>
      <c r="E631" t="s">
        <v>5239</v>
      </c>
      <c r="F631" t="s">
        <v>5240</v>
      </c>
      <c r="G631" t="s">
        <v>5241</v>
      </c>
      <c r="H631">
        <v>157</v>
      </c>
      <c r="I631">
        <v>160</v>
      </c>
      <c r="J631" s="1">
        <v>0.02</v>
      </c>
      <c r="K631" s="8">
        <f>IF(Table1[[#This Row],[discount_percentage]]&gt;=0.5,1,0)</f>
        <v>0</v>
      </c>
      <c r="L631">
        <v>4.5</v>
      </c>
      <c r="M631">
        <f>IF(Table1[[#This Row],[rating_count]]&lt;1000,1,0)</f>
        <v>0</v>
      </c>
      <c r="N631" t="str">
        <f>IF(Table1[[#This Row],[actual_price]]&lt;200,"&lt;₹200",IF(Table1[[#This Row],[actual_price]]&lt;=500,"₹200–₹500","&gt;₹500"))</f>
        <v>&lt;₹200</v>
      </c>
      <c r="O631" s="9">
        <f>(Table1[[#This Row],[rating]]*Table1[[#This Row],[rating_count]])</f>
        <v>38781</v>
      </c>
      <c r="P631" s="9">
        <f>Table1[[#This Row],[actual_price]]*Table1[[#This Row],[rating_count]]</f>
        <v>1378880</v>
      </c>
      <c r="Q631" s="4">
        <v>8618</v>
      </c>
      <c r="R631" t="s">
        <v>2300</v>
      </c>
      <c r="S631" t="s">
        <v>2301</v>
      </c>
      <c r="V631" t="str">
        <f t="shared" si="19"/>
        <v>Classmate Soft Cover</v>
      </c>
    </row>
    <row r="632" spans="1:22" x14ac:dyDescent="0.5">
      <c r="A632" t="s">
        <v>2302</v>
      </c>
      <c r="B632" t="s">
        <v>2303</v>
      </c>
      <c r="C632" t="str">
        <f t="shared" si="18"/>
        <v>Hp 150 Wireless</v>
      </c>
      <c r="D632" t="s">
        <v>5171</v>
      </c>
      <c r="E632" t="s">
        <v>5172</v>
      </c>
      <c r="F632" t="s">
        <v>5227</v>
      </c>
      <c r="G632" t="s">
        <v>5228</v>
      </c>
      <c r="H632">
        <v>599</v>
      </c>
      <c r="I632">
        <v>899</v>
      </c>
      <c r="J632" s="1">
        <v>0.33</v>
      </c>
      <c r="K632" s="8">
        <f>IF(Table1[[#This Row],[discount_percentage]]&gt;=0.5,1,0)</f>
        <v>0</v>
      </c>
      <c r="L632">
        <v>4</v>
      </c>
      <c r="M632">
        <f>IF(Table1[[#This Row],[rating_count]]&lt;1000,1,0)</f>
        <v>0</v>
      </c>
      <c r="N632" t="str">
        <f>IF(Table1[[#This Row],[actual_price]]&lt;200,"&lt;₹200",IF(Table1[[#This Row],[actual_price]]&lt;=500,"₹200–₹500","&gt;₹500"))</f>
        <v>&gt;₹500</v>
      </c>
      <c r="O632" s="9">
        <f>(Table1[[#This Row],[rating]]*Table1[[#This Row],[rating_count]])</f>
        <v>16072</v>
      </c>
      <c r="P632" s="9">
        <f>Table1[[#This Row],[actual_price]]*Table1[[#This Row],[rating_count]]</f>
        <v>3612182</v>
      </c>
      <c r="Q632" s="4">
        <v>4018</v>
      </c>
      <c r="R632" t="s">
        <v>2304</v>
      </c>
      <c r="S632" t="s">
        <v>2305</v>
      </c>
      <c r="V632" t="str">
        <f t="shared" si="19"/>
        <v>HP 150 Wireless</v>
      </c>
    </row>
    <row r="633" spans="1:22" x14ac:dyDescent="0.5">
      <c r="A633" t="s">
        <v>2306</v>
      </c>
      <c r="B633" t="s">
        <v>2307</v>
      </c>
      <c r="C633" t="str">
        <f t="shared" si="18"/>
        <v>Duracell Rechargeable Aa</v>
      </c>
      <c r="D633" t="s">
        <v>5178</v>
      </c>
      <c r="E633" t="s">
        <v>5236</v>
      </c>
      <c r="F633" t="s">
        <v>5269</v>
      </c>
      <c r="H633">
        <v>479</v>
      </c>
      <c r="I633">
        <v>599</v>
      </c>
      <c r="J633" s="1">
        <v>0.2</v>
      </c>
      <c r="K633" s="8">
        <f>IF(Table1[[#This Row],[discount_percentage]]&gt;=0.5,1,0)</f>
        <v>0</v>
      </c>
      <c r="L633">
        <v>4.3</v>
      </c>
      <c r="M633">
        <f>IF(Table1[[#This Row],[rating_count]]&lt;1000,1,0)</f>
        <v>0</v>
      </c>
      <c r="N633" t="str">
        <f>IF(Table1[[#This Row],[actual_price]]&lt;200,"&lt;₹200",IF(Table1[[#This Row],[actual_price]]&lt;=500,"₹200–₹500","&gt;₹500"))</f>
        <v>&gt;₹500</v>
      </c>
      <c r="O633" s="9">
        <f>(Table1[[#This Row],[rating]]*Table1[[#This Row],[rating_count]])</f>
        <v>50254.1</v>
      </c>
      <c r="P633" s="9">
        <f>Table1[[#This Row],[actual_price]]*Table1[[#This Row],[rating_count]]</f>
        <v>7000513</v>
      </c>
      <c r="Q633" s="4">
        <v>11687</v>
      </c>
      <c r="R633" t="s">
        <v>2308</v>
      </c>
      <c r="S633" t="s">
        <v>2309</v>
      </c>
      <c r="V633" t="str">
        <f t="shared" si="19"/>
        <v>Duracell Rechargeable AA</v>
      </c>
    </row>
    <row r="634" spans="1:22" x14ac:dyDescent="0.5">
      <c r="A634" t="s">
        <v>2310</v>
      </c>
      <c r="B634" t="s">
        <v>2311</v>
      </c>
      <c r="C634" t="str">
        <f t="shared" si="18"/>
        <v>Boat Airdopes 181</v>
      </c>
      <c r="D634" t="s">
        <v>5178</v>
      </c>
      <c r="E634" t="s">
        <v>5209</v>
      </c>
      <c r="F634" t="s">
        <v>5210</v>
      </c>
      <c r="G634" t="s">
        <v>5211</v>
      </c>
      <c r="H634" s="2">
        <v>1598</v>
      </c>
      <c r="I634" s="2">
        <v>2990</v>
      </c>
      <c r="J634" s="1">
        <v>0.47</v>
      </c>
      <c r="K634" s="8">
        <f>IF(Table1[[#This Row],[discount_percentage]]&gt;=0.5,1,0)</f>
        <v>0</v>
      </c>
      <c r="L634">
        <v>3.8</v>
      </c>
      <c r="M634">
        <f>IF(Table1[[#This Row],[rating_count]]&lt;1000,1,0)</f>
        <v>0</v>
      </c>
      <c r="N634" t="str">
        <f>IF(Table1[[#This Row],[actual_price]]&lt;200,"&lt;₹200",IF(Table1[[#This Row],[actual_price]]&lt;=500,"₹200–₹500","&gt;₹500"))</f>
        <v>&gt;₹500</v>
      </c>
      <c r="O634" s="9">
        <f>(Table1[[#This Row],[rating]]*Table1[[#This Row],[rating_count]])</f>
        <v>41857</v>
      </c>
      <c r="P634" s="9">
        <f>Table1[[#This Row],[actual_price]]*Table1[[#This Row],[rating_count]]</f>
        <v>32934850</v>
      </c>
      <c r="Q634" s="4">
        <v>11015</v>
      </c>
      <c r="R634" t="s">
        <v>2312</v>
      </c>
      <c r="S634" t="s">
        <v>2313</v>
      </c>
      <c r="V634" t="str">
        <f t="shared" si="19"/>
        <v>boAt Airdopes 181</v>
      </c>
    </row>
    <row r="635" spans="1:22" x14ac:dyDescent="0.5">
      <c r="A635" t="s">
        <v>2314</v>
      </c>
      <c r="B635" t="s">
        <v>2315</v>
      </c>
      <c r="C635" t="str">
        <f t="shared" si="18"/>
        <v>Tp-Link Usb Bluetooth</v>
      </c>
      <c r="D635" t="s">
        <v>5171</v>
      </c>
      <c r="E635" t="s">
        <v>5175</v>
      </c>
      <c r="F635" t="s">
        <v>5176</v>
      </c>
      <c r="G635" t="s">
        <v>5270</v>
      </c>
      <c r="H635">
        <v>599</v>
      </c>
      <c r="I635">
        <v>899</v>
      </c>
      <c r="J635" s="1">
        <v>0.33</v>
      </c>
      <c r="K635" s="8">
        <f>IF(Table1[[#This Row],[discount_percentage]]&gt;=0.5,1,0)</f>
        <v>0</v>
      </c>
      <c r="L635">
        <v>4.3</v>
      </c>
      <c r="M635">
        <f>IF(Table1[[#This Row],[rating_count]]&lt;1000,1,0)</f>
        <v>0</v>
      </c>
      <c r="N635" t="str">
        <f>IF(Table1[[#This Row],[actual_price]]&lt;200,"&lt;₹200",IF(Table1[[#This Row],[actual_price]]&lt;=500,"₹200–₹500","&gt;₹500"))</f>
        <v>&gt;₹500</v>
      </c>
      <c r="O635" s="9">
        <f>(Table1[[#This Row],[rating]]*Table1[[#This Row],[rating_count]])</f>
        <v>408998.8</v>
      </c>
      <c r="P635" s="9">
        <f>Table1[[#This Row],[actual_price]]*Table1[[#This Row],[rating_count]]</f>
        <v>85509284</v>
      </c>
      <c r="Q635" s="4">
        <v>95116</v>
      </c>
      <c r="R635" t="s">
        <v>2316</v>
      </c>
      <c r="S635" t="s">
        <v>2317</v>
      </c>
      <c r="V635" t="str">
        <f t="shared" si="19"/>
        <v>TP-Link USB Bluetooth</v>
      </c>
    </row>
    <row r="636" spans="1:22" x14ac:dyDescent="0.5">
      <c r="A636" t="s">
        <v>2318</v>
      </c>
      <c r="B636" t="s">
        <v>2319</v>
      </c>
      <c r="C636" t="str">
        <f t="shared" si="18"/>
        <v>Sandisk Ultra Dual</v>
      </c>
      <c r="D636" t="s">
        <v>5171</v>
      </c>
      <c r="E636" t="s">
        <v>5225</v>
      </c>
      <c r="F636" t="s">
        <v>5226</v>
      </c>
      <c r="H636" s="2">
        <v>1299</v>
      </c>
      <c r="I636" s="2">
        <v>3000</v>
      </c>
      <c r="J636" s="1">
        <v>0.56999999999999995</v>
      </c>
      <c r="K636" s="8">
        <f>IF(Table1[[#This Row],[discount_percentage]]&gt;=0.5,1,0)</f>
        <v>1</v>
      </c>
      <c r="L636">
        <v>4.3</v>
      </c>
      <c r="M636">
        <f>IF(Table1[[#This Row],[rating_count]]&lt;1000,1,0)</f>
        <v>0</v>
      </c>
      <c r="N636" t="str">
        <f>IF(Table1[[#This Row],[actual_price]]&lt;200,"&lt;₹200",IF(Table1[[#This Row],[actual_price]]&lt;=500,"₹200–₹500","&gt;₹500"))</f>
        <v>&gt;₹500</v>
      </c>
      <c r="O636" s="9">
        <f>(Table1[[#This Row],[rating]]*Table1[[#This Row],[rating_count]])</f>
        <v>98994.599999999991</v>
      </c>
      <c r="P636" s="9">
        <f>Table1[[#This Row],[actual_price]]*Table1[[#This Row],[rating_count]]</f>
        <v>69066000</v>
      </c>
      <c r="Q636" s="4">
        <v>23022</v>
      </c>
      <c r="R636" t="s">
        <v>2320</v>
      </c>
      <c r="S636" t="s">
        <v>2321</v>
      </c>
      <c r="V636" t="str">
        <f t="shared" si="19"/>
        <v>SanDisk Ultra Dual</v>
      </c>
    </row>
    <row r="637" spans="1:22" x14ac:dyDescent="0.5">
      <c r="A637" t="s">
        <v>2322</v>
      </c>
      <c r="B637" t="s">
        <v>2323</v>
      </c>
      <c r="C637" t="str">
        <f t="shared" si="18"/>
        <v>Rts [2 Pack]</v>
      </c>
      <c r="D637" t="s">
        <v>5171</v>
      </c>
      <c r="E637" t="s">
        <v>5172</v>
      </c>
      <c r="F637" t="s">
        <v>5190</v>
      </c>
      <c r="G637" t="s">
        <v>5271</v>
      </c>
      <c r="H637">
        <v>294</v>
      </c>
      <c r="I637" s="2">
        <v>4999</v>
      </c>
      <c r="J637" s="1">
        <v>0.94</v>
      </c>
      <c r="K637" s="8">
        <f>IF(Table1[[#This Row],[discount_percentage]]&gt;=0.5,1,0)</f>
        <v>1</v>
      </c>
      <c r="L637">
        <v>4.3</v>
      </c>
      <c r="M637">
        <f>IF(Table1[[#This Row],[rating_count]]&lt;1000,1,0)</f>
        <v>0</v>
      </c>
      <c r="N637" t="str">
        <f>IF(Table1[[#This Row],[actual_price]]&lt;200,"&lt;₹200",IF(Table1[[#This Row],[actual_price]]&lt;=500,"₹200–₹500","&gt;₹500"))</f>
        <v>&gt;₹500</v>
      </c>
      <c r="O637" s="9">
        <f>(Table1[[#This Row],[rating]]*Table1[[#This Row],[rating_count]])</f>
        <v>19031.8</v>
      </c>
      <c r="P637" s="9">
        <f>Table1[[#This Row],[actual_price]]*Table1[[#This Row],[rating_count]]</f>
        <v>22125574</v>
      </c>
      <c r="Q637" s="4">
        <v>4426</v>
      </c>
      <c r="R637" t="s">
        <v>2324</v>
      </c>
      <c r="S637" t="s">
        <v>2325</v>
      </c>
      <c r="V637" t="str">
        <f t="shared" si="19"/>
        <v>rts [2 Pack]</v>
      </c>
    </row>
    <row r="638" spans="1:22" x14ac:dyDescent="0.5">
      <c r="A638" t="s">
        <v>2326</v>
      </c>
      <c r="B638" t="s">
        <v>2327</v>
      </c>
      <c r="C638" t="str">
        <f t="shared" si="18"/>
        <v>Hp 682 Black</v>
      </c>
      <c r="D638" t="s">
        <v>5171</v>
      </c>
      <c r="E638" t="s">
        <v>5255</v>
      </c>
      <c r="F638" t="s">
        <v>5256</v>
      </c>
      <c r="G638" t="s">
        <v>5257</v>
      </c>
      <c r="H638">
        <v>828</v>
      </c>
      <c r="I638">
        <v>861</v>
      </c>
      <c r="J638" s="1">
        <v>0.04</v>
      </c>
      <c r="K638" s="8">
        <f>IF(Table1[[#This Row],[discount_percentage]]&gt;=0.5,1,0)</f>
        <v>0</v>
      </c>
      <c r="L638">
        <v>4.2</v>
      </c>
      <c r="M638">
        <f>IF(Table1[[#This Row],[rating_count]]&lt;1000,1,0)</f>
        <v>0</v>
      </c>
      <c r="N638" t="str">
        <f>IF(Table1[[#This Row],[actual_price]]&lt;200,"&lt;₹200",IF(Table1[[#This Row],[actual_price]]&lt;=500,"₹200–₹500","&gt;₹500"))</f>
        <v>&gt;₹500</v>
      </c>
      <c r="O638" s="9">
        <f>(Table1[[#This Row],[rating]]*Table1[[#This Row],[rating_count]])</f>
        <v>19181.400000000001</v>
      </c>
      <c r="P638" s="9">
        <f>Table1[[#This Row],[actual_price]]*Table1[[#This Row],[rating_count]]</f>
        <v>3932187</v>
      </c>
      <c r="Q638" s="4">
        <v>4567</v>
      </c>
      <c r="R638" t="s">
        <v>2328</v>
      </c>
      <c r="S638" t="s">
        <v>2329</v>
      </c>
      <c r="V638" t="str">
        <f t="shared" si="19"/>
        <v>HP 682 Black</v>
      </c>
    </row>
    <row r="639" spans="1:22" x14ac:dyDescent="0.5">
      <c r="A639" t="s">
        <v>2330</v>
      </c>
      <c r="B639" t="s">
        <v>2331</v>
      </c>
      <c r="C639" t="str">
        <f t="shared" si="18"/>
        <v>Logitech H111 Wired</v>
      </c>
      <c r="D639" t="s">
        <v>5178</v>
      </c>
      <c r="E639" t="s">
        <v>5209</v>
      </c>
      <c r="F639" t="s">
        <v>5210</v>
      </c>
      <c r="G639" t="s">
        <v>5222</v>
      </c>
      <c r="H639">
        <v>745</v>
      </c>
      <c r="I639">
        <v>795</v>
      </c>
      <c r="J639" s="1">
        <v>0.06</v>
      </c>
      <c r="K639" s="8">
        <f>IF(Table1[[#This Row],[discount_percentage]]&gt;=0.5,1,0)</f>
        <v>0</v>
      </c>
      <c r="L639">
        <v>4</v>
      </c>
      <c r="M639">
        <f>IF(Table1[[#This Row],[rating_count]]&lt;1000,1,0)</f>
        <v>0</v>
      </c>
      <c r="N639" t="str">
        <f>IF(Table1[[#This Row],[actual_price]]&lt;200,"&lt;₹200",IF(Table1[[#This Row],[actual_price]]&lt;=500,"₹200–₹500","&gt;₹500"))</f>
        <v>&gt;₹500</v>
      </c>
      <c r="O639" s="9">
        <f>(Table1[[#This Row],[rating]]*Table1[[#This Row],[rating_count]])</f>
        <v>55188</v>
      </c>
      <c r="P639" s="9">
        <f>Table1[[#This Row],[actual_price]]*Table1[[#This Row],[rating_count]]</f>
        <v>10968615</v>
      </c>
      <c r="Q639" s="4">
        <v>13797</v>
      </c>
      <c r="R639" t="s">
        <v>2332</v>
      </c>
      <c r="S639" t="s">
        <v>2333</v>
      </c>
      <c r="V639" t="str">
        <f t="shared" si="19"/>
        <v>Logitech H111 Wired</v>
      </c>
    </row>
    <row r="640" spans="1:22" x14ac:dyDescent="0.5">
      <c r="A640" t="s">
        <v>2334</v>
      </c>
      <c r="B640" t="s">
        <v>2335</v>
      </c>
      <c r="C640" t="str">
        <f t="shared" si="18"/>
        <v>Digitek Dtr 550</v>
      </c>
      <c r="D640" t="s">
        <v>5178</v>
      </c>
      <c r="E640" t="s">
        <v>5248</v>
      </c>
      <c r="F640" t="s">
        <v>5180</v>
      </c>
      <c r="G640" t="s">
        <v>5250</v>
      </c>
      <c r="H640" s="2">
        <v>1549</v>
      </c>
      <c r="I640" s="2">
        <v>2495</v>
      </c>
      <c r="J640" s="1">
        <v>0.38</v>
      </c>
      <c r="K640" s="8">
        <f>IF(Table1[[#This Row],[discount_percentage]]&gt;=0.5,1,0)</f>
        <v>0</v>
      </c>
      <c r="L640">
        <v>4.4000000000000004</v>
      </c>
      <c r="M640">
        <f>IF(Table1[[#This Row],[rating_count]]&lt;1000,1,0)</f>
        <v>0</v>
      </c>
      <c r="N640" t="str">
        <f>IF(Table1[[#This Row],[actual_price]]&lt;200,"&lt;₹200",IF(Table1[[#This Row],[actual_price]]&lt;=500,"₹200–₹500","&gt;₹500"))</f>
        <v>&gt;₹500</v>
      </c>
      <c r="O640" s="9">
        <f>(Table1[[#This Row],[rating]]*Table1[[#This Row],[rating_count]])</f>
        <v>66602.8</v>
      </c>
      <c r="P640" s="9">
        <f>Table1[[#This Row],[actual_price]]*Table1[[#This Row],[rating_count]]</f>
        <v>37766815</v>
      </c>
      <c r="Q640" s="4">
        <v>15137</v>
      </c>
      <c r="R640" t="s">
        <v>2336</v>
      </c>
      <c r="S640" t="s">
        <v>2337</v>
      </c>
      <c r="V640" t="str">
        <f t="shared" si="19"/>
        <v>Digitek DTR 550</v>
      </c>
    </row>
    <row r="641" spans="1:22" x14ac:dyDescent="0.5">
      <c r="A641" t="s">
        <v>2338</v>
      </c>
      <c r="B641" t="s">
        <v>2339</v>
      </c>
      <c r="C641" t="str">
        <f t="shared" si="18"/>
        <v>Tp-Link Tl-Wa850Re Single_Band</v>
      </c>
      <c r="D641" t="s">
        <v>5171</v>
      </c>
      <c r="E641" t="s">
        <v>5175</v>
      </c>
      <c r="F641" t="s">
        <v>5254</v>
      </c>
      <c r="H641" s="2">
        <v>1469</v>
      </c>
      <c r="I641" s="2">
        <v>2499</v>
      </c>
      <c r="J641" s="1">
        <v>0.41</v>
      </c>
      <c r="K641" s="8">
        <f>IF(Table1[[#This Row],[discount_percentage]]&gt;=0.5,1,0)</f>
        <v>0</v>
      </c>
      <c r="L641">
        <v>4.2</v>
      </c>
      <c r="M641">
        <f>IF(Table1[[#This Row],[rating_count]]&lt;1000,1,0)</f>
        <v>0</v>
      </c>
      <c r="N641" t="str">
        <f>IF(Table1[[#This Row],[actual_price]]&lt;200,"&lt;₹200",IF(Table1[[#This Row],[actual_price]]&lt;=500,"₹200–₹500","&gt;₹500"))</f>
        <v>&gt;₹500</v>
      </c>
      <c r="O641" s="9">
        <f>(Table1[[#This Row],[rating]]*Table1[[#This Row],[rating_count]])</f>
        <v>657879.6</v>
      </c>
      <c r="P641" s="9">
        <f>Table1[[#This Row],[actual_price]]*Table1[[#This Row],[rating_count]]</f>
        <v>391438362</v>
      </c>
      <c r="Q641" s="4">
        <v>156638</v>
      </c>
      <c r="R641" t="s">
        <v>2340</v>
      </c>
      <c r="S641" t="s">
        <v>2341</v>
      </c>
      <c r="V641" t="str">
        <f t="shared" si="19"/>
        <v>TP-Link TL-WA850RE Single_Band</v>
      </c>
    </row>
    <row r="642" spans="1:22" x14ac:dyDescent="0.5">
      <c r="A642" t="s">
        <v>2342</v>
      </c>
      <c r="B642" t="s">
        <v>2343</v>
      </c>
      <c r="C642" t="str">
        <f t="shared" ref="C642:C705" si="20">PROPER(V642)</f>
        <v>Coi Note Pad/Memo</v>
      </c>
      <c r="D642" t="s">
        <v>5238</v>
      </c>
      <c r="E642" t="s">
        <v>5239</v>
      </c>
      <c r="F642" t="s">
        <v>5240</v>
      </c>
      <c r="G642" t="s">
        <v>5241</v>
      </c>
      <c r="H642">
        <v>198</v>
      </c>
      <c r="I642">
        <v>800</v>
      </c>
      <c r="J642" s="1">
        <v>0.75</v>
      </c>
      <c r="K642" s="8">
        <f>IF(Table1[[#This Row],[discount_percentage]]&gt;=0.5,1,0)</f>
        <v>1</v>
      </c>
      <c r="L642">
        <v>4.0999999999999996</v>
      </c>
      <c r="M642">
        <f>IF(Table1[[#This Row],[rating_count]]&lt;1000,1,0)</f>
        <v>0</v>
      </c>
      <c r="N642" t="str">
        <f>IF(Table1[[#This Row],[actual_price]]&lt;200,"&lt;₹200",IF(Table1[[#This Row],[actual_price]]&lt;=500,"₹200–₹500","&gt;₹500"))</f>
        <v>&gt;₹500</v>
      </c>
      <c r="O642" s="9">
        <f>(Table1[[#This Row],[rating]]*Table1[[#This Row],[rating_count]])</f>
        <v>38310.399999999994</v>
      </c>
      <c r="P642" s="9">
        <f>Table1[[#This Row],[actual_price]]*Table1[[#This Row],[rating_count]]</f>
        <v>7475200</v>
      </c>
      <c r="Q642" s="4">
        <v>9344</v>
      </c>
      <c r="R642" t="s">
        <v>2344</v>
      </c>
      <c r="S642" t="s">
        <v>2345</v>
      </c>
      <c r="V642" t="str">
        <f t="shared" ref="V642:V705" si="21">TRIM(LEFT(B642,FIND(" ",B642,FIND(" ",B642,FIND(" ",B642)+1)+1)))</f>
        <v>COI Note Pad/Memo</v>
      </c>
    </row>
    <row r="643" spans="1:22" x14ac:dyDescent="0.5">
      <c r="A643" t="s">
        <v>2346</v>
      </c>
      <c r="B643" t="s">
        <v>2347</v>
      </c>
      <c r="C643" t="str">
        <f t="shared" si="20"/>
        <v>Fujifilm Instax Mini</v>
      </c>
      <c r="D643" t="s">
        <v>5178</v>
      </c>
      <c r="E643" t="s">
        <v>5248</v>
      </c>
      <c r="F643" t="s">
        <v>5180</v>
      </c>
      <c r="G643" t="s">
        <v>5272</v>
      </c>
      <c r="H643">
        <v>549</v>
      </c>
      <c r="I643">
        <v>549</v>
      </c>
      <c r="J643" s="1">
        <v>0</v>
      </c>
      <c r="K643" s="8">
        <f>IF(Table1[[#This Row],[discount_percentage]]&gt;=0.5,1,0)</f>
        <v>0</v>
      </c>
      <c r="L643">
        <v>4.5</v>
      </c>
      <c r="M643">
        <f>IF(Table1[[#This Row],[rating_count]]&lt;1000,1,0)</f>
        <v>0</v>
      </c>
      <c r="N643" t="str">
        <f>IF(Table1[[#This Row],[actual_price]]&lt;200,"&lt;₹200",IF(Table1[[#This Row],[actual_price]]&lt;=500,"₹200–₹500","&gt;₹500"))</f>
        <v>&gt;₹500</v>
      </c>
      <c r="O643" s="9">
        <f>(Table1[[#This Row],[rating]]*Table1[[#This Row],[rating_count]])</f>
        <v>21937.5</v>
      </c>
      <c r="P643" s="9">
        <f>Table1[[#This Row],[actual_price]]*Table1[[#This Row],[rating_count]]</f>
        <v>2676375</v>
      </c>
      <c r="Q643" s="4">
        <v>4875</v>
      </c>
      <c r="R643" t="s">
        <v>2348</v>
      </c>
      <c r="S643" t="s">
        <v>2349</v>
      </c>
      <c r="V643" t="str">
        <f t="shared" si="21"/>
        <v>Fujifilm Instax Mini</v>
      </c>
    </row>
    <row r="644" spans="1:22" x14ac:dyDescent="0.5">
      <c r="A644" t="s">
        <v>2350</v>
      </c>
      <c r="B644" t="s">
        <v>2351</v>
      </c>
      <c r="C644" t="str">
        <f t="shared" si="20"/>
        <v>Samsung Galaxy Watch4</v>
      </c>
      <c r="D644" t="s">
        <v>5178</v>
      </c>
      <c r="E644" t="s">
        <v>5199</v>
      </c>
      <c r="F644" t="s">
        <v>5200</v>
      </c>
      <c r="H644" s="2">
        <v>12000</v>
      </c>
      <c r="I644" s="2">
        <v>29999</v>
      </c>
      <c r="J644" s="1">
        <v>0.6</v>
      </c>
      <c r="K644" s="8">
        <f>IF(Table1[[#This Row],[discount_percentage]]&gt;=0.5,1,0)</f>
        <v>1</v>
      </c>
      <c r="L644">
        <v>4.3</v>
      </c>
      <c r="M644">
        <f>IF(Table1[[#This Row],[rating_count]]&lt;1000,1,0)</f>
        <v>0</v>
      </c>
      <c r="N644" t="str">
        <f>IF(Table1[[#This Row],[actual_price]]&lt;200,"&lt;₹200",IF(Table1[[#This Row],[actual_price]]&lt;=500,"₹200–₹500","&gt;₹500"))</f>
        <v>&gt;₹500</v>
      </c>
      <c r="O644" s="9">
        <f>(Table1[[#This Row],[rating]]*Table1[[#This Row],[rating_count]])</f>
        <v>20399.2</v>
      </c>
      <c r="P644" s="9">
        <f>Table1[[#This Row],[actual_price]]*Table1[[#This Row],[rating_count]]</f>
        <v>142315256</v>
      </c>
      <c r="Q644" s="4">
        <v>4744</v>
      </c>
      <c r="R644" t="s">
        <v>2352</v>
      </c>
      <c r="S644" t="s">
        <v>2353</v>
      </c>
      <c r="V644" t="str">
        <f t="shared" si="21"/>
        <v>Samsung Galaxy Watch4</v>
      </c>
    </row>
    <row r="645" spans="1:22" x14ac:dyDescent="0.5">
      <c r="A645" t="s">
        <v>2354</v>
      </c>
      <c r="B645" t="s">
        <v>2355</v>
      </c>
      <c r="C645" t="str">
        <f t="shared" si="20"/>
        <v>Noise Buds Vs104</v>
      </c>
      <c r="D645" t="s">
        <v>5178</v>
      </c>
      <c r="E645" t="s">
        <v>5209</v>
      </c>
      <c r="F645" t="s">
        <v>5210</v>
      </c>
      <c r="G645" t="s">
        <v>5211</v>
      </c>
      <c r="H645" s="2">
        <v>1299</v>
      </c>
      <c r="I645" s="2">
        <v>3499</v>
      </c>
      <c r="J645" s="1">
        <v>0.63</v>
      </c>
      <c r="K645" s="8">
        <f>IF(Table1[[#This Row],[discount_percentage]]&gt;=0.5,1,0)</f>
        <v>1</v>
      </c>
      <c r="L645">
        <v>3.9</v>
      </c>
      <c r="M645">
        <f>IF(Table1[[#This Row],[rating_count]]&lt;1000,1,0)</f>
        <v>0</v>
      </c>
      <c r="N645" t="str">
        <f>IF(Table1[[#This Row],[actual_price]]&lt;200,"&lt;₹200",IF(Table1[[#This Row],[actual_price]]&lt;=500,"₹200–₹500","&gt;₹500"))</f>
        <v>&gt;₹500</v>
      </c>
      <c r="O645" s="9">
        <f>(Table1[[#This Row],[rating]]*Table1[[#This Row],[rating_count]])</f>
        <v>48562.799999999996</v>
      </c>
      <c r="P645" s="9">
        <f>Table1[[#This Row],[actual_price]]*Table1[[#This Row],[rating_count]]</f>
        <v>43569548</v>
      </c>
      <c r="Q645" s="4">
        <v>12452</v>
      </c>
      <c r="R645" t="s">
        <v>2356</v>
      </c>
      <c r="S645" t="s">
        <v>2357</v>
      </c>
      <c r="V645" t="str">
        <f t="shared" si="21"/>
        <v>Noise Buds Vs104</v>
      </c>
    </row>
    <row r="646" spans="1:22" x14ac:dyDescent="0.5">
      <c r="A646" t="s">
        <v>2358</v>
      </c>
      <c r="B646" t="s">
        <v>2359</v>
      </c>
      <c r="C646" t="str">
        <f t="shared" si="20"/>
        <v>Duracell Ultra Alkaline</v>
      </c>
      <c r="D646" t="s">
        <v>5178</v>
      </c>
      <c r="E646" t="s">
        <v>5236</v>
      </c>
      <c r="F646" t="s">
        <v>5237</v>
      </c>
      <c r="H646">
        <v>269</v>
      </c>
      <c r="I646">
        <v>315</v>
      </c>
      <c r="J646" s="1">
        <v>0.15</v>
      </c>
      <c r="K646" s="8">
        <f>IF(Table1[[#This Row],[discount_percentage]]&gt;=0.5,1,0)</f>
        <v>0</v>
      </c>
      <c r="L646">
        <v>4.5</v>
      </c>
      <c r="M646">
        <f>IF(Table1[[#This Row],[rating_count]]&lt;1000,1,0)</f>
        <v>0</v>
      </c>
      <c r="N646" t="str">
        <f>IF(Table1[[#This Row],[actual_price]]&lt;200,"&lt;₹200",IF(Table1[[#This Row],[actual_price]]&lt;=500,"₹200–₹500","&gt;₹500"))</f>
        <v>₹200–₹500</v>
      </c>
      <c r="O646" s="9">
        <f>(Table1[[#This Row],[rating]]*Table1[[#This Row],[rating_count]])</f>
        <v>80145</v>
      </c>
      <c r="P646" s="9">
        <f>Table1[[#This Row],[actual_price]]*Table1[[#This Row],[rating_count]]</f>
        <v>5610150</v>
      </c>
      <c r="Q646" s="4">
        <v>17810</v>
      </c>
      <c r="R646" t="s">
        <v>2360</v>
      </c>
      <c r="S646" t="s">
        <v>2361</v>
      </c>
      <c r="V646" t="str">
        <f t="shared" si="21"/>
        <v>Duracell Ultra Alkaline</v>
      </c>
    </row>
    <row r="647" spans="1:22" x14ac:dyDescent="0.5">
      <c r="A647" t="s">
        <v>2362</v>
      </c>
      <c r="B647" t="s">
        <v>2363</v>
      </c>
      <c r="C647" t="str">
        <f t="shared" si="20"/>
        <v>Jbl C200Si, Premium</v>
      </c>
      <c r="D647" t="s">
        <v>5178</v>
      </c>
      <c r="E647" t="s">
        <v>5209</v>
      </c>
      <c r="F647" t="s">
        <v>5210</v>
      </c>
      <c r="G647" t="s">
        <v>5211</v>
      </c>
      <c r="H647">
        <v>799</v>
      </c>
      <c r="I647" s="2">
        <v>1499</v>
      </c>
      <c r="J647" s="1">
        <v>0.47</v>
      </c>
      <c r="K647" s="8">
        <f>IF(Table1[[#This Row],[discount_percentage]]&gt;=0.5,1,0)</f>
        <v>0</v>
      </c>
      <c r="L647">
        <v>4.0999999999999996</v>
      </c>
      <c r="M647">
        <f>IF(Table1[[#This Row],[rating_count]]&lt;1000,1,0)</f>
        <v>0</v>
      </c>
      <c r="N647" t="str">
        <f>IF(Table1[[#This Row],[actual_price]]&lt;200,"&lt;₹200",IF(Table1[[#This Row],[actual_price]]&lt;=500,"₹200–₹500","&gt;₹500"))</f>
        <v>&gt;₹500</v>
      </c>
      <c r="O647" s="9">
        <f>(Table1[[#This Row],[rating]]*Table1[[#This Row],[rating_count]])</f>
        <v>219956.8</v>
      </c>
      <c r="P647" s="9">
        <f>Table1[[#This Row],[actual_price]]*Table1[[#This Row],[rating_count]]</f>
        <v>80418352</v>
      </c>
      <c r="Q647" s="4">
        <v>53648</v>
      </c>
      <c r="R647" t="s">
        <v>2364</v>
      </c>
      <c r="S647" t="s">
        <v>2365</v>
      </c>
      <c r="V647" t="str">
        <f t="shared" si="21"/>
        <v>JBL C200SI, Premium</v>
      </c>
    </row>
    <row r="648" spans="1:22" x14ac:dyDescent="0.5">
      <c r="A648" t="s">
        <v>2366</v>
      </c>
      <c r="B648" t="s">
        <v>2367</v>
      </c>
      <c r="C648" t="str">
        <f t="shared" si="20"/>
        <v>Acer Ek220Q 21.5</v>
      </c>
      <c r="D648" t="s">
        <v>5171</v>
      </c>
      <c r="E648" t="s">
        <v>5273</v>
      </c>
      <c r="H648" s="2">
        <v>6299</v>
      </c>
      <c r="I648" s="2">
        <v>13750</v>
      </c>
      <c r="J648" s="1">
        <v>0.54</v>
      </c>
      <c r="K648" s="8">
        <f>IF(Table1[[#This Row],[discount_percentage]]&gt;=0.5,1,0)</f>
        <v>1</v>
      </c>
      <c r="L648">
        <v>4.2</v>
      </c>
      <c r="M648">
        <f>IF(Table1[[#This Row],[rating_count]]&lt;1000,1,0)</f>
        <v>0</v>
      </c>
      <c r="N648" t="str">
        <f>IF(Table1[[#This Row],[actual_price]]&lt;200,"&lt;₹200",IF(Table1[[#This Row],[actual_price]]&lt;=500,"₹200–₹500","&gt;₹500"))</f>
        <v>&gt;₹500</v>
      </c>
      <c r="O648" s="9">
        <f>(Table1[[#This Row],[rating]]*Table1[[#This Row],[rating_count]])</f>
        <v>8458.8000000000011</v>
      </c>
      <c r="P648" s="9">
        <f>Table1[[#This Row],[actual_price]]*Table1[[#This Row],[rating_count]]</f>
        <v>27692500</v>
      </c>
      <c r="Q648" s="4">
        <v>2014</v>
      </c>
      <c r="R648" t="s">
        <v>2368</v>
      </c>
      <c r="S648" t="s">
        <v>2369</v>
      </c>
      <c r="V648" t="str">
        <f t="shared" si="21"/>
        <v>Acer EK220Q 21.5</v>
      </c>
    </row>
    <row r="649" spans="1:22" x14ac:dyDescent="0.5">
      <c r="A649" t="s">
        <v>2370</v>
      </c>
      <c r="B649" t="s">
        <v>2371</v>
      </c>
      <c r="C649" t="str">
        <f t="shared" si="20"/>
        <v>E-Cosmos 5V 1.2W</v>
      </c>
      <c r="D649" t="s">
        <v>5171</v>
      </c>
      <c r="E649" t="s">
        <v>5172</v>
      </c>
      <c r="F649" t="s">
        <v>5274</v>
      </c>
      <c r="G649" t="s">
        <v>5275</v>
      </c>
      <c r="H649">
        <v>59</v>
      </c>
      <c r="I649">
        <v>59</v>
      </c>
      <c r="J649" s="1">
        <v>0</v>
      </c>
      <c r="K649" s="8">
        <f>IF(Table1[[#This Row],[discount_percentage]]&gt;=0.5,1,0)</f>
        <v>0</v>
      </c>
      <c r="L649">
        <v>3.8</v>
      </c>
      <c r="M649">
        <f>IF(Table1[[#This Row],[rating_count]]&lt;1000,1,0)</f>
        <v>0</v>
      </c>
      <c r="N649" t="str">
        <f>IF(Table1[[#This Row],[actual_price]]&lt;200,"&lt;₹200",IF(Table1[[#This Row],[actual_price]]&lt;=500,"₹200–₹500","&gt;₹500"))</f>
        <v>&lt;₹200</v>
      </c>
      <c r="O649" s="9">
        <f>(Table1[[#This Row],[rating]]*Table1[[#This Row],[rating_count]])</f>
        <v>22640.399999999998</v>
      </c>
      <c r="P649" s="9">
        <f>Table1[[#This Row],[actual_price]]*Table1[[#This Row],[rating_count]]</f>
        <v>351522</v>
      </c>
      <c r="Q649" s="4">
        <v>5958</v>
      </c>
      <c r="R649" t="s">
        <v>2372</v>
      </c>
      <c r="S649" t="s">
        <v>2373</v>
      </c>
      <c r="V649" t="str">
        <f t="shared" si="21"/>
        <v>E-COSMOS 5V 1.2W</v>
      </c>
    </row>
    <row r="650" spans="1:22" x14ac:dyDescent="0.5">
      <c r="A650" t="s">
        <v>2374</v>
      </c>
      <c r="B650" t="s">
        <v>2375</v>
      </c>
      <c r="C650" t="str">
        <f t="shared" si="20"/>
        <v>Boat Dual Port</v>
      </c>
      <c r="D650" t="s">
        <v>5178</v>
      </c>
      <c r="E650" t="s">
        <v>5201</v>
      </c>
      <c r="F650" t="s">
        <v>5202</v>
      </c>
      <c r="G650" t="s">
        <v>5203</v>
      </c>
      <c r="H650">
        <v>571</v>
      </c>
      <c r="I650">
        <v>999</v>
      </c>
      <c r="J650" s="1">
        <v>0.43</v>
      </c>
      <c r="K650" s="8">
        <f>IF(Table1[[#This Row],[discount_percentage]]&gt;=0.5,1,0)</f>
        <v>0</v>
      </c>
      <c r="L650">
        <v>4.3</v>
      </c>
      <c r="M650">
        <f>IF(Table1[[#This Row],[rating_count]]&lt;1000,1,0)</f>
        <v>0</v>
      </c>
      <c r="N650" t="str">
        <f>IF(Table1[[#This Row],[actual_price]]&lt;200,"&lt;₹200",IF(Table1[[#This Row],[actual_price]]&lt;=500,"₹200–₹500","&gt;₹500"))</f>
        <v>&gt;₹500</v>
      </c>
      <c r="O650" s="9">
        <f>(Table1[[#This Row],[rating]]*Table1[[#This Row],[rating_count]])</f>
        <v>164350.29999999999</v>
      </c>
      <c r="P650" s="9">
        <f>Table1[[#This Row],[actual_price]]*Table1[[#This Row],[rating_count]]</f>
        <v>38182779</v>
      </c>
      <c r="Q650" s="4">
        <v>38221</v>
      </c>
      <c r="R650" t="s">
        <v>2376</v>
      </c>
      <c r="S650" t="s">
        <v>2377</v>
      </c>
      <c r="V650" t="str">
        <f t="shared" si="21"/>
        <v>boAt Dual Port</v>
      </c>
    </row>
    <row r="651" spans="1:22" x14ac:dyDescent="0.5">
      <c r="A651" t="s">
        <v>2378</v>
      </c>
      <c r="B651" t="s">
        <v>2379</v>
      </c>
      <c r="C651" t="str">
        <f t="shared" si="20"/>
        <v>Zebronics Zeb-County 3W</v>
      </c>
      <c r="D651" t="s">
        <v>5178</v>
      </c>
      <c r="E651" t="s">
        <v>5186</v>
      </c>
      <c r="F651" t="s">
        <v>5196</v>
      </c>
      <c r="G651" t="s">
        <v>5268</v>
      </c>
      <c r="H651">
        <v>549</v>
      </c>
      <c r="I651">
        <v>999</v>
      </c>
      <c r="J651" s="1">
        <v>0.45</v>
      </c>
      <c r="K651" s="8">
        <f>IF(Table1[[#This Row],[discount_percentage]]&gt;=0.5,1,0)</f>
        <v>0</v>
      </c>
      <c r="L651">
        <v>3.9</v>
      </c>
      <c r="M651">
        <f>IF(Table1[[#This Row],[rating_count]]&lt;1000,1,0)</f>
        <v>0</v>
      </c>
      <c r="N651" t="str">
        <f>IF(Table1[[#This Row],[actual_price]]&lt;200,"&lt;₹200",IF(Table1[[#This Row],[actual_price]]&lt;=500,"₹200–₹500","&gt;₹500"))</f>
        <v>&gt;₹500</v>
      </c>
      <c r="O651" s="9">
        <f>(Table1[[#This Row],[rating]]*Table1[[#This Row],[rating_count]])</f>
        <v>252349.5</v>
      </c>
      <c r="P651" s="9">
        <f>Table1[[#This Row],[actual_price]]*Table1[[#This Row],[rating_count]]</f>
        <v>64640295</v>
      </c>
      <c r="Q651" s="4">
        <v>64705</v>
      </c>
      <c r="R651" t="s">
        <v>2380</v>
      </c>
      <c r="S651" t="s">
        <v>2381</v>
      </c>
      <c r="V651" t="str">
        <f t="shared" si="21"/>
        <v>Zebronics ZEB-COUNTY 3W</v>
      </c>
    </row>
    <row r="652" spans="1:22" x14ac:dyDescent="0.5">
      <c r="A652" t="s">
        <v>2382</v>
      </c>
      <c r="B652" t="s">
        <v>2383</v>
      </c>
      <c r="C652" t="str">
        <f t="shared" si="20"/>
        <v>Zebronics Wired Keyboard</v>
      </c>
      <c r="D652" t="s">
        <v>5171</v>
      </c>
      <c r="E652" t="s">
        <v>5172</v>
      </c>
      <c r="F652" t="s">
        <v>5227</v>
      </c>
      <c r="G652" t="s">
        <v>5246</v>
      </c>
      <c r="H652">
        <v>448</v>
      </c>
      <c r="I652">
        <v>699</v>
      </c>
      <c r="J652" s="1">
        <v>0.36</v>
      </c>
      <c r="K652" s="8">
        <f>IF(Table1[[#This Row],[discount_percentage]]&gt;=0.5,1,0)</f>
        <v>0</v>
      </c>
      <c r="L652">
        <v>3.9</v>
      </c>
      <c r="M652">
        <f>IF(Table1[[#This Row],[rating_count]]&lt;1000,1,0)</f>
        <v>0</v>
      </c>
      <c r="N652" t="str">
        <f>IF(Table1[[#This Row],[actual_price]]&lt;200,"&lt;₹200",IF(Table1[[#This Row],[actual_price]]&lt;=500,"₹200–₹500","&gt;₹500"))</f>
        <v>&gt;₹500</v>
      </c>
      <c r="O652" s="9">
        <f>(Table1[[#This Row],[rating]]*Table1[[#This Row],[rating_count]])</f>
        <v>67657.2</v>
      </c>
      <c r="P652" s="9">
        <f>Table1[[#This Row],[actual_price]]*Table1[[#This Row],[rating_count]]</f>
        <v>12126252</v>
      </c>
      <c r="Q652" s="4">
        <v>17348</v>
      </c>
      <c r="R652" t="s">
        <v>2384</v>
      </c>
      <c r="S652" t="s">
        <v>2385</v>
      </c>
      <c r="V652" t="str">
        <f t="shared" si="21"/>
        <v>Zebronics Wired Keyboard</v>
      </c>
    </row>
    <row r="653" spans="1:22" x14ac:dyDescent="0.5">
      <c r="A653" t="s">
        <v>2386</v>
      </c>
      <c r="B653" t="s">
        <v>2387</v>
      </c>
      <c r="C653" t="str">
        <f t="shared" si="20"/>
        <v>Jbl Tune 215Bt,</v>
      </c>
      <c r="D653" t="s">
        <v>5178</v>
      </c>
      <c r="E653" t="s">
        <v>5209</v>
      </c>
      <c r="F653" t="s">
        <v>5210</v>
      </c>
      <c r="G653" t="s">
        <v>5211</v>
      </c>
      <c r="H653" s="2">
        <v>1499</v>
      </c>
      <c r="I653" s="2">
        <v>2999</v>
      </c>
      <c r="J653" s="1">
        <v>0.5</v>
      </c>
      <c r="K653" s="8">
        <f>IF(Table1[[#This Row],[discount_percentage]]&gt;=0.5,1,0)</f>
        <v>1</v>
      </c>
      <c r="L653">
        <v>3.7</v>
      </c>
      <c r="M653">
        <f>IF(Table1[[#This Row],[rating_count]]&lt;1000,1,0)</f>
        <v>0</v>
      </c>
      <c r="N653" t="str">
        <f>IF(Table1[[#This Row],[actual_price]]&lt;200,"&lt;₹200",IF(Table1[[#This Row],[actual_price]]&lt;=500,"₹200–₹500","&gt;₹500"))</f>
        <v>&gt;₹500</v>
      </c>
      <c r="O653" s="9">
        <f>(Table1[[#This Row],[rating]]*Table1[[#This Row],[rating_count]])</f>
        <v>324852.60000000003</v>
      </c>
      <c r="P653" s="9">
        <f>Table1[[#This Row],[actual_price]]*Table1[[#This Row],[rating_count]]</f>
        <v>263306202</v>
      </c>
      <c r="Q653" s="4">
        <v>87798</v>
      </c>
      <c r="R653" t="s">
        <v>2388</v>
      </c>
      <c r="S653" t="s">
        <v>2389</v>
      </c>
      <c r="V653" t="str">
        <f t="shared" si="21"/>
        <v>JBL Tune 215BT,</v>
      </c>
    </row>
    <row r="654" spans="1:22" x14ac:dyDescent="0.5">
      <c r="A654" t="s">
        <v>2390</v>
      </c>
      <c r="B654" t="s">
        <v>2391</v>
      </c>
      <c r="C654" t="str">
        <f t="shared" si="20"/>
        <v>Gizga Essentials Professional</v>
      </c>
      <c r="D654" t="s">
        <v>5178</v>
      </c>
      <c r="E654" t="s">
        <v>5248</v>
      </c>
      <c r="F654" t="s">
        <v>5180</v>
      </c>
      <c r="G654" t="s">
        <v>5276</v>
      </c>
      <c r="H654">
        <v>299</v>
      </c>
      <c r="I654">
        <v>499</v>
      </c>
      <c r="J654" s="1">
        <v>0.4</v>
      </c>
      <c r="K654" s="8">
        <f>IF(Table1[[#This Row],[discount_percentage]]&gt;=0.5,1,0)</f>
        <v>0</v>
      </c>
      <c r="L654">
        <v>4.2</v>
      </c>
      <c r="M654">
        <f>IF(Table1[[#This Row],[rating_count]]&lt;1000,1,0)</f>
        <v>0</v>
      </c>
      <c r="N654" t="str">
        <f>IF(Table1[[#This Row],[actual_price]]&lt;200,"&lt;₹200",IF(Table1[[#This Row],[actual_price]]&lt;=500,"₹200–₹500","&gt;₹500"))</f>
        <v>₹200–₹500</v>
      </c>
      <c r="O654" s="9">
        <f>(Table1[[#This Row],[rating]]*Table1[[#This Row],[rating_count]])</f>
        <v>102614.40000000001</v>
      </c>
      <c r="P654" s="9">
        <f>Table1[[#This Row],[actual_price]]*Table1[[#This Row],[rating_count]]</f>
        <v>12191568</v>
      </c>
      <c r="Q654" s="4">
        <v>24432</v>
      </c>
      <c r="R654" t="s">
        <v>2392</v>
      </c>
      <c r="S654" t="s">
        <v>2393</v>
      </c>
      <c r="V654" t="str">
        <f t="shared" si="21"/>
        <v>Gizga Essentials Professional</v>
      </c>
    </row>
    <row r="655" spans="1:22" x14ac:dyDescent="0.5">
      <c r="A655" t="s">
        <v>2394</v>
      </c>
      <c r="B655" t="s">
        <v>2395</v>
      </c>
      <c r="C655" t="str">
        <f t="shared" si="20"/>
        <v>Sandisk Ultra Dual</v>
      </c>
      <c r="D655" t="s">
        <v>5171</v>
      </c>
      <c r="E655" t="s">
        <v>5225</v>
      </c>
      <c r="F655" t="s">
        <v>5226</v>
      </c>
      <c r="H655">
        <v>579</v>
      </c>
      <c r="I655" s="2">
        <v>1400</v>
      </c>
      <c r="J655" s="1">
        <v>0.59</v>
      </c>
      <c r="K655" s="8">
        <f>IF(Table1[[#This Row],[discount_percentage]]&gt;=0.5,1,0)</f>
        <v>1</v>
      </c>
      <c r="L655">
        <v>4.3</v>
      </c>
      <c r="M655">
        <f>IF(Table1[[#This Row],[rating_count]]&lt;1000,1,0)</f>
        <v>0</v>
      </c>
      <c r="N655" t="str">
        <f>IF(Table1[[#This Row],[actual_price]]&lt;200,"&lt;₹200",IF(Table1[[#This Row],[actual_price]]&lt;=500,"₹200–₹500","&gt;₹500"))</f>
        <v>&gt;₹500</v>
      </c>
      <c r="O655" s="9">
        <f>(Table1[[#This Row],[rating]]*Table1[[#This Row],[rating_count]])</f>
        <v>813147.2</v>
      </c>
      <c r="P655" s="9">
        <f>Table1[[#This Row],[actual_price]]*Table1[[#This Row],[rating_count]]</f>
        <v>264745600</v>
      </c>
      <c r="Q655" s="4">
        <v>189104</v>
      </c>
      <c r="R655" t="s">
        <v>2396</v>
      </c>
      <c r="S655" t="s">
        <v>2397</v>
      </c>
      <c r="V655" t="str">
        <f t="shared" si="21"/>
        <v>SanDisk Ultra Dual</v>
      </c>
    </row>
    <row r="656" spans="1:22" x14ac:dyDescent="0.5">
      <c r="A656" t="s">
        <v>2398</v>
      </c>
      <c r="B656" t="s">
        <v>2399</v>
      </c>
      <c r="C656" t="str">
        <f t="shared" si="20"/>
        <v>Tp-Link Tapo 360¬∞</v>
      </c>
      <c r="D656" t="s">
        <v>5178</v>
      </c>
      <c r="E656" t="s">
        <v>5248</v>
      </c>
      <c r="F656" t="s">
        <v>5277</v>
      </c>
      <c r="G656" t="s">
        <v>5278</v>
      </c>
      <c r="H656" s="2">
        <v>2499</v>
      </c>
      <c r="I656" s="2">
        <v>3299</v>
      </c>
      <c r="J656" s="1">
        <v>0.24</v>
      </c>
      <c r="K656" s="8">
        <f>IF(Table1[[#This Row],[discount_percentage]]&gt;=0.5,1,0)</f>
        <v>0</v>
      </c>
      <c r="L656">
        <v>4.2</v>
      </c>
      <c r="M656">
        <f>IF(Table1[[#This Row],[rating_count]]&lt;1000,1,0)</f>
        <v>0</v>
      </c>
      <c r="N656" t="str">
        <f>IF(Table1[[#This Row],[actual_price]]&lt;200,"&lt;₹200",IF(Table1[[#This Row],[actual_price]]&lt;=500,"₹200–₹500","&gt;₹500"))</f>
        <v>&gt;₹500</v>
      </c>
      <c r="O656" s="9">
        <f>(Table1[[#This Row],[rating]]*Table1[[#This Row],[rating_count]])</f>
        <v>391070.4</v>
      </c>
      <c r="P656" s="9">
        <f>Table1[[#This Row],[actual_price]]*Table1[[#This Row],[rating_count]]</f>
        <v>307176488</v>
      </c>
      <c r="Q656" s="4">
        <v>93112</v>
      </c>
      <c r="R656" t="s">
        <v>2400</v>
      </c>
      <c r="S656" t="s">
        <v>2401</v>
      </c>
      <c r="V656" t="str">
        <f t="shared" si="21"/>
        <v>TP-Link Tapo 360¬∞</v>
      </c>
    </row>
    <row r="657" spans="1:22" x14ac:dyDescent="0.5">
      <c r="A657" t="s">
        <v>2402</v>
      </c>
      <c r="B657" t="s">
        <v>2403</v>
      </c>
      <c r="C657" t="str">
        <f t="shared" si="20"/>
        <v>Boat Airdopes 171</v>
      </c>
      <c r="D657" t="s">
        <v>5178</v>
      </c>
      <c r="E657" t="s">
        <v>5209</v>
      </c>
      <c r="F657" t="s">
        <v>5210</v>
      </c>
      <c r="G657" t="s">
        <v>5211</v>
      </c>
      <c r="H657" s="2">
        <v>1199</v>
      </c>
      <c r="I657" s="2">
        <v>5999</v>
      </c>
      <c r="J657" s="1">
        <v>0.8</v>
      </c>
      <c r="K657" s="8">
        <f>IF(Table1[[#This Row],[discount_percentage]]&gt;=0.5,1,0)</f>
        <v>1</v>
      </c>
      <c r="L657">
        <v>3.9</v>
      </c>
      <c r="M657">
        <f>IF(Table1[[#This Row],[rating_count]]&lt;1000,1,0)</f>
        <v>0</v>
      </c>
      <c r="N657" t="str">
        <f>IF(Table1[[#This Row],[actual_price]]&lt;200,"&lt;₹200",IF(Table1[[#This Row],[actual_price]]&lt;=500,"₹200–₹500","&gt;₹500"))</f>
        <v>&gt;₹500</v>
      </c>
      <c r="O657" s="9">
        <f>(Table1[[#This Row],[rating]]*Table1[[#This Row],[rating_count]])</f>
        <v>185331.9</v>
      </c>
      <c r="P657" s="9">
        <f>Table1[[#This Row],[actual_price]]*Table1[[#This Row],[rating_count]]</f>
        <v>285078479</v>
      </c>
      <c r="Q657" s="4">
        <v>47521</v>
      </c>
      <c r="R657" t="s">
        <v>2404</v>
      </c>
      <c r="S657" t="s">
        <v>2405</v>
      </c>
      <c r="V657" t="str">
        <f t="shared" si="21"/>
        <v>boAt Airdopes 171</v>
      </c>
    </row>
    <row r="658" spans="1:22" x14ac:dyDescent="0.5">
      <c r="A658" t="s">
        <v>2406</v>
      </c>
      <c r="B658" t="s">
        <v>2407</v>
      </c>
      <c r="C658" t="str">
        <f t="shared" si="20"/>
        <v>Duracell Plus Aaa</v>
      </c>
      <c r="D658" t="s">
        <v>5178</v>
      </c>
      <c r="E658" t="s">
        <v>5236</v>
      </c>
      <c r="F658" t="s">
        <v>5269</v>
      </c>
      <c r="H658">
        <v>399</v>
      </c>
      <c r="I658">
        <v>499</v>
      </c>
      <c r="J658" s="1">
        <v>0.2</v>
      </c>
      <c r="K658" s="8">
        <f>IF(Table1[[#This Row],[discount_percentage]]&gt;=0.5,1,0)</f>
        <v>0</v>
      </c>
      <c r="L658">
        <v>4.3</v>
      </c>
      <c r="M658">
        <f>IF(Table1[[#This Row],[rating_count]]&lt;1000,1,0)</f>
        <v>0</v>
      </c>
      <c r="N658" t="str">
        <f>IF(Table1[[#This Row],[actual_price]]&lt;200,"&lt;₹200",IF(Table1[[#This Row],[actual_price]]&lt;=500,"₹200–₹500","&gt;₹500"))</f>
        <v>₹200–₹500</v>
      </c>
      <c r="O658" s="9">
        <f>(Table1[[#This Row],[rating]]*Table1[[#This Row],[rating_count]])</f>
        <v>116964.29999999999</v>
      </c>
      <c r="P658" s="9">
        <f>Table1[[#This Row],[actual_price]]*Table1[[#This Row],[rating_count]]</f>
        <v>13573299</v>
      </c>
      <c r="Q658" s="4">
        <v>27201</v>
      </c>
      <c r="R658" t="s">
        <v>2408</v>
      </c>
      <c r="S658" t="s">
        <v>2409</v>
      </c>
      <c r="V658" t="str">
        <f t="shared" si="21"/>
        <v>Duracell Plus AAA</v>
      </c>
    </row>
    <row r="659" spans="1:22" x14ac:dyDescent="0.5">
      <c r="A659" t="s">
        <v>2410</v>
      </c>
      <c r="B659" t="s">
        <v>2411</v>
      </c>
      <c r="C659" t="str">
        <f t="shared" si="20"/>
        <v>Logitech B100 Wired</v>
      </c>
      <c r="D659" t="s">
        <v>5171</v>
      </c>
      <c r="E659" t="s">
        <v>5172</v>
      </c>
      <c r="F659" t="s">
        <v>5227</v>
      </c>
      <c r="G659" t="s">
        <v>5228</v>
      </c>
      <c r="H659">
        <v>279</v>
      </c>
      <c r="I659">
        <v>375</v>
      </c>
      <c r="J659" s="1">
        <v>0.26</v>
      </c>
      <c r="K659" s="8">
        <f>IF(Table1[[#This Row],[discount_percentage]]&gt;=0.5,1,0)</f>
        <v>0</v>
      </c>
      <c r="L659">
        <v>4.3</v>
      </c>
      <c r="M659">
        <f>IF(Table1[[#This Row],[rating_count]]&lt;1000,1,0)</f>
        <v>0</v>
      </c>
      <c r="N659" t="str">
        <f>IF(Table1[[#This Row],[actual_price]]&lt;200,"&lt;₹200",IF(Table1[[#This Row],[actual_price]]&lt;=500,"₹200–₹500","&gt;₹500"))</f>
        <v>₹200–₹500</v>
      </c>
      <c r="O659" s="9">
        <f>(Table1[[#This Row],[rating]]*Table1[[#This Row],[rating_count]])</f>
        <v>135596.19999999998</v>
      </c>
      <c r="P659" s="9">
        <f>Table1[[#This Row],[actual_price]]*Table1[[#This Row],[rating_count]]</f>
        <v>11825250</v>
      </c>
      <c r="Q659" s="4">
        <v>31534</v>
      </c>
      <c r="R659" t="s">
        <v>2412</v>
      </c>
      <c r="S659" t="s">
        <v>2413</v>
      </c>
      <c r="V659" t="str">
        <f t="shared" si="21"/>
        <v>Logitech B100 Wired</v>
      </c>
    </row>
    <row r="660" spans="1:22" x14ac:dyDescent="0.5">
      <c r="A660" t="s">
        <v>2414</v>
      </c>
      <c r="B660" t="s">
        <v>2415</v>
      </c>
      <c r="C660" t="str">
        <f t="shared" si="20"/>
        <v>Noise Pulse Buzz</v>
      </c>
      <c r="D660" t="s">
        <v>5178</v>
      </c>
      <c r="E660" t="s">
        <v>5199</v>
      </c>
      <c r="F660" t="s">
        <v>5200</v>
      </c>
      <c r="H660" s="2">
        <v>2499</v>
      </c>
      <c r="I660" s="2">
        <v>4999</v>
      </c>
      <c r="J660" s="1">
        <v>0.5</v>
      </c>
      <c r="K660" s="8">
        <f>IF(Table1[[#This Row],[discount_percentage]]&gt;=0.5,1,0)</f>
        <v>1</v>
      </c>
      <c r="L660">
        <v>3.9</v>
      </c>
      <c r="M660">
        <f>IF(Table1[[#This Row],[rating_count]]&lt;1000,1,0)</f>
        <v>0</v>
      </c>
      <c r="N660" t="str">
        <f>IF(Table1[[#This Row],[actual_price]]&lt;200,"&lt;₹200",IF(Table1[[#This Row],[actual_price]]&lt;=500,"₹200–₹500","&gt;₹500"))</f>
        <v>&gt;₹500</v>
      </c>
      <c r="O660" s="9">
        <f>(Table1[[#This Row],[rating]]*Table1[[#This Row],[rating_count]])</f>
        <v>29526.899999999998</v>
      </c>
      <c r="P660" s="9">
        <f>Table1[[#This Row],[actual_price]]*Table1[[#This Row],[rating_count]]</f>
        <v>37847429</v>
      </c>
      <c r="Q660" s="4">
        <v>7571</v>
      </c>
      <c r="R660" t="s">
        <v>2416</v>
      </c>
      <c r="S660" t="s">
        <v>1716</v>
      </c>
      <c r="V660" t="str">
        <f t="shared" si="21"/>
        <v>Noise Pulse Buzz</v>
      </c>
    </row>
    <row r="661" spans="1:22" x14ac:dyDescent="0.5">
      <c r="A661" t="s">
        <v>2417</v>
      </c>
      <c r="B661" t="s">
        <v>2418</v>
      </c>
      <c r="C661" t="str">
        <f t="shared" si="20"/>
        <v>Classmate 2100117 Soft</v>
      </c>
      <c r="D661" t="s">
        <v>5238</v>
      </c>
      <c r="E661" t="s">
        <v>5239</v>
      </c>
      <c r="F661" t="s">
        <v>5240</v>
      </c>
      <c r="G661" t="s">
        <v>5241</v>
      </c>
      <c r="H661">
        <v>137</v>
      </c>
      <c r="I661">
        <v>160</v>
      </c>
      <c r="J661" s="1">
        <v>0.14000000000000001</v>
      </c>
      <c r="K661" s="8">
        <f>IF(Table1[[#This Row],[discount_percentage]]&gt;=0.5,1,0)</f>
        <v>0</v>
      </c>
      <c r="L661">
        <v>4.4000000000000004</v>
      </c>
      <c r="M661">
        <f>IF(Table1[[#This Row],[rating_count]]&lt;1000,1,0)</f>
        <v>0</v>
      </c>
      <c r="N661" t="str">
        <f>IF(Table1[[#This Row],[actual_price]]&lt;200,"&lt;₹200",IF(Table1[[#This Row],[actual_price]]&lt;=500,"₹200–₹500","&gt;₹500"))</f>
        <v>&lt;₹200</v>
      </c>
      <c r="O661" s="9">
        <f>(Table1[[#This Row],[rating]]*Table1[[#This Row],[rating_count]])</f>
        <v>28762.800000000003</v>
      </c>
      <c r="P661" s="9">
        <f>Table1[[#This Row],[actual_price]]*Table1[[#This Row],[rating_count]]</f>
        <v>1045920</v>
      </c>
      <c r="Q661" s="4">
        <v>6537</v>
      </c>
      <c r="R661" t="s">
        <v>2419</v>
      </c>
      <c r="S661" t="s">
        <v>2420</v>
      </c>
      <c r="V661" t="str">
        <f t="shared" si="21"/>
        <v>Classmate 2100117 Soft</v>
      </c>
    </row>
    <row r="662" spans="1:22" x14ac:dyDescent="0.5">
      <c r="A662" t="s">
        <v>2421</v>
      </c>
      <c r="B662" t="s">
        <v>2422</v>
      </c>
      <c r="C662" t="str">
        <f t="shared" si="20"/>
        <v>Aircase Rugged Hard</v>
      </c>
      <c r="D662" t="s">
        <v>5171</v>
      </c>
      <c r="E662" t="s">
        <v>5172</v>
      </c>
      <c r="F662" t="s">
        <v>5263</v>
      </c>
      <c r="H662">
        <v>299</v>
      </c>
      <c r="I662">
        <v>499</v>
      </c>
      <c r="J662" s="1">
        <v>0.4</v>
      </c>
      <c r="K662" s="8">
        <f>IF(Table1[[#This Row],[discount_percentage]]&gt;=0.5,1,0)</f>
        <v>0</v>
      </c>
      <c r="L662">
        <v>4.5</v>
      </c>
      <c r="M662">
        <f>IF(Table1[[#This Row],[rating_count]]&lt;1000,1,0)</f>
        <v>0</v>
      </c>
      <c r="N662" t="str">
        <f>IF(Table1[[#This Row],[actual_price]]&lt;200,"&lt;₹200",IF(Table1[[#This Row],[actual_price]]&lt;=500,"₹200–₹500","&gt;₹500"))</f>
        <v>₹200–₹500</v>
      </c>
      <c r="O662" s="9">
        <f>(Table1[[#This Row],[rating]]*Table1[[#This Row],[rating_count]])</f>
        <v>94545</v>
      </c>
      <c r="P662" s="9">
        <f>Table1[[#This Row],[actual_price]]*Table1[[#This Row],[rating_count]]</f>
        <v>10483990</v>
      </c>
      <c r="Q662" s="4">
        <v>21010</v>
      </c>
      <c r="R662" t="s">
        <v>2423</v>
      </c>
      <c r="S662" t="s">
        <v>2424</v>
      </c>
      <c r="V662" t="str">
        <f t="shared" si="21"/>
        <v>AirCase Rugged Hard</v>
      </c>
    </row>
    <row r="663" spans="1:22" x14ac:dyDescent="0.5">
      <c r="A663" t="s">
        <v>2425</v>
      </c>
      <c r="B663" t="s">
        <v>2426</v>
      </c>
      <c r="C663" t="str">
        <f t="shared" si="20"/>
        <v>Noise Buds Vs402</v>
      </c>
      <c r="D663" t="s">
        <v>5178</v>
      </c>
      <c r="E663" t="s">
        <v>5209</v>
      </c>
      <c r="F663" t="s">
        <v>5210</v>
      </c>
      <c r="G663" t="s">
        <v>5211</v>
      </c>
      <c r="H663" s="2">
        <v>1799</v>
      </c>
      <c r="I663" s="2">
        <v>3999</v>
      </c>
      <c r="J663" s="1">
        <v>0.55000000000000004</v>
      </c>
      <c r="K663" s="8">
        <f>IF(Table1[[#This Row],[discount_percentage]]&gt;=0.5,1,0)</f>
        <v>1</v>
      </c>
      <c r="L663">
        <v>3.9</v>
      </c>
      <c r="M663">
        <f>IF(Table1[[#This Row],[rating_count]]&lt;1000,1,0)</f>
        <v>0</v>
      </c>
      <c r="N663" t="str">
        <f>IF(Table1[[#This Row],[actual_price]]&lt;200,"&lt;₹200",IF(Table1[[#This Row],[actual_price]]&lt;=500,"₹200–₹500","&gt;₹500"))</f>
        <v>&gt;₹500</v>
      </c>
      <c r="O663" s="9">
        <f>(Table1[[#This Row],[rating]]*Table1[[#This Row],[rating_count]])</f>
        <v>13716.3</v>
      </c>
      <c r="P663" s="9">
        <f>Table1[[#This Row],[actual_price]]*Table1[[#This Row],[rating_count]]</f>
        <v>14064483</v>
      </c>
      <c r="Q663" s="4">
        <v>3517</v>
      </c>
      <c r="R663" t="s">
        <v>2427</v>
      </c>
      <c r="S663" t="s">
        <v>2428</v>
      </c>
      <c r="V663" t="str">
        <f t="shared" si="21"/>
        <v>Noise Buds VS402</v>
      </c>
    </row>
    <row r="664" spans="1:22" x14ac:dyDescent="0.5">
      <c r="A664" t="s">
        <v>2429</v>
      </c>
      <c r="B664" t="s">
        <v>2430</v>
      </c>
      <c r="C664" t="str">
        <f t="shared" si="20"/>
        <v>Jbl Go 2,</v>
      </c>
      <c r="D664" t="s">
        <v>5178</v>
      </c>
      <c r="E664" t="s">
        <v>5186</v>
      </c>
      <c r="F664" t="s">
        <v>5196</v>
      </c>
      <c r="G664" t="s">
        <v>5268</v>
      </c>
      <c r="H664" s="2">
        <v>1999</v>
      </c>
      <c r="I664" s="2">
        <v>2999</v>
      </c>
      <c r="J664" s="1">
        <v>0.33</v>
      </c>
      <c r="K664" s="8">
        <f>IF(Table1[[#This Row],[discount_percentage]]&gt;=0.5,1,0)</f>
        <v>0</v>
      </c>
      <c r="L664">
        <v>4.3</v>
      </c>
      <c r="M664">
        <f>IF(Table1[[#This Row],[rating_count]]&lt;1000,1,0)</f>
        <v>0</v>
      </c>
      <c r="N664" t="str">
        <f>IF(Table1[[#This Row],[actual_price]]&lt;200,"&lt;₹200",IF(Table1[[#This Row],[actual_price]]&lt;=500,"₹200–₹500","&gt;₹500"))</f>
        <v>&gt;₹500</v>
      </c>
      <c r="O664" s="9">
        <f>(Table1[[#This Row],[rating]]*Table1[[#This Row],[rating_count]])</f>
        <v>274765.7</v>
      </c>
      <c r="P664" s="9">
        <f>Table1[[#This Row],[actual_price]]*Table1[[#This Row],[rating_count]]</f>
        <v>191633101</v>
      </c>
      <c r="Q664" s="4">
        <v>63899</v>
      </c>
      <c r="R664" t="s">
        <v>2431</v>
      </c>
      <c r="S664" t="s">
        <v>2432</v>
      </c>
      <c r="V664" t="str">
        <f t="shared" si="21"/>
        <v>JBL Go 2,</v>
      </c>
    </row>
    <row r="665" spans="1:22" x14ac:dyDescent="0.5">
      <c r="A665" t="s">
        <v>2433</v>
      </c>
      <c r="B665" t="s">
        <v>2434</v>
      </c>
      <c r="C665" t="str">
        <f t="shared" si="20"/>
        <v>Robustrion Tempered Glass</v>
      </c>
      <c r="D665" t="s">
        <v>5171</v>
      </c>
      <c r="E665" t="s">
        <v>5172</v>
      </c>
      <c r="F665" t="s">
        <v>5279</v>
      </c>
      <c r="G665" t="s">
        <v>5219</v>
      </c>
      <c r="H665">
        <v>399</v>
      </c>
      <c r="I665" s="2">
        <v>1499</v>
      </c>
      <c r="J665" s="1">
        <v>0.73</v>
      </c>
      <c r="K665" s="8">
        <f>IF(Table1[[#This Row],[discount_percentage]]&gt;=0.5,1,0)</f>
        <v>1</v>
      </c>
      <c r="L665">
        <v>4.0999999999999996</v>
      </c>
      <c r="M665">
        <f>IF(Table1[[#This Row],[rating_count]]&lt;1000,1,0)</f>
        <v>0</v>
      </c>
      <c r="N665" t="str">
        <f>IF(Table1[[#This Row],[actual_price]]&lt;200,"&lt;₹200",IF(Table1[[#This Row],[actual_price]]&lt;=500,"₹200–₹500","&gt;₹500"))</f>
        <v>&gt;₹500</v>
      </c>
      <c r="O665" s="9">
        <f>(Table1[[#This Row],[rating]]*Table1[[#This Row],[rating_count]])</f>
        <v>23492.999999999996</v>
      </c>
      <c r="P665" s="9">
        <f>Table1[[#This Row],[actual_price]]*Table1[[#This Row],[rating_count]]</f>
        <v>8589270</v>
      </c>
      <c r="Q665" s="4">
        <v>5730</v>
      </c>
      <c r="R665" t="s">
        <v>2435</v>
      </c>
      <c r="S665" t="s">
        <v>2436</v>
      </c>
      <c r="V665" t="str">
        <f t="shared" si="21"/>
        <v>Robustrion Tempered Glass</v>
      </c>
    </row>
    <row r="666" spans="1:22" x14ac:dyDescent="0.5">
      <c r="A666" t="s">
        <v>2437</v>
      </c>
      <c r="B666" t="s">
        <v>2438</v>
      </c>
      <c r="C666" t="str">
        <f t="shared" si="20"/>
        <v>Redgear Pro Wireless</v>
      </c>
      <c r="D666" t="s">
        <v>5171</v>
      </c>
      <c r="E666" t="s">
        <v>5172</v>
      </c>
      <c r="F666" t="s">
        <v>5259</v>
      </c>
      <c r="G666" t="s">
        <v>5280</v>
      </c>
      <c r="H666" s="2">
        <v>1699</v>
      </c>
      <c r="I666" s="2">
        <v>3999</v>
      </c>
      <c r="J666" s="1">
        <v>0.57999999999999996</v>
      </c>
      <c r="K666" s="8">
        <f>IF(Table1[[#This Row],[discount_percentage]]&gt;=0.5,1,0)</f>
        <v>1</v>
      </c>
      <c r="L666">
        <v>4.2</v>
      </c>
      <c r="M666">
        <f>IF(Table1[[#This Row],[rating_count]]&lt;1000,1,0)</f>
        <v>0</v>
      </c>
      <c r="N666" t="str">
        <f>IF(Table1[[#This Row],[actual_price]]&lt;200,"&lt;₹200",IF(Table1[[#This Row],[actual_price]]&lt;=500,"₹200–₹500","&gt;₹500"))</f>
        <v>&gt;₹500</v>
      </c>
      <c r="O666" s="9">
        <f>(Table1[[#This Row],[rating]]*Table1[[#This Row],[rating_count]])</f>
        <v>107049.60000000001</v>
      </c>
      <c r="P666" s="9">
        <f>Table1[[#This Row],[actual_price]]*Table1[[#This Row],[rating_count]]</f>
        <v>101926512</v>
      </c>
      <c r="Q666" s="4">
        <v>25488</v>
      </c>
      <c r="R666" t="s">
        <v>2439</v>
      </c>
      <c r="S666" t="s">
        <v>2440</v>
      </c>
      <c r="V666" t="str">
        <f t="shared" si="21"/>
        <v>Redgear Pro Wireless</v>
      </c>
    </row>
    <row r="667" spans="1:22" x14ac:dyDescent="0.5">
      <c r="A667" t="s">
        <v>2441</v>
      </c>
      <c r="B667" t="s">
        <v>2442</v>
      </c>
      <c r="C667" t="str">
        <f t="shared" si="20"/>
        <v>Logitech M235 Wireless</v>
      </c>
      <c r="D667" t="s">
        <v>5171</v>
      </c>
      <c r="E667" t="s">
        <v>5172</v>
      </c>
      <c r="F667" t="s">
        <v>5227</v>
      </c>
      <c r="G667" t="s">
        <v>5228</v>
      </c>
      <c r="H667">
        <v>699</v>
      </c>
      <c r="I667">
        <v>995</v>
      </c>
      <c r="J667" s="1">
        <v>0.3</v>
      </c>
      <c r="K667" s="8">
        <f>IF(Table1[[#This Row],[discount_percentage]]&gt;=0.5,1,0)</f>
        <v>0</v>
      </c>
      <c r="L667">
        <v>4.5</v>
      </c>
      <c r="M667">
        <f>IF(Table1[[#This Row],[rating_count]]&lt;1000,1,0)</f>
        <v>0</v>
      </c>
      <c r="N667" t="str">
        <f>IF(Table1[[#This Row],[actual_price]]&lt;200,"&lt;₹200",IF(Table1[[#This Row],[actual_price]]&lt;=500,"₹200–₹500","&gt;₹500"))</f>
        <v>&gt;₹500</v>
      </c>
      <c r="O667" s="9">
        <f>(Table1[[#This Row],[rating]]*Table1[[#This Row],[rating_count]])</f>
        <v>244822.5</v>
      </c>
      <c r="P667" s="9">
        <f>Table1[[#This Row],[actual_price]]*Table1[[#This Row],[rating_count]]</f>
        <v>54132975</v>
      </c>
      <c r="Q667" s="4">
        <v>54405</v>
      </c>
      <c r="R667" t="s">
        <v>2443</v>
      </c>
      <c r="S667" t="s">
        <v>2444</v>
      </c>
      <c r="V667" t="str">
        <f t="shared" si="21"/>
        <v>Logitech M235 Wireless</v>
      </c>
    </row>
    <row r="668" spans="1:22" x14ac:dyDescent="0.5">
      <c r="A668" t="s">
        <v>2445</v>
      </c>
      <c r="B668" t="s">
        <v>2446</v>
      </c>
      <c r="C668" t="str">
        <f t="shared" si="20"/>
        <v>Tp-Link N300 Wifi</v>
      </c>
      <c r="D668" t="s">
        <v>5171</v>
      </c>
      <c r="E668" t="s">
        <v>5175</v>
      </c>
      <c r="F668" t="s">
        <v>5266</v>
      </c>
      <c r="H668" s="2">
        <v>1149</v>
      </c>
      <c r="I668" s="2">
        <v>1699</v>
      </c>
      <c r="J668" s="1">
        <v>0.32</v>
      </c>
      <c r="K668" s="8">
        <f>IF(Table1[[#This Row],[discount_percentage]]&gt;=0.5,1,0)</f>
        <v>0</v>
      </c>
      <c r="L668">
        <v>4.2</v>
      </c>
      <c r="M668">
        <f>IF(Table1[[#This Row],[rating_count]]&lt;1000,1,0)</f>
        <v>0</v>
      </c>
      <c r="N668" t="str">
        <f>IF(Table1[[#This Row],[actual_price]]&lt;200,"&lt;₹200",IF(Table1[[#This Row],[actual_price]]&lt;=500,"₹200–₹500","&gt;₹500"))</f>
        <v>&gt;₹500</v>
      </c>
      <c r="O668" s="9">
        <f>(Table1[[#This Row],[rating]]*Table1[[#This Row],[rating_count]])</f>
        <v>514407.60000000003</v>
      </c>
      <c r="P668" s="9">
        <f>Table1[[#This Row],[actual_price]]*Table1[[#This Row],[rating_count]]</f>
        <v>208090122</v>
      </c>
      <c r="Q668" s="4">
        <v>122478</v>
      </c>
      <c r="R668" t="s">
        <v>2447</v>
      </c>
      <c r="S668" t="s">
        <v>2448</v>
      </c>
      <c r="V668" t="str">
        <f t="shared" si="21"/>
        <v>TP-link N300 WiFi</v>
      </c>
    </row>
    <row r="669" spans="1:22" x14ac:dyDescent="0.5">
      <c r="A669" t="s">
        <v>2449</v>
      </c>
      <c r="B669" t="s">
        <v>2450</v>
      </c>
      <c r="C669" t="str">
        <f t="shared" si="20"/>
        <v>Logitech Mk240 Nano</v>
      </c>
      <c r="D669" t="s">
        <v>5171</v>
      </c>
      <c r="E669" t="s">
        <v>5172</v>
      </c>
      <c r="F669" t="s">
        <v>5227</v>
      </c>
      <c r="G669" t="s">
        <v>5246</v>
      </c>
      <c r="H669" s="2">
        <v>1495</v>
      </c>
      <c r="I669" s="2">
        <v>1995</v>
      </c>
      <c r="J669" s="1">
        <v>0.25</v>
      </c>
      <c r="K669" s="8">
        <f>IF(Table1[[#This Row],[discount_percentage]]&gt;=0.5,1,0)</f>
        <v>0</v>
      </c>
      <c r="L669">
        <v>4.3</v>
      </c>
      <c r="M669">
        <f>IF(Table1[[#This Row],[rating_count]]&lt;1000,1,0)</f>
        <v>0</v>
      </c>
      <c r="N669" t="str">
        <f>IF(Table1[[#This Row],[actual_price]]&lt;200,"&lt;₹200",IF(Table1[[#This Row],[actual_price]]&lt;=500,"₹200–₹500","&gt;₹500"))</f>
        <v>&gt;₹500</v>
      </c>
      <c r="O669" s="9">
        <f>(Table1[[#This Row],[rating]]*Table1[[#This Row],[rating_count]])</f>
        <v>31136.3</v>
      </c>
      <c r="P669" s="9">
        <f>Table1[[#This Row],[actual_price]]*Table1[[#This Row],[rating_count]]</f>
        <v>14445795</v>
      </c>
      <c r="Q669" s="4">
        <v>7241</v>
      </c>
      <c r="R669" t="s">
        <v>2451</v>
      </c>
      <c r="S669" t="s">
        <v>2452</v>
      </c>
      <c r="V669" t="str">
        <f t="shared" si="21"/>
        <v>Logitech MK240 Nano</v>
      </c>
    </row>
    <row r="670" spans="1:22" x14ac:dyDescent="0.5">
      <c r="A670" t="s">
        <v>2453</v>
      </c>
      <c r="B670" t="s">
        <v>2454</v>
      </c>
      <c r="C670" t="str">
        <f t="shared" si="20"/>
        <v>Callas Multipurpose Foldable</v>
      </c>
      <c r="D670" t="s">
        <v>5171</v>
      </c>
      <c r="E670" t="s">
        <v>5172</v>
      </c>
      <c r="F670" t="s">
        <v>5223</v>
      </c>
      <c r="G670" t="s">
        <v>5230</v>
      </c>
      <c r="H670">
        <v>849</v>
      </c>
      <c r="I670" s="2">
        <v>4999</v>
      </c>
      <c r="J670" s="1">
        <v>0.83</v>
      </c>
      <c r="K670" s="8">
        <f>IF(Table1[[#This Row],[discount_percentage]]&gt;=0.5,1,0)</f>
        <v>1</v>
      </c>
      <c r="L670">
        <v>4</v>
      </c>
      <c r="M670">
        <f>IF(Table1[[#This Row],[rating_count]]&lt;1000,1,0)</f>
        <v>0</v>
      </c>
      <c r="N670" t="str">
        <f>IF(Table1[[#This Row],[actual_price]]&lt;200,"&lt;₹200",IF(Table1[[#This Row],[actual_price]]&lt;=500,"₹200–₹500","&gt;₹500"))</f>
        <v>&gt;₹500</v>
      </c>
      <c r="O670" s="9">
        <f>(Table1[[#This Row],[rating]]*Table1[[#This Row],[rating_count]])</f>
        <v>81828</v>
      </c>
      <c r="P670" s="9">
        <f>Table1[[#This Row],[actual_price]]*Table1[[#This Row],[rating_count]]</f>
        <v>102264543</v>
      </c>
      <c r="Q670" s="4">
        <v>20457</v>
      </c>
      <c r="R670" t="s">
        <v>2455</v>
      </c>
      <c r="S670" t="s">
        <v>2456</v>
      </c>
      <c r="V670" t="str">
        <f t="shared" si="21"/>
        <v>Callas Multipurpose Foldable</v>
      </c>
    </row>
    <row r="671" spans="1:22" x14ac:dyDescent="0.5">
      <c r="A671" t="s">
        <v>2457</v>
      </c>
      <c r="B671" t="s">
        <v>2458</v>
      </c>
      <c r="C671" t="str">
        <f t="shared" si="20"/>
        <v>Casio Mj-12D 150</v>
      </c>
      <c r="D671" t="s">
        <v>5238</v>
      </c>
      <c r="E671" t="s">
        <v>5251</v>
      </c>
      <c r="F671" t="s">
        <v>5252</v>
      </c>
      <c r="G671" t="s">
        <v>5281</v>
      </c>
      <c r="H671">
        <v>440</v>
      </c>
      <c r="I671">
        <v>440</v>
      </c>
      <c r="J671" s="1">
        <v>0</v>
      </c>
      <c r="K671" s="8">
        <f>IF(Table1[[#This Row],[discount_percentage]]&gt;=0.5,1,0)</f>
        <v>0</v>
      </c>
      <c r="L671">
        <v>4.5</v>
      </c>
      <c r="M671">
        <f>IF(Table1[[#This Row],[rating_count]]&lt;1000,1,0)</f>
        <v>0</v>
      </c>
      <c r="N671" t="str">
        <f>IF(Table1[[#This Row],[actual_price]]&lt;200,"&lt;₹200",IF(Table1[[#This Row],[actual_price]]&lt;=500,"₹200–₹500","&gt;₹500"))</f>
        <v>₹200–₹500</v>
      </c>
      <c r="O671" s="9">
        <f>(Table1[[#This Row],[rating]]*Table1[[#This Row],[rating_count]])</f>
        <v>38745</v>
      </c>
      <c r="P671" s="9">
        <f>Table1[[#This Row],[actual_price]]*Table1[[#This Row],[rating_count]]</f>
        <v>3788400</v>
      </c>
      <c r="Q671" s="4">
        <v>8610</v>
      </c>
      <c r="R671" t="s">
        <v>2459</v>
      </c>
      <c r="S671" t="s">
        <v>2460</v>
      </c>
      <c r="V671" t="str">
        <f t="shared" si="21"/>
        <v>Casio MJ-12D 150</v>
      </c>
    </row>
    <row r="672" spans="1:22" x14ac:dyDescent="0.5">
      <c r="A672" t="s">
        <v>2461</v>
      </c>
      <c r="B672" t="s">
        <v>2462</v>
      </c>
      <c r="C672" t="str">
        <f t="shared" si="20"/>
        <v>Amazon Basics Multipurpose</v>
      </c>
      <c r="D672" t="s">
        <v>5171</v>
      </c>
      <c r="E672" t="s">
        <v>5172</v>
      </c>
      <c r="F672" t="s">
        <v>5223</v>
      </c>
      <c r="G672" t="s">
        <v>5230</v>
      </c>
      <c r="H672">
        <v>599</v>
      </c>
      <c r="I672" s="2">
        <v>3999</v>
      </c>
      <c r="J672" s="1">
        <v>0.85</v>
      </c>
      <c r="K672" s="8">
        <f>IF(Table1[[#This Row],[discount_percentage]]&gt;=0.5,1,0)</f>
        <v>1</v>
      </c>
      <c r="L672">
        <v>3.9</v>
      </c>
      <c r="M672">
        <f>IF(Table1[[#This Row],[rating_count]]&lt;1000,1,0)</f>
        <v>0</v>
      </c>
      <c r="N672" t="str">
        <f>IF(Table1[[#This Row],[actual_price]]&lt;200,"&lt;₹200",IF(Table1[[#This Row],[actual_price]]&lt;=500,"₹200–₹500","&gt;₹500"))</f>
        <v>&gt;₹500</v>
      </c>
      <c r="O672" s="9">
        <f>(Table1[[#This Row],[rating]]*Table1[[#This Row],[rating_count]])</f>
        <v>4239.3</v>
      </c>
      <c r="P672" s="9">
        <f>Table1[[#This Row],[actual_price]]*Table1[[#This Row],[rating_count]]</f>
        <v>4346913</v>
      </c>
      <c r="Q672" s="4">
        <v>1087</v>
      </c>
      <c r="R672" t="s">
        <v>2463</v>
      </c>
      <c r="S672" t="s">
        <v>2464</v>
      </c>
      <c r="V672" t="str">
        <f t="shared" si="21"/>
        <v>Amazon Basics Multipurpose</v>
      </c>
    </row>
    <row r="673" spans="1:22" x14ac:dyDescent="0.5">
      <c r="A673" t="s">
        <v>2465</v>
      </c>
      <c r="B673" t="s">
        <v>2466</v>
      </c>
      <c r="C673" t="str">
        <f t="shared" si="20"/>
        <v>Kanget [2 Pack]</v>
      </c>
      <c r="D673" t="s">
        <v>5171</v>
      </c>
      <c r="E673" t="s">
        <v>5172</v>
      </c>
      <c r="F673" t="s">
        <v>5190</v>
      </c>
      <c r="G673" t="s">
        <v>5271</v>
      </c>
      <c r="H673">
        <v>149</v>
      </c>
      <c r="I673">
        <v>399</v>
      </c>
      <c r="J673" s="1">
        <v>0.63</v>
      </c>
      <c r="K673" s="8">
        <f>IF(Table1[[#This Row],[discount_percentage]]&gt;=0.5,1,0)</f>
        <v>1</v>
      </c>
      <c r="L673">
        <v>4</v>
      </c>
      <c r="M673">
        <f>IF(Table1[[#This Row],[rating_count]]&lt;1000,1,0)</f>
        <v>0</v>
      </c>
      <c r="N673" t="str">
        <f>IF(Table1[[#This Row],[actual_price]]&lt;200,"&lt;₹200",IF(Table1[[#This Row],[actual_price]]&lt;=500,"₹200–₹500","&gt;₹500"))</f>
        <v>₹200–₹500</v>
      </c>
      <c r="O673" s="9">
        <f>(Table1[[#This Row],[rating]]*Table1[[#This Row],[rating_count]])</f>
        <v>6160</v>
      </c>
      <c r="P673" s="9">
        <f>Table1[[#This Row],[actual_price]]*Table1[[#This Row],[rating_count]]</f>
        <v>614460</v>
      </c>
      <c r="Q673" s="4">
        <v>1540</v>
      </c>
      <c r="R673" t="s">
        <v>2467</v>
      </c>
      <c r="S673" t="s">
        <v>2468</v>
      </c>
      <c r="V673" t="str">
        <f t="shared" si="21"/>
        <v>Kanget [2 Pack]</v>
      </c>
    </row>
    <row r="674" spans="1:22" x14ac:dyDescent="0.5">
      <c r="A674" t="s">
        <v>2469</v>
      </c>
      <c r="B674" t="s">
        <v>2470</v>
      </c>
      <c r="C674" t="str">
        <f t="shared" si="20"/>
        <v>Amazon Basics Magic</v>
      </c>
      <c r="D674" t="s">
        <v>5171</v>
      </c>
      <c r="E674" t="s">
        <v>5172</v>
      </c>
      <c r="F674" t="s">
        <v>5227</v>
      </c>
      <c r="G674" t="s">
        <v>5229</v>
      </c>
      <c r="H674">
        <v>289</v>
      </c>
      <c r="I674">
        <v>999</v>
      </c>
      <c r="J674" s="1">
        <v>0.71</v>
      </c>
      <c r="K674" s="8">
        <f>IF(Table1[[#This Row],[discount_percentage]]&gt;=0.5,1,0)</f>
        <v>1</v>
      </c>
      <c r="L674">
        <v>4.0999999999999996</v>
      </c>
      <c r="M674">
        <f>IF(Table1[[#This Row],[rating_count]]&lt;1000,1,0)</f>
        <v>1</v>
      </c>
      <c r="N674" t="str">
        <f>IF(Table1[[#This Row],[actual_price]]&lt;200,"&lt;₹200",IF(Table1[[#This Row],[actual_price]]&lt;=500,"₹200–₹500","&gt;₹500"))</f>
        <v>&gt;₹500</v>
      </c>
      <c r="O674" s="9">
        <f>(Table1[[#This Row],[rating]]*Table1[[#This Row],[rating_count]])</f>
        <v>1644.1</v>
      </c>
      <c r="P674" s="9">
        <f>Table1[[#This Row],[actual_price]]*Table1[[#This Row],[rating_count]]</f>
        <v>400599</v>
      </c>
      <c r="Q674" s="4">
        <v>401</v>
      </c>
      <c r="R674" t="s">
        <v>2471</v>
      </c>
      <c r="S674" t="s">
        <v>2472</v>
      </c>
      <c r="V674" t="str">
        <f t="shared" si="21"/>
        <v>Amazon Basics Magic</v>
      </c>
    </row>
    <row r="675" spans="1:22" x14ac:dyDescent="0.5">
      <c r="A675" t="s">
        <v>2473</v>
      </c>
      <c r="B675" t="s">
        <v>2474</v>
      </c>
      <c r="C675" t="str">
        <f t="shared" si="20"/>
        <v>Zebronics Zeb-90Hb Usb</v>
      </c>
      <c r="D675" t="s">
        <v>5171</v>
      </c>
      <c r="E675" t="s">
        <v>5172</v>
      </c>
      <c r="F675" t="s">
        <v>5282</v>
      </c>
      <c r="H675">
        <v>179</v>
      </c>
      <c r="I675">
        <v>499</v>
      </c>
      <c r="J675" s="1">
        <v>0.64</v>
      </c>
      <c r="K675" s="8">
        <f>IF(Table1[[#This Row],[discount_percentage]]&gt;=0.5,1,0)</f>
        <v>1</v>
      </c>
      <c r="L675">
        <v>3.4</v>
      </c>
      <c r="M675">
        <f>IF(Table1[[#This Row],[rating_count]]&lt;1000,1,0)</f>
        <v>0</v>
      </c>
      <c r="N675" t="str">
        <f>IF(Table1[[#This Row],[actual_price]]&lt;200,"&lt;₹200",IF(Table1[[#This Row],[actual_price]]&lt;=500,"₹200–₹500","&gt;₹500"))</f>
        <v>₹200–₹500</v>
      </c>
      <c r="O675" s="9">
        <f>(Table1[[#This Row],[rating]]*Table1[[#This Row],[rating_count]])</f>
        <v>31909</v>
      </c>
      <c r="P675" s="9">
        <f>Table1[[#This Row],[actual_price]]*Table1[[#This Row],[rating_count]]</f>
        <v>4683115</v>
      </c>
      <c r="Q675" s="4">
        <v>9385</v>
      </c>
      <c r="R675" t="s">
        <v>2475</v>
      </c>
      <c r="S675" t="s">
        <v>2476</v>
      </c>
      <c r="V675" t="str">
        <f t="shared" si="21"/>
        <v>Zebronics ZEB-90HB USB</v>
      </c>
    </row>
    <row r="676" spans="1:22" x14ac:dyDescent="0.5">
      <c r="A676" t="s">
        <v>2477</v>
      </c>
      <c r="B676" t="s">
        <v>2478</v>
      </c>
      <c r="C676" t="str">
        <f t="shared" si="20"/>
        <v>Noise Colorfit Pro</v>
      </c>
      <c r="D676" t="s">
        <v>5178</v>
      </c>
      <c r="E676" t="s">
        <v>5199</v>
      </c>
      <c r="F676" t="s">
        <v>5200</v>
      </c>
      <c r="H676" s="2">
        <v>1499</v>
      </c>
      <c r="I676" s="2">
        <v>4999</v>
      </c>
      <c r="J676" s="1">
        <v>0.7</v>
      </c>
      <c r="K676" s="8">
        <f>IF(Table1[[#This Row],[discount_percentage]]&gt;=0.5,1,0)</f>
        <v>1</v>
      </c>
      <c r="L676">
        <v>4</v>
      </c>
      <c r="M676">
        <f>IF(Table1[[#This Row],[rating_count]]&lt;1000,1,0)</f>
        <v>0</v>
      </c>
      <c r="N676" t="str">
        <f>IF(Table1[[#This Row],[actual_price]]&lt;200,"&lt;₹200",IF(Table1[[#This Row],[actual_price]]&lt;=500,"₹200–₹500","&gt;₹500"))</f>
        <v>&gt;₹500</v>
      </c>
      <c r="O676" s="9">
        <f>(Table1[[#This Row],[rating]]*Table1[[#This Row],[rating_count]])</f>
        <v>370352</v>
      </c>
      <c r="P676" s="9">
        <f>Table1[[#This Row],[actual_price]]*Table1[[#This Row],[rating_count]]</f>
        <v>462847412</v>
      </c>
      <c r="Q676" s="4">
        <v>92588</v>
      </c>
      <c r="R676" t="s">
        <v>2479</v>
      </c>
      <c r="S676" t="s">
        <v>1770</v>
      </c>
      <c r="V676" t="str">
        <f t="shared" si="21"/>
        <v>Noise ColorFit Pro</v>
      </c>
    </row>
    <row r="677" spans="1:22" x14ac:dyDescent="0.5">
      <c r="A677" t="s">
        <v>2480</v>
      </c>
      <c r="B677" t="s">
        <v>2481</v>
      </c>
      <c r="C677" t="str">
        <f t="shared" si="20"/>
        <v>Zebronics Zeb Buds</v>
      </c>
      <c r="D677" t="s">
        <v>5178</v>
      </c>
      <c r="E677" t="s">
        <v>5209</v>
      </c>
      <c r="F677" t="s">
        <v>5210</v>
      </c>
      <c r="G677" t="s">
        <v>5211</v>
      </c>
      <c r="H677">
        <v>399</v>
      </c>
      <c r="I677">
        <v>699</v>
      </c>
      <c r="J677" s="1">
        <v>0.43</v>
      </c>
      <c r="K677" s="8">
        <f>IF(Table1[[#This Row],[discount_percentage]]&gt;=0.5,1,0)</f>
        <v>0</v>
      </c>
      <c r="L677">
        <v>3.4</v>
      </c>
      <c r="M677">
        <f>IF(Table1[[#This Row],[rating_count]]&lt;1000,1,0)</f>
        <v>0</v>
      </c>
      <c r="N677" t="str">
        <f>IF(Table1[[#This Row],[actual_price]]&lt;200,"&lt;₹200",IF(Table1[[#This Row],[actual_price]]&lt;=500,"₹200–₹500","&gt;₹500"))</f>
        <v>&gt;₹500</v>
      </c>
      <c r="O677" s="9">
        <f>(Table1[[#This Row],[rating]]*Table1[[#This Row],[rating_count]])</f>
        <v>11743.6</v>
      </c>
      <c r="P677" s="9">
        <f>Table1[[#This Row],[actual_price]]*Table1[[#This Row],[rating_count]]</f>
        <v>2414346</v>
      </c>
      <c r="Q677" s="4">
        <v>3454</v>
      </c>
      <c r="R677" t="s">
        <v>2482</v>
      </c>
      <c r="S677" t="s">
        <v>2483</v>
      </c>
      <c r="V677" t="str">
        <f t="shared" si="21"/>
        <v>Zebronics Zeb Buds</v>
      </c>
    </row>
    <row r="678" spans="1:22" x14ac:dyDescent="0.5">
      <c r="A678" t="s">
        <v>2484</v>
      </c>
      <c r="B678" t="s">
        <v>2485</v>
      </c>
      <c r="C678" t="str">
        <f t="shared" si="20"/>
        <v>Redgear A-15 Wired</v>
      </c>
      <c r="D678" t="s">
        <v>5171</v>
      </c>
      <c r="E678" t="s">
        <v>5172</v>
      </c>
      <c r="F678" t="s">
        <v>5259</v>
      </c>
      <c r="G678" t="s">
        <v>5260</v>
      </c>
      <c r="H678">
        <v>599</v>
      </c>
      <c r="I678">
        <v>799</v>
      </c>
      <c r="J678" s="1">
        <v>0.25</v>
      </c>
      <c r="K678" s="8">
        <f>IF(Table1[[#This Row],[discount_percentage]]&gt;=0.5,1,0)</f>
        <v>0</v>
      </c>
      <c r="L678">
        <v>4.3</v>
      </c>
      <c r="M678">
        <f>IF(Table1[[#This Row],[rating_count]]&lt;1000,1,0)</f>
        <v>0</v>
      </c>
      <c r="N678" t="str">
        <f>IF(Table1[[#This Row],[actual_price]]&lt;200,"&lt;₹200",IF(Table1[[#This Row],[actual_price]]&lt;=500,"₹200–₹500","&gt;₹500"))</f>
        <v>&gt;₹500</v>
      </c>
      <c r="O678" s="9">
        <f>(Table1[[#This Row],[rating]]*Table1[[#This Row],[rating_count]])</f>
        <v>67897</v>
      </c>
      <c r="P678" s="9">
        <f>Table1[[#This Row],[actual_price]]*Table1[[#This Row],[rating_count]]</f>
        <v>12616210</v>
      </c>
      <c r="Q678" s="4">
        <v>15790</v>
      </c>
      <c r="R678" t="s">
        <v>2486</v>
      </c>
      <c r="S678" t="s">
        <v>2487</v>
      </c>
      <c r="V678" t="str">
        <f t="shared" si="21"/>
        <v>Redgear A-15 Wired</v>
      </c>
    </row>
    <row r="679" spans="1:22" x14ac:dyDescent="0.5">
      <c r="A679" t="s">
        <v>2488</v>
      </c>
      <c r="B679" t="s">
        <v>2489</v>
      </c>
      <c r="C679" t="str">
        <f t="shared" si="20"/>
        <v>Jbl Commercial Cslm20B</v>
      </c>
      <c r="D679" t="s">
        <v>5171</v>
      </c>
      <c r="E679" t="s">
        <v>5172</v>
      </c>
      <c r="F679" t="s">
        <v>5283</v>
      </c>
      <c r="G679" t="s">
        <v>5284</v>
      </c>
      <c r="H679">
        <v>949</v>
      </c>
      <c r="I679" s="2">
        <v>2000</v>
      </c>
      <c r="J679" s="1">
        <v>0.53</v>
      </c>
      <c r="K679" s="8">
        <f>IF(Table1[[#This Row],[discount_percentage]]&gt;=0.5,1,0)</f>
        <v>1</v>
      </c>
      <c r="L679">
        <v>3.9</v>
      </c>
      <c r="M679">
        <f>IF(Table1[[#This Row],[rating_count]]&lt;1000,1,0)</f>
        <v>0</v>
      </c>
      <c r="N679" t="str">
        <f>IF(Table1[[#This Row],[actual_price]]&lt;200,"&lt;₹200",IF(Table1[[#This Row],[actual_price]]&lt;=500,"₹200–₹500","&gt;₹500"))</f>
        <v>&gt;₹500</v>
      </c>
      <c r="O679" s="9">
        <f>(Table1[[#This Row],[rating]]*Table1[[#This Row],[rating_count]])</f>
        <v>58379.1</v>
      </c>
      <c r="P679" s="9">
        <f>Table1[[#This Row],[actual_price]]*Table1[[#This Row],[rating_count]]</f>
        <v>29938000</v>
      </c>
      <c r="Q679" s="4">
        <v>14969</v>
      </c>
      <c r="R679" t="s">
        <v>2490</v>
      </c>
      <c r="S679" t="s">
        <v>2491</v>
      </c>
      <c r="V679" t="str">
        <f t="shared" si="21"/>
        <v>JBL Commercial CSLM20B</v>
      </c>
    </row>
    <row r="680" spans="1:22" x14ac:dyDescent="0.5">
      <c r="A680" t="s">
        <v>2492</v>
      </c>
      <c r="B680" t="s">
        <v>2493</v>
      </c>
      <c r="C680" t="str">
        <f t="shared" si="20"/>
        <v>Fire-Boltt India'S No</v>
      </c>
      <c r="D680" t="s">
        <v>5178</v>
      </c>
      <c r="E680" t="s">
        <v>5199</v>
      </c>
      <c r="F680" t="s">
        <v>5200</v>
      </c>
      <c r="H680" s="2">
        <v>2499</v>
      </c>
      <c r="I680" s="2">
        <v>9999</v>
      </c>
      <c r="J680" s="1">
        <v>0.75</v>
      </c>
      <c r="K680" s="8">
        <f>IF(Table1[[#This Row],[discount_percentage]]&gt;=0.5,1,0)</f>
        <v>1</v>
      </c>
      <c r="L680">
        <v>4.0999999999999996</v>
      </c>
      <c r="M680">
        <f>IF(Table1[[#This Row],[rating_count]]&lt;1000,1,0)</f>
        <v>0</v>
      </c>
      <c r="N680" t="str">
        <f>IF(Table1[[#This Row],[actual_price]]&lt;200,"&lt;₹200",IF(Table1[[#This Row],[actual_price]]&lt;=500,"₹200–₹500","&gt;₹500"))</f>
        <v>&gt;₹500</v>
      </c>
      <c r="O680" s="9">
        <f>(Table1[[#This Row],[rating]]*Table1[[#This Row],[rating_count]])</f>
        <v>172769.9</v>
      </c>
      <c r="P680" s="9">
        <f>Table1[[#This Row],[actual_price]]*Table1[[#This Row],[rating_count]]</f>
        <v>421347861</v>
      </c>
      <c r="Q680" s="4">
        <v>42139</v>
      </c>
      <c r="R680" t="s">
        <v>2494</v>
      </c>
      <c r="S680" t="s">
        <v>2495</v>
      </c>
      <c r="V680" t="str">
        <f t="shared" si="21"/>
        <v>Fire-Boltt India's No</v>
      </c>
    </row>
    <row r="681" spans="1:22" x14ac:dyDescent="0.5">
      <c r="A681" t="s">
        <v>2496</v>
      </c>
      <c r="B681" t="s">
        <v>2497</v>
      </c>
      <c r="C681" t="str">
        <f t="shared" si="20"/>
        <v>Eveready Red 1012</v>
      </c>
      <c r="D681" t="s">
        <v>5178</v>
      </c>
      <c r="E681" t="s">
        <v>5236</v>
      </c>
      <c r="F681" t="s">
        <v>5237</v>
      </c>
      <c r="H681">
        <v>159</v>
      </c>
      <c r="I681">
        <v>180</v>
      </c>
      <c r="J681" s="1">
        <v>0.12</v>
      </c>
      <c r="K681" s="8">
        <f>IF(Table1[[#This Row],[discount_percentage]]&gt;=0.5,1,0)</f>
        <v>0</v>
      </c>
      <c r="L681">
        <v>4.3</v>
      </c>
      <c r="M681">
        <f>IF(Table1[[#This Row],[rating_count]]&lt;1000,1,0)</f>
        <v>1</v>
      </c>
      <c r="N681" t="str">
        <f>IF(Table1[[#This Row],[actual_price]]&lt;200,"&lt;₹200",IF(Table1[[#This Row],[actual_price]]&lt;=500,"₹200–₹500","&gt;₹500"))</f>
        <v>&lt;₹200</v>
      </c>
      <c r="O681" s="9">
        <f>(Table1[[#This Row],[rating]]*Table1[[#This Row],[rating_count]])</f>
        <v>4252.7</v>
      </c>
      <c r="P681" s="9">
        <f>Table1[[#This Row],[actual_price]]*Table1[[#This Row],[rating_count]]</f>
        <v>178020</v>
      </c>
      <c r="Q681" s="4">
        <v>989</v>
      </c>
      <c r="R681" t="s">
        <v>2498</v>
      </c>
      <c r="S681" t="s">
        <v>2499</v>
      </c>
      <c r="V681" t="str">
        <f t="shared" si="21"/>
        <v>Eveready Red 1012</v>
      </c>
    </row>
    <row r="682" spans="1:22" x14ac:dyDescent="0.5">
      <c r="A682" t="s">
        <v>2500</v>
      </c>
      <c r="B682" t="s">
        <v>2501</v>
      </c>
      <c r="C682" t="str">
        <f t="shared" si="20"/>
        <v>Sandisk Extreme Microsd</v>
      </c>
      <c r="D682" t="s">
        <v>5178</v>
      </c>
      <c r="E682" t="s">
        <v>5180</v>
      </c>
      <c r="F682" t="s">
        <v>5206</v>
      </c>
      <c r="G682" t="s">
        <v>5207</v>
      </c>
      <c r="H682" s="2">
        <v>1329</v>
      </c>
      <c r="I682" s="2">
        <v>2900</v>
      </c>
      <c r="J682" s="1">
        <v>0.54</v>
      </c>
      <c r="K682" s="8">
        <f>IF(Table1[[#This Row],[discount_percentage]]&gt;=0.5,1,0)</f>
        <v>1</v>
      </c>
      <c r="L682">
        <v>4.5</v>
      </c>
      <c r="M682">
        <f>IF(Table1[[#This Row],[rating_count]]&lt;1000,1,0)</f>
        <v>0</v>
      </c>
      <c r="N682" t="str">
        <f>IF(Table1[[#This Row],[actual_price]]&lt;200,"&lt;₹200",IF(Table1[[#This Row],[actual_price]]&lt;=500,"₹200–₹500","&gt;₹500"))</f>
        <v>&gt;₹500</v>
      </c>
      <c r="O682" s="9">
        <f>(Table1[[#This Row],[rating]]*Table1[[#This Row],[rating_count]])</f>
        <v>88308</v>
      </c>
      <c r="P682" s="9">
        <f>Table1[[#This Row],[actual_price]]*Table1[[#This Row],[rating_count]]</f>
        <v>56909600</v>
      </c>
      <c r="Q682" s="4">
        <v>19624</v>
      </c>
      <c r="R682" t="s">
        <v>2502</v>
      </c>
      <c r="S682" t="s">
        <v>2503</v>
      </c>
      <c r="V682" t="str">
        <f t="shared" si="21"/>
        <v>SanDisk Extreme microSD</v>
      </c>
    </row>
    <row r="683" spans="1:22" x14ac:dyDescent="0.5">
      <c r="A683" t="s">
        <v>2504</v>
      </c>
      <c r="B683" t="s">
        <v>2505</v>
      </c>
      <c r="C683" t="str">
        <f t="shared" si="20"/>
        <v>Portronics Mport 31C</v>
      </c>
      <c r="D683" t="s">
        <v>5171</v>
      </c>
      <c r="E683" t="s">
        <v>5172</v>
      </c>
      <c r="F683" t="s">
        <v>5282</v>
      </c>
      <c r="H683">
        <v>570</v>
      </c>
      <c r="I683">
        <v>999</v>
      </c>
      <c r="J683" s="1">
        <v>0.43</v>
      </c>
      <c r="K683" s="8">
        <f>IF(Table1[[#This Row],[discount_percentage]]&gt;=0.5,1,0)</f>
        <v>0</v>
      </c>
      <c r="L683">
        <v>4.2</v>
      </c>
      <c r="M683">
        <f>IF(Table1[[#This Row],[rating_count]]&lt;1000,1,0)</f>
        <v>0</v>
      </c>
      <c r="N683" t="str">
        <f>IF(Table1[[#This Row],[actual_price]]&lt;200,"&lt;₹200",IF(Table1[[#This Row],[actual_price]]&lt;=500,"₹200–₹500","&gt;₹500"))</f>
        <v>&gt;₹500</v>
      </c>
      <c r="O683" s="9">
        <f>(Table1[[#This Row],[rating]]*Table1[[#This Row],[rating_count]])</f>
        <v>13444.2</v>
      </c>
      <c r="P683" s="9">
        <f>Table1[[#This Row],[actual_price]]*Table1[[#This Row],[rating_count]]</f>
        <v>3197799</v>
      </c>
      <c r="Q683" s="4">
        <v>3201</v>
      </c>
      <c r="R683" t="s">
        <v>2506</v>
      </c>
      <c r="S683" t="s">
        <v>2507</v>
      </c>
      <c r="V683" t="str">
        <f t="shared" si="21"/>
        <v>Portronics MPORT 31C</v>
      </c>
    </row>
    <row r="684" spans="1:22" x14ac:dyDescent="0.5">
      <c r="A684" t="s">
        <v>2508</v>
      </c>
      <c r="B684" t="s">
        <v>2509</v>
      </c>
      <c r="C684" t="str">
        <f t="shared" si="20"/>
        <v>Infinity (Jbl Fuze</v>
      </c>
      <c r="D684" t="s">
        <v>5178</v>
      </c>
      <c r="E684" t="s">
        <v>5186</v>
      </c>
      <c r="F684" t="s">
        <v>5196</v>
      </c>
      <c r="G684" t="s">
        <v>5285</v>
      </c>
      <c r="H684">
        <v>899</v>
      </c>
      <c r="I684" s="2">
        <v>1999</v>
      </c>
      <c r="J684" s="1">
        <v>0.55000000000000004</v>
      </c>
      <c r="K684" s="8">
        <f>IF(Table1[[#This Row],[discount_percentage]]&gt;=0.5,1,0)</f>
        <v>1</v>
      </c>
      <c r="L684">
        <v>4.0999999999999996</v>
      </c>
      <c r="M684">
        <f>IF(Table1[[#This Row],[rating_count]]&lt;1000,1,0)</f>
        <v>0</v>
      </c>
      <c r="N684" t="str">
        <f>IF(Table1[[#This Row],[actual_price]]&lt;200,"&lt;₹200",IF(Table1[[#This Row],[actual_price]]&lt;=500,"₹200–₹500","&gt;₹500"))</f>
        <v>&gt;₹500</v>
      </c>
      <c r="O684" s="9">
        <f>(Table1[[#This Row],[rating]]*Table1[[#This Row],[rating_count]])</f>
        <v>124922.9</v>
      </c>
      <c r="P684" s="9">
        <f>Table1[[#This Row],[actual_price]]*Table1[[#This Row],[rating_count]]</f>
        <v>60907531</v>
      </c>
      <c r="Q684" s="4">
        <v>30469</v>
      </c>
      <c r="R684" t="s">
        <v>2510</v>
      </c>
      <c r="S684" t="s">
        <v>2511</v>
      </c>
      <c r="V684" t="str">
        <f t="shared" si="21"/>
        <v>Infinity (JBL Fuze</v>
      </c>
    </row>
    <row r="685" spans="1:22" x14ac:dyDescent="0.5">
      <c r="A685" t="s">
        <v>2512</v>
      </c>
      <c r="B685" t="s">
        <v>2513</v>
      </c>
      <c r="C685" t="str">
        <f t="shared" si="20"/>
        <v>Aircase Protective Laptop</v>
      </c>
      <c r="D685" t="s">
        <v>5171</v>
      </c>
      <c r="E685" t="s">
        <v>5172</v>
      </c>
      <c r="F685" t="s">
        <v>5223</v>
      </c>
      <c r="G685" t="s">
        <v>5286</v>
      </c>
      <c r="H685">
        <v>449</v>
      </c>
      <c r="I685">
        <v>999</v>
      </c>
      <c r="J685" s="1">
        <v>0.55000000000000004</v>
      </c>
      <c r="K685" s="8">
        <f>IF(Table1[[#This Row],[discount_percentage]]&gt;=0.5,1,0)</f>
        <v>1</v>
      </c>
      <c r="L685">
        <v>4.4000000000000004</v>
      </c>
      <c r="M685">
        <f>IF(Table1[[#This Row],[rating_count]]&lt;1000,1,0)</f>
        <v>0</v>
      </c>
      <c r="N685" t="str">
        <f>IF(Table1[[#This Row],[actual_price]]&lt;200,"&lt;₹200",IF(Table1[[#This Row],[actual_price]]&lt;=500,"₹200–₹500","&gt;₹500"))</f>
        <v>&gt;₹500</v>
      </c>
      <c r="O685" s="9">
        <f>(Table1[[#This Row],[rating]]*Table1[[#This Row],[rating_count]])</f>
        <v>43736</v>
      </c>
      <c r="P685" s="9">
        <f>Table1[[#This Row],[actual_price]]*Table1[[#This Row],[rating_count]]</f>
        <v>9930060</v>
      </c>
      <c r="Q685" s="4">
        <v>9940</v>
      </c>
      <c r="R685" t="s">
        <v>2514</v>
      </c>
      <c r="S685" t="s">
        <v>2515</v>
      </c>
      <c r="V685" t="str">
        <f t="shared" si="21"/>
        <v>AirCase Protective Laptop</v>
      </c>
    </row>
    <row r="686" spans="1:22" x14ac:dyDescent="0.5">
      <c r="A686" t="s">
        <v>2516</v>
      </c>
      <c r="B686" t="s">
        <v>2517</v>
      </c>
      <c r="C686" t="str">
        <f t="shared" si="20"/>
        <v>Brand Conquer 6</v>
      </c>
      <c r="D686" t="s">
        <v>5171</v>
      </c>
      <c r="E686" t="s">
        <v>5225</v>
      </c>
      <c r="F686" t="s">
        <v>5287</v>
      </c>
      <c r="H686">
        <v>549</v>
      </c>
      <c r="I686">
        <v>999</v>
      </c>
      <c r="J686" s="1">
        <v>0.45</v>
      </c>
      <c r="K686" s="8">
        <f>IF(Table1[[#This Row],[discount_percentage]]&gt;=0.5,1,0)</f>
        <v>0</v>
      </c>
      <c r="L686">
        <v>4.3</v>
      </c>
      <c r="M686">
        <f>IF(Table1[[#This Row],[rating_count]]&lt;1000,1,0)</f>
        <v>0</v>
      </c>
      <c r="N686" t="str">
        <f>IF(Table1[[#This Row],[actual_price]]&lt;200,"&lt;₹200",IF(Table1[[#This Row],[actual_price]]&lt;=500,"₹200–₹500","&gt;₹500"))</f>
        <v>&gt;₹500</v>
      </c>
      <c r="O686" s="9">
        <f>(Table1[[#This Row],[rating]]*Table1[[#This Row],[rating_count]])</f>
        <v>33359.4</v>
      </c>
      <c r="P686" s="9">
        <f>Table1[[#This Row],[actual_price]]*Table1[[#This Row],[rating_count]]</f>
        <v>7750242</v>
      </c>
      <c r="Q686" s="4">
        <v>7758</v>
      </c>
      <c r="R686" t="s">
        <v>2518</v>
      </c>
      <c r="S686" t="s">
        <v>2519</v>
      </c>
      <c r="V686" t="str">
        <f t="shared" si="21"/>
        <v>Brand Conquer 6</v>
      </c>
    </row>
    <row r="687" spans="1:22" x14ac:dyDescent="0.5">
      <c r="A687" t="s">
        <v>2520</v>
      </c>
      <c r="B687" t="s">
        <v>2521</v>
      </c>
      <c r="C687" t="str">
        <f t="shared" si="20"/>
        <v>Tp-Link Ac750 Dual</v>
      </c>
      <c r="D687" t="s">
        <v>5171</v>
      </c>
      <c r="E687" t="s">
        <v>5175</v>
      </c>
      <c r="F687" t="s">
        <v>5266</v>
      </c>
      <c r="H687" s="2">
        <v>1529</v>
      </c>
      <c r="I687" s="2">
        <v>2399</v>
      </c>
      <c r="J687" s="1">
        <v>0.36</v>
      </c>
      <c r="K687" s="8">
        <f>IF(Table1[[#This Row],[discount_percentage]]&gt;=0.5,1,0)</f>
        <v>0</v>
      </c>
      <c r="L687">
        <v>4.3</v>
      </c>
      <c r="M687">
        <f>IF(Table1[[#This Row],[rating_count]]&lt;1000,1,0)</f>
        <v>0</v>
      </c>
      <c r="N687" t="str">
        <f>IF(Table1[[#This Row],[actual_price]]&lt;200,"&lt;₹200",IF(Table1[[#This Row],[actual_price]]&lt;=500,"₹200–₹500","&gt;₹500"))</f>
        <v>&gt;₹500</v>
      </c>
      <c r="O687" s="9">
        <f>(Table1[[#This Row],[rating]]*Table1[[#This Row],[rating_count]])</f>
        <v>294158.7</v>
      </c>
      <c r="P687" s="9">
        <f>Table1[[#This Row],[actual_price]]*Table1[[#This Row],[rating_count]]</f>
        <v>164113191</v>
      </c>
      <c r="Q687" s="4">
        <v>68409</v>
      </c>
      <c r="R687" t="s">
        <v>2522</v>
      </c>
      <c r="S687" t="s">
        <v>2523</v>
      </c>
      <c r="V687" t="str">
        <f t="shared" si="21"/>
        <v>TP-Link AC750 Dual</v>
      </c>
    </row>
    <row r="688" spans="1:22" x14ac:dyDescent="0.5">
      <c r="A688" t="s">
        <v>2524</v>
      </c>
      <c r="B688" t="s">
        <v>2525</v>
      </c>
      <c r="C688" t="str">
        <f t="shared" si="20"/>
        <v>Parker Quink Ink</v>
      </c>
      <c r="D688" t="s">
        <v>5238</v>
      </c>
      <c r="E688" t="s">
        <v>5239</v>
      </c>
      <c r="F688" t="s">
        <v>5240</v>
      </c>
      <c r="G688" t="s">
        <v>5241</v>
      </c>
      <c r="H688">
        <v>100</v>
      </c>
      <c r="I688">
        <v>100</v>
      </c>
      <c r="J688" s="1">
        <v>0</v>
      </c>
      <c r="K688" s="8">
        <f>IF(Table1[[#This Row],[discount_percentage]]&gt;=0.5,1,0)</f>
        <v>0</v>
      </c>
      <c r="L688">
        <v>4.3</v>
      </c>
      <c r="M688">
        <f>IF(Table1[[#This Row],[rating_count]]&lt;1000,1,0)</f>
        <v>0</v>
      </c>
      <c r="N688" t="str">
        <f>IF(Table1[[#This Row],[actual_price]]&lt;200,"&lt;₹200",IF(Table1[[#This Row],[actual_price]]&lt;=500,"₹200–₹500","&gt;₹500"))</f>
        <v>&lt;₹200</v>
      </c>
      <c r="O688" s="9">
        <f>(Table1[[#This Row],[rating]]*Table1[[#This Row],[rating_count]])</f>
        <v>13308.5</v>
      </c>
      <c r="P688" s="9">
        <f>Table1[[#This Row],[actual_price]]*Table1[[#This Row],[rating_count]]</f>
        <v>309500</v>
      </c>
      <c r="Q688" s="4">
        <v>3095</v>
      </c>
      <c r="R688" t="s">
        <v>2526</v>
      </c>
      <c r="S688" t="s">
        <v>2527</v>
      </c>
      <c r="V688" t="str">
        <f t="shared" si="21"/>
        <v>Parker Quink Ink</v>
      </c>
    </row>
    <row r="689" spans="1:22" x14ac:dyDescent="0.5">
      <c r="A689" t="s">
        <v>2528</v>
      </c>
      <c r="B689" t="s">
        <v>2529</v>
      </c>
      <c r="C689" t="str">
        <f t="shared" si="20"/>
        <v>Striff Laptop Stand</v>
      </c>
      <c r="D689" t="s">
        <v>5171</v>
      </c>
      <c r="E689" t="s">
        <v>5172</v>
      </c>
      <c r="F689" t="s">
        <v>5223</v>
      </c>
      <c r="G689" t="s">
        <v>5231</v>
      </c>
      <c r="H689">
        <v>299</v>
      </c>
      <c r="I689" s="2">
        <v>1499</v>
      </c>
      <c r="J689" s="1">
        <v>0.8</v>
      </c>
      <c r="K689" s="8">
        <f>IF(Table1[[#This Row],[discount_percentage]]&gt;=0.5,1,0)</f>
        <v>1</v>
      </c>
      <c r="L689">
        <v>4.2</v>
      </c>
      <c r="M689">
        <f>IF(Table1[[#This Row],[rating_count]]&lt;1000,1,0)</f>
        <v>1</v>
      </c>
      <c r="N689" t="str">
        <f>IF(Table1[[#This Row],[actual_price]]&lt;200,"&lt;₹200",IF(Table1[[#This Row],[actual_price]]&lt;=500,"₹200–₹500","&gt;₹500"))</f>
        <v>&gt;₹500</v>
      </c>
      <c r="O689" s="9">
        <f>(Table1[[#This Row],[rating]]*Table1[[#This Row],[rating_count]])</f>
        <v>3792.6000000000004</v>
      </c>
      <c r="P689" s="9">
        <f>Table1[[#This Row],[actual_price]]*Table1[[#This Row],[rating_count]]</f>
        <v>1353597</v>
      </c>
      <c r="Q689" s="4">
        <v>903</v>
      </c>
      <c r="R689" t="s">
        <v>2530</v>
      </c>
      <c r="S689" t="s">
        <v>2531</v>
      </c>
      <c r="V689" t="str">
        <f t="shared" si="21"/>
        <v>STRIFF Laptop Stand</v>
      </c>
    </row>
    <row r="690" spans="1:22" x14ac:dyDescent="0.5">
      <c r="A690" t="s">
        <v>2532</v>
      </c>
      <c r="B690" t="s">
        <v>2533</v>
      </c>
      <c r="C690" t="str">
        <f t="shared" si="20"/>
        <v>Logitech Mk215 Wireless</v>
      </c>
      <c r="D690" t="s">
        <v>5171</v>
      </c>
      <c r="E690" t="s">
        <v>5172</v>
      </c>
      <c r="F690" t="s">
        <v>5227</v>
      </c>
      <c r="G690" t="s">
        <v>5246</v>
      </c>
      <c r="H690" s="2">
        <v>1295</v>
      </c>
      <c r="I690" s="2">
        <v>1795</v>
      </c>
      <c r="J690" s="1">
        <v>0.28000000000000003</v>
      </c>
      <c r="K690" s="8">
        <f>IF(Table1[[#This Row],[discount_percentage]]&gt;=0.5,1,0)</f>
        <v>0</v>
      </c>
      <c r="L690">
        <v>4.0999999999999996</v>
      </c>
      <c r="M690">
        <f>IF(Table1[[#This Row],[rating_count]]&lt;1000,1,0)</f>
        <v>0</v>
      </c>
      <c r="N690" t="str">
        <f>IF(Table1[[#This Row],[actual_price]]&lt;200,"&lt;₹200",IF(Table1[[#This Row],[actual_price]]&lt;=500,"₹200–₹500","&gt;₹500"))</f>
        <v>&gt;₹500</v>
      </c>
      <c r="O690" s="9">
        <f>(Table1[[#This Row],[rating]]*Table1[[#This Row],[rating_count]])</f>
        <v>105661.09999999999</v>
      </c>
      <c r="P690" s="9">
        <f>Table1[[#This Row],[actual_price]]*Table1[[#This Row],[rating_count]]</f>
        <v>46258945</v>
      </c>
      <c r="Q690" s="4">
        <v>25771</v>
      </c>
      <c r="R690" t="s">
        <v>2534</v>
      </c>
      <c r="S690" t="s">
        <v>2535</v>
      </c>
      <c r="V690" t="str">
        <f t="shared" si="21"/>
        <v>Logitech MK215 Wireless</v>
      </c>
    </row>
    <row r="691" spans="1:22" x14ac:dyDescent="0.5">
      <c r="A691" t="s">
        <v>2536</v>
      </c>
      <c r="B691" t="s">
        <v>2537</v>
      </c>
      <c r="C691" t="str">
        <f t="shared" si="20"/>
        <v>Boat Bassheads 225</v>
      </c>
      <c r="D691" t="s">
        <v>5178</v>
      </c>
      <c r="E691" t="s">
        <v>5209</v>
      </c>
      <c r="F691" t="s">
        <v>5210</v>
      </c>
      <c r="G691" t="s">
        <v>5211</v>
      </c>
      <c r="H691">
        <v>699</v>
      </c>
      <c r="I691">
        <v>999</v>
      </c>
      <c r="J691" s="1">
        <v>0.3</v>
      </c>
      <c r="K691" s="8">
        <f>IF(Table1[[#This Row],[discount_percentage]]&gt;=0.5,1,0)</f>
        <v>0</v>
      </c>
      <c r="L691">
        <v>4.0999999999999996</v>
      </c>
      <c r="M691">
        <f>IF(Table1[[#This Row],[rating_count]]&lt;1000,1,0)</f>
        <v>0</v>
      </c>
      <c r="N691" t="str">
        <f>IF(Table1[[#This Row],[actual_price]]&lt;200,"&lt;₹200",IF(Table1[[#This Row],[actual_price]]&lt;=500,"₹200–₹500","&gt;₹500"))</f>
        <v>&gt;₹500</v>
      </c>
      <c r="O691" s="9">
        <f>(Table1[[#This Row],[rating]]*Table1[[#This Row],[rating_count]])</f>
        <v>1120074.8999999999</v>
      </c>
      <c r="P691" s="9">
        <f>Table1[[#This Row],[actual_price]]*Table1[[#This Row],[rating_count]]</f>
        <v>272915811</v>
      </c>
      <c r="Q691" s="4">
        <v>273189</v>
      </c>
      <c r="R691" t="s">
        <v>2538</v>
      </c>
      <c r="S691" t="s">
        <v>2539</v>
      </c>
      <c r="V691" t="str">
        <f t="shared" si="21"/>
        <v>boAt Bassheads 225</v>
      </c>
    </row>
    <row r="692" spans="1:22" x14ac:dyDescent="0.5">
      <c r="A692" t="s">
        <v>2540</v>
      </c>
      <c r="B692" t="s">
        <v>2541</v>
      </c>
      <c r="C692" t="str">
        <f t="shared" si="20"/>
        <v>Luxor 5 Subject</v>
      </c>
      <c r="D692" t="s">
        <v>5238</v>
      </c>
      <c r="E692" t="s">
        <v>5239</v>
      </c>
      <c r="F692" t="s">
        <v>5240</v>
      </c>
      <c r="G692" t="s">
        <v>5241</v>
      </c>
      <c r="H692">
        <v>252</v>
      </c>
      <c r="I692">
        <v>315</v>
      </c>
      <c r="J692" s="1">
        <v>0.2</v>
      </c>
      <c r="K692" s="8">
        <f>IF(Table1[[#This Row],[discount_percentage]]&gt;=0.5,1,0)</f>
        <v>0</v>
      </c>
      <c r="L692">
        <v>4.5</v>
      </c>
      <c r="M692">
        <f>IF(Table1[[#This Row],[rating_count]]&lt;1000,1,0)</f>
        <v>0</v>
      </c>
      <c r="N692" t="str">
        <f>IF(Table1[[#This Row],[actual_price]]&lt;200,"&lt;₹200",IF(Table1[[#This Row],[actual_price]]&lt;=500,"₹200–₹500","&gt;₹500"))</f>
        <v>₹200–₹500</v>
      </c>
      <c r="O692" s="9">
        <f>(Table1[[#This Row],[rating]]*Table1[[#This Row],[rating_count]])</f>
        <v>17032.5</v>
      </c>
      <c r="P692" s="9">
        <f>Table1[[#This Row],[actual_price]]*Table1[[#This Row],[rating_count]]</f>
        <v>1192275</v>
      </c>
      <c r="Q692" s="4">
        <v>3785</v>
      </c>
      <c r="R692" t="s">
        <v>2542</v>
      </c>
      <c r="S692" t="s">
        <v>2543</v>
      </c>
      <c r="V692" t="str">
        <f t="shared" si="21"/>
        <v>Luxor 5 Subject</v>
      </c>
    </row>
    <row r="693" spans="1:22" x14ac:dyDescent="0.5">
      <c r="A693" t="s">
        <v>2544</v>
      </c>
      <c r="B693" t="s">
        <v>2545</v>
      </c>
      <c r="C693" t="str">
        <f t="shared" si="20"/>
        <v>Duracell Chhota Power</v>
      </c>
      <c r="D693" t="s">
        <v>5178</v>
      </c>
      <c r="E693" t="s">
        <v>5236</v>
      </c>
      <c r="F693" t="s">
        <v>5237</v>
      </c>
      <c r="H693">
        <v>190</v>
      </c>
      <c r="I693">
        <v>220</v>
      </c>
      <c r="J693" s="1">
        <v>0.14000000000000001</v>
      </c>
      <c r="K693" s="8">
        <f>IF(Table1[[#This Row],[discount_percentage]]&gt;=0.5,1,0)</f>
        <v>0</v>
      </c>
      <c r="L693">
        <v>4.4000000000000004</v>
      </c>
      <c r="M693">
        <f>IF(Table1[[#This Row],[rating_count]]&lt;1000,1,0)</f>
        <v>0</v>
      </c>
      <c r="N693" t="str">
        <f>IF(Table1[[#This Row],[actual_price]]&lt;200,"&lt;₹200",IF(Table1[[#This Row],[actual_price]]&lt;=500,"₹200–₹500","&gt;₹500"))</f>
        <v>₹200–₹500</v>
      </c>
      <c r="O693" s="9">
        <f>(Table1[[#This Row],[rating]]*Table1[[#This Row],[rating_count]])</f>
        <v>12610.400000000001</v>
      </c>
      <c r="P693" s="9">
        <f>Table1[[#This Row],[actual_price]]*Table1[[#This Row],[rating_count]]</f>
        <v>630520</v>
      </c>
      <c r="Q693" s="4">
        <v>2866</v>
      </c>
      <c r="R693" t="s">
        <v>2546</v>
      </c>
      <c r="S693" t="s">
        <v>2547</v>
      </c>
      <c r="V693" t="str">
        <f t="shared" si="21"/>
        <v>Duracell Chhota Power</v>
      </c>
    </row>
    <row r="694" spans="1:22" x14ac:dyDescent="0.5">
      <c r="A694" t="s">
        <v>2548</v>
      </c>
      <c r="B694" t="s">
        <v>2549</v>
      </c>
      <c r="C694" t="str">
        <f t="shared" si="20"/>
        <v>Zebronics Zeb-Transformer Gaming</v>
      </c>
      <c r="D694" t="s">
        <v>5171</v>
      </c>
      <c r="E694" t="s">
        <v>5172</v>
      </c>
      <c r="F694" t="s">
        <v>5227</v>
      </c>
      <c r="G694" t="s">
        <v>5246</v>
      </c>
      <c r="H694" s="2">
        <v>1299</v>
      </c>
      <c r="I694" s="2">
        <v>1599</v>
      </c>
      <c r="J694" s="1">
        <v>0.19</v>
      </c>
      <c r="K694" s="8">
        <f>IF(Table1[[#This Row],[discount_percentage]]&gt;=0.5,1,0)</f>
        <v>0</v>
      </c>
      <c r="L694">
        <v>4.3</v>
      </c>
      <c r="M694">
        <f>IF(Table1[[#This Row],[rating_count]]&lt;1000,1,0)</f>
        <v>0</v>
      </c>
      <c r="N694" t="str">
        <f>IF(Table1[[#This Row],[actual_price]]&lt;200,"&lt;₹200",IF(Table1[[#This Row],[actual_price]]&lt;=500,"₹200–₹500","&gt;₹500"))</f>
        <v>&gt;₹500</v>
      </c>
      <c r="O694" s="9">
        <f>(Table1[[#This Row],[rating]]*Table1[[#This Row],[rating_count]])</f>
        <v>117058.9</v>
      </c>
      <c r="P694" s="9">
        <f>Table1[[#This Row],[actual_price]]*Table1[[#This Row],[rating_count]]</f>
        <v>43529577</v>
      </c>
      <c r="Q694" s="4">
        <v>27223</v>
      </c>
      <c r="R694" t="s">
        <v>2550</v>
      </c>
      <c r="S694" t="s">
        <v>2551</v>
      </c>
      <c r="V694" t="str">
        <f t="shared" si="21"/>
        <v>Zebronics Zeb-Transformer Gaming</v>
      </c>
    </row>
    <row r="695" spans="1:22" x14ac:dyDescent="0.5">
      <c r="A695" t="s">
        <v>2552</v>
      </c>
      <c r="B695" t="s">
        <v>2553</v>
      </c>
      <c r="C695" t="str">
        <f t="shared" si="20"/>
        <v>Sandisk Ultra 64</v>
      </c>
      <c r="D695" t="s">
        <v>5171</v>
      </c>
      <c r="E695" t="s">
        <v>5225</v>
      </c>
      <c r="F695" t="s">
        <v>5226</v>
      </c>
      <c r="H695">
        <v>729</v>
      </c>
      <c r="I695" s="2">
        <v>1650</v>
      </c>
      <c r="J695" s="1">
        <v>0.56000000000000005</v>
      </c>
      <c r="K695" s="8">
        <f>IF(Table1[[#This Row],[discount_percentage]]&gt;=0.5,1,0)</f>
        <v>1</v>
      </c>
      <c r="L695">
        <v>4.3</v>
      </c>
      <c r="M695">
        <f>IF(Table1[[#This Row],[rating_count]]&lt;1000,1,0)</f>
        <v>0</v>
      </c>
      <c r="N695" t="str">
        <f>IF(Table1[[#This Row],[actual_price]]&lt;200,"&lt;₹200",IF(Table1[[#This Row],[actual_price]]&lt;=500,"₹200–₹500","&gt;₹500"))</f>
        <v>&gt;₹500</v>
      </c>
      <c r="O695" s="9">
        <f>(Table1[[#This Row],[rating]]*Table1[[#This Row],[rating_count]])</f>
        <v>354130.8</v>
      </c>
      <c r="P695" s="9">
        <f>Table1[[#This Row],[actual_price]]*Table1[[#This Row],[rating_count]]</f>
        <v>135887400</v>
      </c>
      <c r="Q695" s="4">
        <v>82356</v>
      </c>
      <c r="R695" t="s">
        <v>2554</v>
      </c>
      <c r="S695" t="s">
        <v>2555</v>
      </c>
      <c r="V695" t="str">
        <f t="shared" si="21"/>
        <v>SanDisk Ultra 64</v>
      </c>
    </row>
    <row r="696" spans="1:22" x14ac:dyDescent="0.5">
      <c r="A696" t="s">
        <v>2556</v>
      </c>
      <c r="B696" t="s">
        <v>2557</v>
      </c>
      <c r="C696" t="str">
        <f t="shared" si="20"/>
        <v>Parker Classic Gold</v>
      </c>
      <c r="D696" t="s">
        <v>5238</v>
      </c>
      <c r="E696" t="s">
        <v>5239</v>
      </c>
      <c r="F696" t="s">
        <v>5240</v>
      </c>
      <c r="G696" t="s">
        <v>5241</v>
      </c>
      <c r="H696">
        <v>480</v>
      </c>
      <c r="I696">
        <v>600</v>
      </c>
      <c r="J696" s="1">
        <v>0.2</v>
      </c>
      <c r="K696" s="8">
        <f>IF(Table1[[#This Row],[discount_percentage]]&gt;=0.5,1,0)</f>
        <v>0</v>
      </c>
      <c r="L696">
        <v>4.3</v>
      </c>
      <c r="M696">
        <f>IF(Table1[[#This Row],[rating_count]]&lt;1000,1,0)</f>
        <v>0</v>
      </c>
      <c r="N696" t="str">
        <f>IF(Table1[[#This Row],[actual_price]]&lt;200,"&lt;₹200",IF(Table1[[#This Row],[actual_price]]&lt;=500,"₹200–₹500","&gt;₹500"))</f>
        <v>&gt;₹500</v>
      </c>
      <c r="O696" s="9">
        <f>(Table1[[#This Row],[rating]]*Table1[[#This Row],[rating_count]])</f>
        <v>24591.7</v>
      </c>
      <c r="P696" s="9">
        <f>Table1[[#This Row],[actual_price]]*Table1[[#This Row],[rating_count]]</f>
        <v>3431400</v>
      </c>
      <c r="Q696" s="4">
        <v>5719</v>
      </c>
      <c r="R696" t="s">
        <v>2558</v>
      </c>
      <c r="S696" t="s">
        <v>2559</v>
      </c>
      <c r="V696" t="str">
        <f t="shared" si="21"/>
        <v>Parker Classic Gold</v>
      </c>
    </row>
    <row r="697" spans="1:22" x14ac:dyDescent="0.5">
      <c r="A697" t="s">
        <v>2560</v>
      </c>
      <c r="B697" t="s">
        <v>2561</v>
      </c>
      <c r="C697" t="str">
        <f t="shared" si="20"/>
        <v>Tarkan Portable Folding</v>
      </c>
      <c r="D697" t="s">
        <v>5171</v>
      </c>
      <c r="E697" t="s">
        <v>5172</v>
      </c>
      <c r="F697" t="s">
        <v>5223</v>
      </c>
      <c r="G697" t="s">
        <v>5230</v>
      </c>
      <c r="H697">
        <v>999</v>
      </c>
      <c r="I697" s="2">
        <v>2499</v>
      </c>
      <c r="J697" s="1">
        <v>0.6</v>
      </c>
      <c r="K697" s="8">
        <f>IF(Table1[[#This Row],[discount_percentage]]&gt;=0.5,1,0)</f>
        <v>1</v>
      </c>
      <c r="L697">
        <v>4.3</v>
      </c>
      <c r="M697">
        <f>IF(Table1[[#This Row],[rating_count]]&lt;1000,1,0)</f>
        <v>0</v>
      </c>
      <c r="N697" t="str">
        <f>IF(Table1[[#This Row],[actual_price]]&lt;200,"&lt;₹200",IF(Table1[[#This Row],[actual_price]]&lt;=500,"₹200–₹500","&gt;₹500"))</f>
        <v>&gt;₹500</v>
      </c>
      <c r="O697" s="9">
        <f>(Table1[[#This Row],[rating]]*Table1[[#This Row],[rating_count]])</f>
        <v>7267</v>
      </c>
      <c r="P697" s="9">
        <f>Table1[[#This Row],[actual_price]]*Table1[[#This Row],[rating_count]]</f>
        <v>4223310</v>
      </c>
      <c r="Q697" s="4">
        <v>1690</v>
      </c>
      <c r="R697" t="s">
        <v>2562</v>
      </c>
      <c r="S697" t="s">
        <v>2563</v>
      </c>
      <c r="V697" t="str">
        <f t="shared" si="21"/>
        <v>Tarkan Portable Folding</v>
      </c>
    </row>
    <row r="698" spans="1:22" x14ac:dyDescent="0.5">
      <c r="A698" t="s">
        <v>2564</v>
      </c>
      <c r="B698" t="s">
        <v>2565</v>
      </c>
      <c r="C698" t="str">
        <f t="shared" si="20"/>
        <v>Quantum Rj45 Ethernet</v>
      </c>
      <c r="D698" t="s">
        <v>5171</v>
      </c>
      <c r="E698" t="s">
        <v>5172</v>
      </c>
      <c r="F698" t="s">
        <v>5173</v>
      </c>
      <c r="G698" t="s">
        <v>5174</v>
      </c>
      <c r="H698">
        <v>238</v>
      </c>
      <c r="I698">
        <v>699</v>
      </c>
      <c r="J698" s="1">
        <v>0.66</v>
      </c>
      <c r="K698" s="8">
        <f>IF(Table1[[#This Row],[discount_percentage]]&gt;=0.5,1,0)</f>
        <v>1</v>
      </c>
      <c r="L698">
        <v>4.4000000000000004</v>
      </c>
      <c r="M698">
        <f>IF(Table1[[#This Row],[rating_count]]&lt;1000,1,0)</f>
        <v>0</v>
      </c>
      <c r="N698" t="str">
        <f>IF(Table1[[#This Row],[actual_price]]&lt;200,"&lt;₹200",IF(Table1[[#This Row],[actual_price]]&lt;=500,"₹200–₹500","&gt;₹500"))</f>
        <v>&gt;₹500</v>
      </c>
      <c r="O698" s="9">
        <f>(Table1[[#This Row],[rating]]*Table1[[#This Row],[rating_count]])</f>
        <v>36836.800000000003</v>
      </c>
      <c r="P698" s="9">
        <f>Table1[[#This Row],[actual_price]]*Table1[[#This Row],[rating_count]]</f>
        <v>5852028</v>
      </c>
      <c r="Q698" s="4">
        <v>8372</v>
      </c>
      <c r="R698" t="s">
        <v>2566</v>
      </c>
      <c r="S698" t="s">
        <v>2567</v>
      </c>
      <c r="V698" t="str">
        <f t="shared" si="21"/>
        <v>Quantum RJ45 Ethernet</v>
      </c>
    </row>
    <row r="699" spans="1:22" x14ac:dyDescent="0.5">
      <c r="A699" t="s">
        <v>2568</v>
      </c>
      <c r="B699" t="s">
        <v>2569</v>
      </c>
      <c r="C699" t="str">
        <f t="shared" si="20"/>
        <v>Hp Usb Wireless</v>
      </c>
      <c r="D699" t="s">
        <v>5171</v>
      </c>
      <c r="E699" t="s">
        <v>5172</v>
      </c>
      <c r="F699" t="s">
        <v>5227</v>
      </c>
      <c r="G699" t="s">
        <v>5246</v>
      </c>
      <c r="H699" s="2">
        <v>1349</v>
      </c>
      <c r="I699" s="2">
        <v>2198</v>
      </c>
      <c r="J699" s="1">
        <v>0.39</v>
      </c>
      <c r="K699" s="8">
        <f>IF(Table1[[#This Row],[discount_percentage]]&gt;=0.5,1,0)</f>
        <v>0</v>
      </c>
      <c r="L699">
        <v>4</v>
      </c>
      <c r="M699">
        <f>IF(Table1[[#This Row],[rating_count]]&lt;1000,1,0)</f>
        <v>0</v>
      </c>
      <c r="N699" t="str">
        <f>IF(Table1[[#This Row],[actual_price]]&lt;200,"&lt;₹200",IF(Table1[[#This Row],[actual_price]]&lt;=500,"₹200–₹500","&gt;₹500"))</f>
        <v>&gt;₹500</v>
      </c>
      <c r="O699" s="9">
        <f>(Table1[[#This Row],[rating]]*Table1[[#This Row],[rating_count]])</f>
        <v>28452</v>
      </c>
      <c r="P699" s="9">
        <f>Table1[[#This Row],[actual_price]]*Table1[[#This Row],[rating_count]]</f>
        <v>15634374</v>
      </c>
      <c r="Q699" s="4">
        <v>7113</v>
      </c>
      <c r="R699" t="s">
        <v>2570</v>
      </c>
      <c r="S699" t="s">
        <v>2571</v>
      </c>
      <c r="V699" t="str">
        <f t="shared" si="21"/>
        <v>HP USB Wireless</v>
      </c>
    </row>
    <row r="700" spans="1:22" x14ac:dyDescent="0.5">
      <c r="A700" t="s">
        <v>2572</v>
      </c>
      <c r="B700" t="s">
        <v>2573</v>
      </c>
      <c r="C700" t="str">
        <f t="shared" si="20"/>
        <v>Humble Dynamic Lapel</v>
      </c>
      <c r="D700" t="s">
        <v>5171</v>
      </c>
      <c r="E700" t="s">
        <v>5172</v>
      </c>
      <c r="F700" t="s">
        <v>5283</v>
      </c>
      <c r="G700" t="s">
        <v>5284</v>
      </c>
      <c r="H700">
        <v>199</v>
      </c>
      <c r="I700">
        <v>499</v>
      </c>
      <c r="J700" s="1">
        <v>0.6</v>
      </c>
      <c r="K700" s="8">
        <f>IF(Table1[[#This Row],[discount_percentage]]&gt;=0.5,1,0)</f>
        <v>1</v>
      </c>
      <c r="L700">
        <v>3.3</v>
      </c>
      <c r="M700">
        <f>IF(Table1[[#This Row],[rating_count]]&lt;1000,1,0)</f>
        <v>0</v>
      </c>
      <c r="N700" t="str">
        <f>IF(Table1[[#This Row],[actual_price]]&lt;200,"&lt;₹200",IF(Table1[[#This Row],[actual_price]]&lt;=500,"₹200–₹500","&gt;₹500"))</f>
        <v>₹200–₹500</v>
      </c>
      <c r="O700" s="9">
        <f>(Table1[[#This Row],[rating]]*Table1[[#This Row],[rating_count]])</f>
        <v>9253.1999999999989</v>
      </c>
      <c r="P700" s="9">
        <f>Table1[[#This Row],[actual_price]]*Table1[[#This Row],[rating_count]]</f>
        <v>1399196</v>
      </c>
      <c r="Q700" s="4">
        <v>2804</v>
      </c>
      <c r="R700" t="s">
        <v>2574</v>
      </c>
      <c r="S700" t="s">
        <v>2575</v>
      </c>
      <c r="V700" t="str">
        <f t="shared" si="21"/>
        <v>HUMBLE Dynamic Lapel</v>
      </c>
    </row>
    <row r="701" spans="1:22" x14ac:dyDescent="0.5">
      <c r="A701" t="s">
        <v>2576</v>
      </c>
      <c r="B701" t="s">
        <v>2577</v>
      </c>
      <c r="C701" t="str">
        <f t="shared" si="20"/>
        <v>Boult Audio Omega</v>
      </c>
      <c r="D701" t="s">
        <v>5178</v>
      </c>
      <c r="E701" t="s">
        <v>5209</v>
      </c>
      <c r="F701" t="s">
        <v>5210</v>
      </c>
      <c r="G701" t="s">
        <v>5211</v>
      </c>
      <c r="H701" s="2">
        <v>1999</v>
      </c>
      <c r="I701" s="2">
        <v>9999</v>
      </c>
      <c r="J701" s="1">
        <v>0.8</v>
      </c>
      <c r="K701" s="8">
        <f>IF(Table1[[#This Row],[discount_percentage]]&gt;=0.5,1,0)</f>
        <v>1</v>
      </c>
      <c r="L701">
        <v>3.7</v>
      </c>
      <c r="M701">
        <f>IF(Table1[[#This Row],[rating_count]]&lt;1000,1,0)</f>
        <v>0</v>
      </c>
      <c r="N701" t="str">
        <f>IF(Table1[[#This Row],[actual_price]]&lt;200,"&lt;₹200",IF(Table1[[#This Row],[actual_price]]&lt;=500,"₹200–₹500","&gt;₹500"))</f>
        <v>&gt;₹500</v>
      </c>
      <c r="O701" s="9">
        <f>(Table1[[#This Row],[rating]]*Table1[[#This Row],[rating_count]])</f>
        <v>7348.2000000000007</v>
      </c>
      <c r="P701" s="9">
        <f>Table1[[#This Row],[actual_price]]*Table1[[#This Row],[rating_count]]</f>
        <v>19858014</v>
      </c>
      <c r="Q701" s="4">
        <v>1986</v>
      </c>
      <c r="R701" t="s">
        <v>2177</v>
      </c>
      <c r="S701" t="s">
        <v>2578</v>
      </c>
      <c r="V701" t="str">
        <f t="shared" si="21"/>
        <v>Boult Audio Omega</v>
      </c>
    </row>
    <row r="702" spans="1:22" x14ac:dyDescent="0.5">
      <c r="A702" t="s">
        <v>2579</v>
      </c>
      <c r="B702" t="s">
        <v>2580</v>
      </c>
      <c r="C702" t="str">
        <f t="shared" si="20"/>
        <v>Striff Uph2W Multi</v>
      </c>
      <c r="D702" t="s">
        <v>5178</v>
      </c>
      <c r="E702" t="s">
        <v>5201</v>
      </c>
      <c r="F702" t="s">
        <v>5202</v>
      </c>
      <c r="G702" t="s">
        <v>5215</v>
      </c>
      <c r="H702">
        <v>99</v>
      </c>
      <c r="I702">
        <v>499</v>
      </c>
      <c r="J702" s="1">
        <v>0.8</v>
      </c>
      <c r="K702" s="8">
        <f>IF(Table1[[#This Row],[discount_percentage]]&gt;=0.5,1,0)</f>
        <v>1</v>
      </c>
      <c r="L702">
        <v>4.0999999999999996</v>
      </c>
      <c r="M702">
        <f>IF(Table1[[#This Row],[rating_count]]&lt;1000,1,0)</f>
        <v>0</v>
      </c>
      <c r="N702" t="str">
        <f>IF(Table1[[#This Row],[actual_price]]&lt;200,"&lt;₹200",IF(Table1[[#This Row],[actual_price]]&lt;=500,"₹200–₹500","&gt;₹500"))</f>
        <v>₹200–₹500</v>
      </c>
      <c r="O702" s="9">
        <f>(Table1[[#This Row],[rating]]*Table1[[#This Row],[rating_count]])</f>
        <v>10049.099999999999</v>
      </c>
      <c r="P702" s="9">
        <f>Table1[[#This Row],[actual_price]]*Table1[[#This Row],[rating_count]]</f>
        <v>1223049</v>
      </c>
      <c r="Q702" s="4">
        <v>2451</v>
      </c>
      <c r="R702" t="s">
        <v>1468</v>
      </c>
      <c r="S702" t="s">
        <v>2581</v>
      </c>
      <c r="V702" t="str">
        <f t="shared" si="21"/>
        <v>STRIFF UPH2W Multi</v>
      </c>
    </row>
    <row r="703" spans="1:22" x14ac:dyDescent="0.5">
      <c r="A703" t="s">
        <v>2582</v>
      </c>
      <c r="B703" t="s">
        <v>2583</v>
      </c>
      <c r="C703" t="str">
        <f t="shared" si="20"/>
        <v>Amazon Basics Wireless</v>
      </c>
      <c r="D703" t="s">
        <v>5171</v>
      </c>
      <c r="E703" t="s">
        <v>5172</v>
      </c>
      <c r="F703" t="s">
        <v>5227</v>
      </c>
      <c r="G703" t="s">
        <v>5228</v>
      </c>
      <c r="H703">
        <v>499</v>
      </c>
      <c r="I703" s="2">
        <v>1000</v>
      </c>
      <c r="J703" s="1">
        <v>0.5</v>
      </c>
      <c r="K703" s="8">
        <f>IF(Table1[[#This Row],[discount_percentage]]&gt;=0.5,1,0)</f>
        <v>1</v>
      </c>
      <c r="L703">
        <v>5</v>
      </c>
      <c r="M703">
        <f>IF(Table1[[#This Row],[rating_count]]&lt;1000,1,0)</f>
        <v>1</v>
      </c>
      <c r="N703" t="str">
        <f>IF(Table1[[#This Row],[actual_price]]&lt;200,"&lt;₹200",IF(Table1[[#This Row],[actual_price]]&lt;=500,"₹200–₹500","&gt;₹500"))</f>
        <v>&gt;₹500</v>
      </c>
      <c r="O703" s="9">
        <f>(Table1[[#This Row],[rating]]*Table1[[#This Row],[rating_count]])</f>
        <v>115</v>
      </c>
      <c r="P703" s="9">
        <f>Table1[[#This Row],[actual_price]]*Table1[[#This Row],[rating_count]]</f>
        <v>23000</v>
      </c>
      <c r="Q703" s="4">
        <v>23</v>
      </c>
      <c r="R703" t="s">
        <v>2584</v>
      </c>
      <c r="S703" t="s">
        <v>2585</v>
      </c>
      <c r="V703" t="str">
        <f t="shared" si="21"/>
        <v>Amazon Basics Wireless</v>
      </c>
    </row>
    <row r="704" spans="1:22" x14ac:dyDescent="0.5">
      <c r="A704" t="s">
        <v>2586</v>
      </c>
      <c r="B704" t="s">
        <v>2587</v>
      </c>
      <c r="C704" t="str">
        <f t="shared" si="20"/>
        <v>Crucial Ram 8Gb</v>
      </c>
      <c r="D704" t="s">
        <v>5171</v>
      </c>
      <c r="E704" t="s">
        <v>5288</v>
      </c>
      <c r="F704" t="s">
        <v>5289</v>
      </c>
      <c r="H704" s="2">
        <v>1792</v>
      </c>
      <c r="I704" s="2">
        <v>3500</v>
      </c>
      <c r="J704" s="1">
        <v>0.49</v>
      </c>
      <c r="K704" s="8">
        <f>IF(Table1[[#This Row],[discount_percentage]]&gt;=0.5,1,0)</f>
        <v>0</v>
      </c>
      <c r="L704">
        <v>4.5</v>
      </c>
      <c r="M704">
        <f>IF(Table1[[#This Row],[rating_count]]&lt;1000,1,0)</f>
        <v>0</v>
      </c>
      <c r="N704" t="str">
        <f>IF(Table1[[#This Row],[actual_price]]&lt;200,"&lt;₹200",IF(Table1[[#This Row],[actual_price]]&lt;=500,"₹200–₹500","&gt;₹500"))</f>
        <v>&gt;₹500</v>
      </c>
      <c r="O704" s="9">
        <f>(Table1[[#This Row],[rating]]*Table1[[#This Row],[rating_count]])</f>
        <v>117873</v>
      </c>
      <c r="P704" s="9">
        <f>Table1[[#This Row],[actual_price]]*Table1[[#This Row],[rating_count]]</f>
        <v>91679000</v>
      </c>
      <c r="Q704" s="4">
        <v>26194</v>
      </c>
      <c r="R704" t="s">
        <v>2588</v>
      </c>
      <c r="S704" t="s">
        <v>2589</v>
      </c>
      <c r="V704" t="str">
        <f t="shared" si="21"/>
        <v>Crucial RAM 8GB</v>
      </c>
    </row>
    <row r="705" spans="1:22" x14ac:dyDescent="0.5">
      <c r="A705" t="s">
        <v>2590</v>
      </c>
      <c r="B705" t="s">
        <v>2591</v>
      </c>
      <c r="C705" t="str">
        <f t="shared" si="20"/>
        <v>Apc Back-Ups Bx600C-In</v>
      </c>
      <c r="D705" t="s">
        <v>5171</v>
      </c>
      <c r="E705" t="s">
        <v>5172</v>
      </c>
      <c r="F705" t="s">
        <v>5290</v>
      </c>
      <c r="H705" s="2">
        <v>3299</v>
      </c>
      <c r="I705" s="2">
        <v>4100</v>
      </c>
      <c r="J705" s="1">
        <v>0.2</v>
      </c>
      <c r="K705" s="8">
        <f>IF(Table1[[#This Row],[discount_percentage]]&gt;=0.5,1,0)</f>
        <v>0</v>
      </c>
      <c r="L705">
        <v>3.9</v>
      </c>
      <c r="M705">
        <f>IF(Table1[[#This Row],[rating_count]]&lt;1000,1,0)</f>
        <v>0</v>
      </c>
      <c r="N705" t="str">
        <f>IF(Table1[[#This Row],[actual_price]]&lt;200,"&lt;₹200",IF(Table1[[#This Row],[actual_price]]&lt;=500,"₹200–₹500","&gt;₹500"))</f>
        <v>&gt;₹500</v>
      </c>
      <c r="O705" s="9">
        <f>(Table1[[#This Row],[rating]]*Table1[[#This Row],[rating_count]])</f>
        <v>61553.7</v>
      </c>
      <c r="P705" s="9">
        <f>Table1[[#This Row],[actual_price]]*Table1[[#This Row],[rating_count]]</f>
        <v>64710300</v>
      </c>
      <c r="Q705" s="4">
        <v>15783</v>
      </c>
      <c r="R705" t="s">
        <v>2592</v>
      </c>
      <c r="S705" t="s">
        <v>2593</v>
      </c>
      <c r="V705" t="str">
        <f t="shared" si="21"/>
        <v>APC Back-UPS BX600C-IN</v>
      </c>
    </row>
    <row r="706" spans="1:22" x14ac:dyDescent="0.5">
      <c r="A706" t="s">
        <v>2594</v>
      </c>
      <c r="B706" t="s">
        <v>2595</v>
      </c>
      <c r="C706" t="str">
        <f t="shared" ref="C706:C769" si="22">PROPER(V706)</f>
        <v>Luxor 5 Subject</v>
      </c>
      <c r="D706" t="s">
        <v>5238</v>
      </c>
      <c r="E706" t="s">
        <v>5239</v>
      </c>
      <c r="F706" t="s">
        <v>5240</v>
      </c>
      <c r="G706" t="s">
        <v>5241</v>
      </c>
      <c r="H706">
        <v>125</v>
      </c>
      <c r="I706">
        <v>180</v>
      </c>
      <c r="J706" s="1">
        <v>0.31</v>
      </c>
      <c r="K706" s="8">
        <f>IF(Table1[[#This Row],[discount_percentage]]&gt;=0.5,1,0)</f>
        <v>0</v>
      </c>
      <c r="L706">
        <v>4.4000000000000004</v>
      </c>
      <c r="M706">
        <f>IF(Table1[[#This Row],[rating_count]]&lt;1000,1,0)</f>
        <v>0</v>
      </c>
      <c r="N706" t="str">
        <f>IF(Table1[[#This Row],[actual_price]]&lt;200,"&lt;₹200",IF(Table1[[#This Row],[actual_price]]&lt;=500,"₹200–₹500","&gt;₹500"))</f>
        <v>&lt;₹200</v>
      </c>
      <c r="O706" s="9">
        <f>(Table1[[#This Row],[rating]]*Table1[[#This Row],[rating_count]])</f>
        <v>35433.200000000004</v>
      </c>
      <c r="P706" s="9">
        <f>Table1[[#This Row],[actual_price]]*Table1[[#This Row],[rating_count]]</f>
        <v>1449540</v>
      </c>
      <c r="Q706" s="4">
        <v>8053</v>
      </c>
      <c r="R706" t="s">
        <v>2596</v>
      </c>
      <c r="S706" t="s">
        <v>2597</v>
      </c>
      <c r="V706" t="str">
        <f t="shared" ref="V706:V769" si="23">TRIM(LEFT(B706,FIND(" ",B706,FIND(" ",B706,FIND(" ",B706)+1)+1)))</f>
        <v>Luxor 5 Subject</v>
      </c>
    </row>
    <row r="707" spans="1:22" x14ac:dyDescent="0.5">
      <c r="A707" t="s">
        <v>2598</v>
      </c>
      <c r="B707" t="s">
        <v>2599</v>
      </c>
      <c r="C707" t="str">
        <f t="shared" si="22"/>
        <v>Zebronics Zeb-Jaguar Wireless</v>
      </c>
      <c r="D707" t="s">
        <v>5171</v>
      </c>
      <c r="E707" t="s">
        <v>5172</v>
      </c>
      <c r="F707" t="s">
        <v>5227</v>
      </c>
      <c r="G707" t="s">
        <v>5228</v>
      </c>
      <c r="H707">
        <v>399</v>
      </c>
      <c r="I707" s="2">
        <v>1190</v>
      </c>
      <c r="J707" s="1">
        <v>0.66</v>
      </c>
      <c r="K707" s="8">
        <f>IF(Table1[[#This Row],[discount_percentage]]&gt;=0.5,1,0)</f>
        <v>1</v>
      </c>
      <c r="L707">
        <v>4.0999999999999996</v>
      </c>
      <c r="M707">
        <f>IF(Table1[[#This Row],[rating_count]]&lt;1000,1,0)</f>
        <v>0</v>
      </c>
      <c r="N707" t="str">
        <f>IF(Table1[[#This Row],[actual_price]]&lt;200,"&lt;₹200",IF(Table1[[#This Row],[actual_price]]&lt;=500,"₹200–₹500","&gt;₹500"))</f>
        <v>&gt;₹500</v>
      </c>
      <c r="O707" s="9">
        <f>(Table1[[#This Row],[rating]]*Table1[[#This Row],[rating_count]])</f>
        <v>11516.9</v>
      </c>
      <c r="P707" s="9">
        <f>Table1[[#This Row],[actual_price]]*Table1[[#This Row],[rating_count]]</f>
        <v>3342710</v>
      </c>
      <c r="Q707" s="4">
        <v>2809</v>
      </c>
      <c r="R707" t="s">
        <v>2600</v>
      </c>
      <c r="S707" t="s">
        <v>2601</v>
      </c>
      <c r="V707" t="str">
        <f t="shared" si="23"/>
        <v>Zebronics Zeb-Jaguar Wireless</v>
      </c>
    </row>
    <row r="708" spans="1:22" x14ac:dyDescent="0.5">
      <c r="A708" t="s">
        <v>2602</v>
      </c>
      <c r="B708" t="s">
        <v>2603</v>
      </c>
      <c r="C708" t="str">
        <f t="shared" si="22"/>
        <v>Boult Audio Truebuds</v>
      </c>
      <c r="D708" t="s">
        <v>5178</v>
      </c>
      <c r="E708" t="s">
        <v>5209</v>
      </c>
      <c r="F708" t="s">
        <v>5210</v>
      </c>
      <c r="G708" t="s">
        <v>5211</v>
      </c>
      <c r="H708" s="2">
        <v>1199</v>
      </c>
      <c r="I708" s="2">
        <v>7999</v>
      </c>
      <c r="J708" s="1">
        <v>0.85</v>
      </c>
      <c r="K708" s="8">
        <f>IF(Table1[[#This Row],[discount_percentage]]&gt;=0.5,1,0)</f>
        <v>1</v>
      </c>
      <c r="L708">
        <v>3.6</v>
      </c>
      <c r="M708">
        <f>IF(Table1[[#This Row],[rating_count]]&lt;1000,1,0)</f>
        <v>0</v>
      </c>
      <c r="N708" t="str">
        <f>IF(Table1[[#This Row],[actual_price]]&lt;200,"&lt;₹200",IF(Table1[[#This Row],[actual_price]]&lt;=500,"₹200–₹500","&gt;₹500"))</f>
        <v>&gt;₹500</v>
      </c>
      <c r="O708" s="9">
        <f>(Table1[[#This Row],[rating]]*Table1[[#This Row],[rating_count]])</f>
        <v>93276</v>
      </c>
      <c r="P708" s="9">
        <f>Table1[[#This Row],[actual_price]]*Table1[[#This Row],[rating_count]]</f>
        <v>207254090</v>
      </c>
      <c r="Q708" s="4">
        <v>25910</v>
      </c>
      <c r="R708" t="s">
        <v>2604</v>
      </c>
      <c r="S708" t="s">
        <v>2605</v>
      </c>
      <c r="V708" t="str">
        <f t="shared" si="23"/>
        <v>Boult Audio Truebuds</v>
      </c>
    </row>
    <row r="709" spans="1:22" x14ac:dyDescent="0.5">
      <c r="A709" t="s">
        <v>2606</v>
      </c>
      <c r="B709" t="s">
        <v>2607</v>
      </c>
      <c r="C709" t="str">
        <f t="shared" si="22"/>
        <v>Wembley Lcd Writing</v>
      </c>
      <c r="D709" t="s">
        <v>5171</v>
      </c>
      <c r="E709" t="s">
        <v>5172</v>
      </c>
      <c r="F709" t="s">
        <v>5227</v>
      </c>
      <c r="G709" t="s">
        <v>5229</v>
      </c>
      <c r="H709">
        <v>235</v>
      </c>
      <c r="I709" s="2">
        <v>1599</v>
      </c>
      <c r="J709" s="1">
        <v>0.85</v>
      </c>
      <c r="K709" s="8">
        <f>IF(Table1[[#This Row],[discount_percentage]]&gt;=0.5,1,0)</f>
        <v>1</v>
      </c>
      <c r="L709">
        <v>3.8</v>
      </c>
      <c r="M709">
        <f>IF(Table1[[#This Row],[rating_count]]&lt;1000,1,0)</f>
        <v>0</v>
      </c>
      <c r="N709" t="str">
        <f>IF(Table1[[#This Row],[actual_price]]&lt;200,"&lt;₹200",IF(Table1[[#This Row],[actual_price]]&lt;=500,"₹200–₹500","&gt;₹500"))</f>
        <v>&gt;₹500</v>
      </c>
      <c r="O709" s="9">
        <f>(Table1[[#This Row],[rating]]*Table1[[#This Row],[rating_count]])</f>
        <v>4457.3999999999996</v>
      </c>
      <c r="P709" s="9">
        <f>Table1[[#This Row],[actual_price]]*Table1[[#This Row],[rating_count]]</f>
        <v>1875627</v>
      </c>
      <c r="Q709" s="4">
        <v>1173</v>
      </c>
      <c r="R709" t="s">
        <v>2608</v>
      </c>
      <c r="S709" t="s">
        <v>2609</v>
      </c>
      <c r="V709" t="str">
        <f t="shared" si="23"/>
        <v>Wembley LCD Writing</v>
      </c>
    </row>
    <row r="710" spans="1:22" x14ac:dyDescent="0.5">
      <c r="A710" t="s">
        <v>2610</v>
      </c>
      <c r="B710" t="s">
        <v>2611</v>
      </c>
      <c r="C710" t="str">
        <f t="shared" si="22"/>
        <v>Gizga Essentials Multi-Purpose</v>
      </c>
      <c r="D710" t="s">
        <v>5171</v>
      </c>
      <c r="E710" t="s">
        <v>5172</v>
      </c>
      <c r="F710" t="s">
        <v>5223</v>
      </c>
      <c r="G710" t="s">
        <v>5230</v>
      </c>
      <c r="H710">
        <v>549</v>
      </c>
      <c r="I710" s="2">
        <v>1999</v>
      </c>
      <c r="J710" s="1">
        <v>0.73</v>
      </c>
      <c r="K710" s="8">
        <f>IF(Table1[[#This Row],[discount_percentage]]&gt;=0.5,1,0)</f>
        <v>1</v>
      </c>
      <c r="L710">
        <v>3.6</v>
      </c>
      <c r="M710">
        <f>IF(Table1[[#This Row],[rating_count]]&lt;1000,1,0)</f>
        <v>0</v>
      </c>
      <c r="N710" t="str">
        <f>IF(Table1[[#This Row],[actual_price]]&lt;200,"&lt;₹200",IF(Table1[[#This Row],[actual_price]]&lt;=500,"₹200–₹500","&gt;₹500"))</f>
        <v>&gt;₹500</v>
      </c>
      <c r="O710" s="9">
        <f>(Table1[[#This Row],[rating]]*Table1[[#This Row],[rating_count]])</f>
        <v>23119.200000000001</v>
      </c>
      <c r="P710" s="9">
        <f>Table1[[#This Row],[actual_price]]*Table1[[#This Row],[rating_count]]</f>
        <v>12837578</v>
      </c>
      <c r="Q710" s="4">
        <v>6422</v>
      </c>
      <c r="R710" t="s">
        <v>2612</v>
      </c>
      <c r="S710" t="s">
        <v>2613</v>
      </c>
      <c r="V710" t="str">
        <f t="shared" si="23"/>
        <v>Gizga Essentials Multi-Purpose</v>
      </c>
    </row>
    <row r="711" spans="1:22" x14ac:dyDescent="0.5">
      <c r="A711" t="s">
        <v>2614</v>
      </c>
      <c r="B711" t="s">
        <v>2615</v>
      </c>
      <c r="C711" t="str">
        <f t="shared" si="22"/>
        <v>E-Cosmos Plug In</v>
      </c>
      <c r="D711" t="s">
        <v>5171</v>
      </c>
      <c r="E711" t="s">
        <v>5172</v>
      </c>
      <c r="F711" t="s">
        <v>5274</v>
      </c>
      <c r="G711" t="s">
        <v>5275</v>
      </c>
      <c r="H711">
        <v>89</v>
      </c>
      <c r="I711">
        <v>99</v>
      </c>
      <c r="J711" s="1">
        <v>0.1</v>
      </c>
      <c r="K711" s="8">
        <f>IF(Table1[[#This Row],[discount_percentage]]&gt;=0.5,1,0)</f>
        <v>0</v>
      </c>
      <c r="L711">
        <v>4.2</v>
      </c>
      <c r="M711">
        <f>IF(Table1[[#This Row],[rating_count]]&lt;1000,1,0)</f>
        <v>1</v>
      </c>
      <c r="N711" t="str">
        <f>IF(Table1[[#This Row],[actual_price]]&lt;200,"&lt;₹200",IF(Table1[[#This Row],[actual_price]]&lt;=500,"₹200–₹500","&gt;₹500"))</f>
        <v>&lt;₹200</v>
      </c>
      <c r="O711" s="9">
        <f>(Table1[[#This Row],[rating]]*Table1[[#This Row],[rating_count]])</f>
        <v>1012.2</v>
      </c>
      <c r="P711" s="9">
        <f>Table1[[#This Row],[actual_price]]*Table1[[#This Row],[rating_count]]</f>
        <v>23859</v>
      </c>
      <c r="Q711" s="4">
        <v>241</v>
      </c>
      <c r="R711" t="s">
        <v>2616</v>
      </c>
      <c r="S711" t="s">
        <v>2617</v>
      </c>
      <c r="V711" t="str">
        <f t="shared" si="23"/>
        <v>E-COSMOS Plug in</v>
      </c>
    </row>
    <row r="712" spans="1:22" x14ac:dyDescent="0.5">
      <c r="A712" t="s">
        <v>2618</v>
      </c>
      <c r="B712" t="s">
        <v>2619</v>
      </c>
      <c r="C712" t="str">
        <f t="shared" si="22"/>
        <v>Noise Buds Vs201</v>
      </c>
      <c r="D712" t="s">
        <v>5178</v>
      </c>
      <c r="E712" t="s">
        <v>5209</v>
      </c>
      <c r="F712" t="s">
        <v>5210</v>
      </c>
      <c r="G712" t="s">
        <v>5211</v>
      </c>
      <c r="H712" s="2">
        <v>1299</v>
      </c>
      <c r="I712" s="2">
        <v>2999</v>
      </c>
      <c r="J712" s="1">
        <v>0.56999999999999995</v>
      </c>
      <c r="K712" s="8">
        <f>IF(Table1[[#This Row],[discount_percentage]]&gt;=0.5,1,0)</f>
        <v>1</v>
      </c>
      <c r="L712">
        <v>3.8</v>
      </c>
      <c r="M712">
        <f>IF(Table1[[#This Row],[rating_count]]&lt;1000,1,0)</f>
        <v>0</v>
      </c>
      <c r="N712" t="str">
        <f>IF(Table1[[#This Row],[actual_price]]&lt;200,"&lt;₹200",IF(Table1[[#This Row],[actual_price]]&lt;=500,"₹200–₹500","&gt;₹500"))</f>
        <v>&gt;₹500</v>
      </c>
      <c r="O712" s="9">
        <f>(Table1[[#This Row],[rating]]*Table1[[#This Row],[rating_count]])</f>
        <v>55590.2</v>
      </c>
      <c r="P712" s="9">
        <f>Table1[[#This Row],[actual_price]]*Table1[[#This Row],[rating_count]]</f>
        <v>43872371</v>
      </c>
      <c r="Q712" s="4">
        <v>14629</v>
      </c>
      <c r="R712" t="s">
        <v>2620</v>
      </c>
      <c r="S712" t="s">
        <v>2621</v>
      </c>
      <c r="V712" t="str">
        <f t="shared" si="23"/>
        <v>Noise Buds VS201</v>
      </c>
    </row>
    <row r="713" spans="1:22" x14ac:dyDescent="0.5">
      <c r="A713" t="s">
        <v>2622</v>
      </c>
      <c r="B713" t="s">
        <v>2623</v>
      </c>
      <c r="C713" t="str">
        <f t="shared" si="22"/>
        <v>Lapster Gel Mouse</v>
      </c>
      <c r="D713" t="s">
        <v>5171</v>
      </c>
      <c r="E713" t="s">
        <v>5172</v>
      </c>
      <c r="F713" t="s">
        <v>5227</v>
      </c>
      <c r="G713" t="s">
        <v>5258</v>
      </c>
      <c r="H713">
        <v>230</v>
      </c>
      <c r="I713">
        <v>999</v>
      </c>
      <c r="J713" s="1">
        <v>0.77</v>
      </c>
      <c r="K713" s="8">
        <f>IF(Table1[[#This Row],[discount_percentage]]&gt;=0.5,1,0)</f>
        <v>1</v>
      </c>
      <c r="L713">
        <v>4.2</v>
      </c>
      <c r="M713">
        <f>IF(Table1[[#This Row],[rating_count]]&lt;1000,1,0)</f>
        <v>0</v>
      </c>
      <c r="N713" t="str">
        <f>IF(Table1[[#This Row],[actual_price]]&lt;200,"&lt;₹200",IF(Table1[[#This Row],[actual_price]]&lt;=500,"₹200–₹500","&gt;₹500"))</f>
        <v>&gt;₹500</v>
      </c>
      <c r="O713" s="9">
        <f>(Table1[[#This Row],[rating]]*Table1[[#This Row],[rating_count]])</f>
        <v>6417.6</v>
      </c>
      <c r="P713" s="9">
        <f>Table1[[#This Row],[actual_price]]*Table1[[#This Row],[rating_count]]</f>
        <v>1526472</v>
      </c>
      <c r="Q713" s="4">
        <v>1528</v>
      </c>
      <c r="R713" t="s">
        <v>2624</v>
      </c>
      <c r="S713" t="s">
        <v>2625</v>
      </c>
      <c r="V713" t="str">
        <f t="shared" si="23"/>
        <v>Lapster Gel Mouse</v>
      </c>
    </row>
    <row r="714" spans="1:22" x14ac:dyDescent="0.5">
      <c r="A714" t="s">
        <v>2626</v>
      </c>
      <c r="B714" t="s">
        <v>2627</v>
      </c>
      <c r="C714" t="str">
        <f t="shared" si="22"/>
        <v>Gizga Essentials Earphone</v>
      </c>
      <c r="D714" t="s">
        <v>5178</v>
      </c>
      <c r="E714" t="s">
        <v>5209</v>
      </c>
      <c r="F714" t="s">
        <v>5291</v>
      </c>
      <c r="H714">
        <v>119</v>
      </c>
      <c r="I714">
        <v>499</v>
      </c>
      <c r="J714" s="1">
        <v>0.76</v>
      </c>
      <c r="K714" s="8">
        <f>IF(Table1[[#This Row],[discount_percentage]]&gt;=0.5,1,0)</f>
        <v>1</v>
      </c>
      <c r="L714">
        <v>4.3</v>
      </c>
      <c r="M714">
        <f>IF(Table1[[#This Row],[rating_count]]&lt;1000,1,0)</f>
        <v>0</v>
      </c>
      <c r="N714" t="str">
        <f>IF(Table1[[#This Row],[actual_price]]&lt;200,"&lt;₹200",IF(Table1[[#This Row],[actual_price]]&lt;=500,"₹200–₹500","&gt;₹500"))</f>
        <v>₹200–₹500</v>
      </c>
      <c r="O714" s="9">
        <f>(Table1[[#This Row],[rating]]*Table1[[#This Row],[rating_count]])</f>
        <v>64637.599999999999</v>
      </c>
      <c r="P714" s="9">
        <f>Table1[[#This Row],[actual_price]]*Table1[[#This Row],[rating_count]]</f>
        <v>7500968</v>
      </c>
      <c r="Q714" s="4">
        <v>15032</v>
      </c>
      <c r="R714" t="s">
        <v>2628</v>
      </c>
      <c r="S714" t="s">
        <v>2629</v>
      </c>
      <c r="V714" t="str">
        <f t="shared" si="23"/>
        <v>Gizga Essentials Earphone</v>
      </c>
    </row>
    <row r="715" spans="1:22" x14ac:dyDescent="0.5">
      <c r="A715" t="s">
        <v>2630</v>
      </c>
      <c r="B715" t="s">
        <v>2631</v>
      </c>
      <c r="C715" t="str">
        <f t="shared" si="22"/>
        <v>Sandisk Ultra Sdhc</v>
      </c>
      <c r="D715" t="s">
        <v>5178</v>
      </c>
      <c r="E715" t="s">
        <v>5180</v>
      </c>
      <c r="F715" t="s">
        <v>5206</v>
      </c>
      <c r="G715" t="s">
        <v>5292</v>
      </c>
      <c r="H715">
        <v>449</v>
      </c>
      <c r="I715">
        <v>800</v>
      </c>
      <c r="J715" s="1">
        <v>0.44</v>
      </c>
      <c r="K715" s="8">
        <f>IF(Table1[[#This Row],[discount_percentage]]&gt;=0.5,1,0)</f>
        <v>0</v>
      </c>
      <c r="L715">
        <v>4.4000000000000004</v>
      </c>
      <c r="M715">
        <f>IF(Table1[[#This Row],[rating_count]]&lt;1000,1,0)</f>
        <v>0</v>
      </c>
      <c r="N715" t="str">
        <f>IF(Table1[[#This Row],[actual_price]]&lt;200,"&lt;₹200",IF(Table1[[#This Row],[actual_price]]&lt;=500,"₹200–₹500","&gt;₹500"))</f>
        <v>&gt;₹500</v>
      </c>
      <c r="O715" s="9">
        <f>(Table1[[#This Row],[rating]]*Table1[[#This Row],[rating_count]])</f>
        <v>306174</v>
      </c>
      <c r="P715" s="9">
        <f>Table1[[#This Row],[actual_price]]*Table1[[#This Row],[rating_count]]</f>
        <v>55668000</v>
      </c>
      <c r="Q715" s="4">
        <v>69585</v>
      </c>
      <c r="R715" t="s">
        <v>2632</v>
      </c>
      <c r="S715" t="s">
        <v>2633</v>
      </c>
      <c r="V715" t="str">
        <f t="shared" si="23"/>
        <v>SanDisk Ultra SDHC</v>
      </c>
    </row>
    <row r="716" spans="1:22" x14ac:dyDescent="0.5">
      <c r="A716" t="s">
        <v>2634</v>
      </c>
      <c r="B716" t="s">
        <v>2635</v>
      </c>
      <c r="C716" t="str">
        <f t="shared" si="22"/>
        <v>Digitek¬Æ (Drl-14C) Professional</v>
      </c>
      <c r="D716" t="s">
        <v>5178</v>
      </c>
      <c r="E716" t="s">
        <v>5201</v>
      </c>
      <c r="F716" t="s">
        <v>5202</v>
      </c>
      <c r="G716" t="s">
        <v>5214</v>
      </c>
      <c r="H716" s="2">
        <v>1699</v>
      </c>
      <c r="I716" s="2">
        <v>3495</v>
      </c>
      <c r="J716" s="1">
        <v>0.51</v>
      </c>
      <c r="K716" s="8">
        <f>IF(Table1[[#This Row],[discount_percentage]]&gt;=0.5,1,0)</f>
        <v>1</v>
      </c>
      <c r="L716">
        <v>4.0999999999999996</v>
      </c>
      <c r="M716">
        <f>IF(Table1[[#This Row],[rating_count]]&lt;1000,1,0)</f>
        <v>0</v>
      </c>
      <c r="N716" t="str">
        <f>IF(Table1[[#This Row],[actual_price]]&lt;200,"&lt;₹200",IF(Table1[[#This Row],[actual_price]]&lt;=500,"₹200–₹500","&gt;₹500"))</f>
        <v>&gt;₹500</v>
      </c>
      <c r="O716" s="9">
        <f>(Table1[[#This Row],[rating]]*Table1[[#This Row],[rating_count]])</f>
        <v>58921.099999999991</v>
      </c>
      <c r="P716" s="9">
        <f>Table1[[#This Row],[actual_price]]*Table1[[#This Row],[rating_count]]</f>
        <v>50226645</v>
      </c>
      <c r="Q716" s="4">
        <v>14371</v>
      </c>
      <c r="R716" t="s">
        <v>2636</v>
      </c>
      <c r="S716" t="s">
        <v>2637</v>
      </c>
      <c r="V716" t="str">
        <f t="shared" si="23"/>
        <v>DIGITEK¬Æ (DRL-14C) Professional</v>
      </c>
    </row>
    <row r="717" spans="1:22" x14ac:dyDescent="0.5">
      <c r="A717" t="s">
        <v>2638</v>
      </c>
      <c r="B717" t="s">
        <v>2639</v>
      </c>
      <c r="C717" t="str">
        <f t="shared" si="22"/>
        <v>Classmate Long Notebook</v>
      </c>
      <c r="D717" t="s">
        <v>5238</v>
      </c>
      <c r="E717" t="s">
        <v>5239</v>
      </c>
      <c r="F717" t="s">
        <v>5240</v>
      </c>
      <c r="G717" t="s">
        <v>5241</v>
      </c>
      <c r="H717">
        <v>561</v>
      </c>
      <c r="I717">
        <v>720</v>
      </c>
      <c r="J717" s="1">
        <v>0.22</v>
      </c>
      <c r="K717" s="8">
        <f>IF(Table1[[#This Row],[discount_percentage]]&gt;=0.5,1,0)</f>
        <v>0</v>
      </c>
      <c r="L717">
        <v>4.4000000000000004</v>
      </c>
      <c r="M717">
        <f>IF(Table1[[#This Row],[rating_count]]&lt;1000,1,0)</f>
        <v>0</v>
      </c>
      <c r="N717" t="str">
        <f>IF(Table1[[#This Row],[actual_price]]&lt;200,"&lt;₹200",IF(Table1[[#This Row],[actual_price]]&lt;=500,"₹200–₹500","&gt;₹500"))</f>
        <v>&gt;₹500</v>
      </c>
      <c r="O717" s="9">
        <f>(Table1[[#This Row],[rating]]*Table1[[#This Row],[rating_count]])</f>
        <v>14000.800000000001</v>
      </c>
      <c r="P717" s="9">
        <f>Table1[[#This Row],[actual_price]]*Table1[[#This Row],[rating_count]]</f>
        <v>2291040</v>
      </c>
      <c r="Q717" s="4">
        <v>3182</v>
      </c>
      <c r="R717" t="s">
        <v>2640</v>
      </c>
      <c r="S717" t="s">
        <v>2641</v>
      </c>
      <c r="V717" t="str">
        <f t="shared" si="23"/>
        <v>Classmate Long Notebook</v>
      </c>
    </row>
    <row r="718" spans="1:22" x14ac:dyDescent="0.5">
      <c r="A718" t="s">
        <v>2642</v>
      </c>
      <c r="B718" t="s">
        <v>2643</v>
      </c>
      <c r="C718" t="str">
        <f t="shared" si="22"/>
        <v>Lenovo 300 Wired</v>
      </c>
      <c r="D718" t="s">
        <v>5171</v>
      </c>
      <c r="E718" t="s">
        <v>5172</v>
      </c>
      <c r="F718" t="s">
        <v>5227</v>
      </c>
      <c r="G718" t="s">
        <v>5228</v>
      </c>
      <c r="H718">
        <v>289</v>
      </c>
      <c r="I718">
        <v>590</v>
      </c>
      <c r="J718" s="1">
        <v>0.51</v>
      </c>
      <c r="K718" s="8">
        <f>IF(Table1[[#This Row],[discount_percentage]]&gt;=0.5,1,0)</f>
        <v>1</v>
      </c>
      <c r="L718">
        <v>4.4000000000000004</v>
      </c>
      <c r="M718">
        <f>IF(Table1[[#This Row],[rating_count]]&lt;1000,1,0)</f>
        <v>0</v>
      </c>
      <c r="N718" t="str">
        <f>IF(Table1[[#This Row],[actual_price]]&lt;200,"&lt;₹200",IF(Table1[[#This Row],[actual_price]]&lt;=500,"₹200–₹500","&gt;₹500"))</f>
        <v>&gt;₹500</v>
      </c>
      <c r="O718" s="9">
        <f>(Table1[[#This Row],[rating]]*Table1[[#This Row],[rating_count]])</f>
        <v>113898.40000000001</v>
      </c>
      <c r="P718" s="9">
        <f>Table1[[#This Row],[actual_price]]*Table1[[#This Row],[rating_count]]</f>
        <v>15272740</v>
      </c>
      <c r="Q718" s="4">
        <v>25886</v>
      </c>
      <c r="R718" t="s">
        <v>2644</v>
      </c>
      <c r="S718" t="s">
        <v>2645</v>
      </c>
      <c r="V718" t="str">
        <f t="shared" si="23"/>
        <v>Lenovo 300 Wired</v>
      </c>
    </row>
    <row r="719" spans="1:22" x14ac:dyDescent="0.5">
      <c r="A719" t="s">
        <v>2646</v>
      </c>
      <c r="B719" t="s">
        <v>2647</v>
      </c>
      <c r="C719" t="str">
        <f t="shared" si="22"/>
        <v>Dyazo 6 Angles</v>
      </c>
      <c r="D719" t="s">
        <v>5171</v>
      </c>
      <c r="E719" t="s">
        <v>5172</v>
      </c>
      <c r="F719" t="s">
        <v>5223</v>
      </c>
      <c r="G719" t="s">
        <v>5231</v>
      </c>
      <c r="H719">
        <v>599</v>
      </c>
      <c r="I719" s="2">
        <v>1999</v>
      </c>
      <c r="J719" s="1">
        <v>0.7</v>
      </c>
      <c r="K719" s="8">
        <f>IF(Table1[[#This Row],[discount_percentage]]&gt;=0.5,1,0)</f>
        <v>1</v>
      </c>
      <c r="L719">
        <v>4.4000000000000004</v>
      </c>
      <c r="M719">
        <f>IF(Table1[[#This Row],[rating_count]]&lt;1000,1,0)</f>
        <v>0</v>
      </c>
      <c r="N719" t="str">
        <f>IF(Table1[[#This Row],[actual_price]]&lt;200,"&lt;₹200",IF(Table1[[#This Row],[actual_price]]&lt;=500,"₹200–₹500","&gt;₹500"))</f>
        <v>&gt;₹500</v>
      </c>
      <c r="O719" s="9">
        <f>(Table1[[#This Row],[rating]]*Table1[[#This Row],[rating_count]])</f>
        <v>20838.400000000001</v>
      </c>
      <c r="P719" s="9">
        <f>Table1[[#This Row],[actual_price]]*Table1[[#This Row],[rating_count]]</f>
        <v>9467264</v>
      </c>
      <c r="Q719" s="4">
        <v>4736</v>
      </c>
      <c r="R719" t="s">
        <v>2648</v>
      </c>
      <c r="S719" t="s">
        <v>2649</v>
      </c>
      <c r="V719" t="str">
        <f t="shared" si="23"/>
        <v>Dyazo 6 Angles</v>
      </c>
    </row>
    <row r="720" spans="1:22" x14ac:dyDescent="0.5">
      <c r="A720" t="s">
        <v>2650</v>
      </c>
      <c r="B720" t="s">
        <v>2651</v>
      </c>
      <c r="C720" t="str">
        <f t="shared" si="22"/>
        <v>Western Digital Wd</v>
      </c>
      <c r="D720" t="s">
        <v>5171</v>
      </c>
      <c r="E720" t="s">
        <v>5225</v>
      </c>
      <c r="F720" t="s">
        <v>5247</v>
      </c>
      <c r="H720" s="2">
        <v>5599</v>
      </c>
      <c r="I720" s="2">
        <v>7350</v>
      </c>
      <c r="J720" s="1">
        <v>0.24</v>
      </c>
      <c r="K720" s="8">
        <f>IF(Table1[[#This Row],[discount_percentage]]&gt;=0.5,1,0)</f>
        <v>0</v>
      </c>
      <c r="L720">
        <v>4.4000000000000004</v>
      </c>
      <c r="M720">
        <f>IF(Table1[[#This Row],[rating_count]]&lt;1000,1,0)</f>
        <v>0</v>
      </c>
      <c r="N720" t="str">
        <f>IF(Table1[[#This Row],[actual_price]]&lt;200,"&lt;₹200",IF(Table1[[#This Row],[actual_price]]&lt;=500,"₹200–₹500","&gt;₹500"))</f>
        <v>&gt;₹500</v>
      </c>
      <c r="O720" s="9">
        <f>(Table1[[#This Row],[rating]]*Table1[[#This Row],[rating_count]])</f>
        <v>321222</v>
      </c>
      <c r="P720" s="9">
        <f>Table1[[#This Row],[actual_price]]*Table1[[#This Row],[rating_count]]</f>
        <v>536586750</v>
      </c>
      <c r="Q720" s="4">
        <v>73005</v>
      </c>
      <c r="R720" t="s">
        <v>2652</v>
      </c>
      <c r="S720" t="s">
        <v>2653</v>
      </c>
      <c r="V720" t="str">
        <f t="shared" si="23"/>
        <v>Western Digital WD</v>
      </c>
    </row>
    <row r="721" spans="1:22" x14ac:dyDescent="0.5">
      <c r="A721" t="s">
        <v>2654</v>
      </c>
      <c r="B721" t="s">
        <v>2655</v>
      </c>
      <c r="C721" t="str">
        <f t="shared" si="22"/>
        <v>Logitech C270 Digital</v>
      </c>
      <c r="D721" t="s">
        <v>5171</v>
      </c>
      <c r="E721" t="s">
        <v>5172</v>
      </c>
      <c r="F721" t="s">
        <v>5283</v>
      </c>
      <c r="G721" t="s">
        <v>5293</v>
      </c>
      <c r="H721" s="2">
        <v>1990</v>
      </c>
      <c r="I721" s="2">
        <v>2595</v>
      </c>
      <c r="J721" s="1">
        <v>0.23</v>
      </c>
      <c r="K721" s="8">
        <f>IF(Table1[[#This Row],[discount_percentage]]&gt;=0.5,1,0)</f>
        <v>0</v>
      </c>
      <c r="L721">
        <v>4.3</v>
      </c>
      <c r="M721">
        <f>IF(Table1[[#This Row],[rating_count]]&lt;1000,1,0)</f>
        <v>0</v>
      </c>
      <c r="N721" t="str">
        <f>IF(Table1[[#This Row],[actual_price]]&lt;200,"&lt;₹200",IF(Table1[[#This Row],[actual_price]]&lt;=500,"₹200–₹500","&gt;₹500"))</f>
        <v>&gt;₹500</v>
      </c>
      <c r="O721" s="9">
        <f>(Table1[[#This Row],[rating]]*Table1[[#This Row],[rating_count]])</f>
        <v>87711.4</v>
      </c>
      <c r="P721" s="9">
        <f>Table1[[#This Row],[actual_price]]*Table1[[#This Row],[rating_count]]</f>
        <v>52932810</v>
      </c>
      <c r="Q721" s="4">
        <v>20398</v>
      </c>
      <c r="R721" t="s">
        <v>2656</v>
      </c>
      <c r="S721" t="s">
        <v>2657</v>
      </c>
      <c r="V721" t="str">
        <f t="shared" si="23"/>
        <v>Logitech C270 Digital</v>
      </c>
    </row>
    <row r="722" spans="1:22" x14ac:dyDescent="0.5">
      <c r="A722" t="s">
        <v>2658</v>
      </c>
      <c r="B722" t="s">
        <v>2659</v>
      </c>
      <c r="C722" t="str">
        <f t="shared" si="22"/>
        <v>Portronics Mport 31</v>
      </c>
      <c r="D722" t="s">
        <v>5171</v>
      </c>
      <c r="E722" t="s">
        <v>5172</v>
      </c>
      <c r="F722" t="s">
        <v>5282</v>
      </c>
      <c r="H722">
        <v>499</v>
      </c>
      <c r="I722">
        <v>799</v>
      </c>
      <c r="J722" s="1">
        <v>0.38</v>
      </c>
      <c r="K722" s="8">
        <f>IF(Table1[[#This Row],[discount_percentage]]&gt;=0.5,1,0)</f>
        <v>0</v>
      </c>
      <c r="L722">
        <v>4.3</v>
      </c>
      <c r="M722">
        <f>IF(Table1[[#This Row],[rating_count]]&lt;1000,1,0)</f>
        <v>0</v>
      </c>
      <c r="N722" t="str">
        <f>IF(Table1[[#This Row],[actual_price]]&lt;200,"&lt;₹200",IF(Table1[[#This Row],[actual_price]]&lt;=500,"₹200–₹500","&gt;₹500"))</f>
        <v>&gt;₹500</v>
      </c>
      <c r="O722" s="9">
        <f>(Table1[[#This Row],[rating]]*Table1[[#This Row],[rating_count]])</f>
        <v>9137.5</v>
      </c>
      <c r="P722" s="9">
        <f>Table1[[#This Row],[actual_price]]*Table1[[#This Row],[rating_count]]</f>
        <v>1697875</v>
      </c>
      <c r="Q722" s="4">
        <v>2125</v>
      </c>
      <c r="R722" t="s">
        <v>2660</v>
      </c>
      <c r="S722" t="s">
        <v>2661</v>
      </c>
      <c r="V722" t="str">
        <f t="shared" si="23"/>
        <v>Portronics MPORT 31</v>
      </c>
    </row>
    <row r="723" spans="1:22" x14ac:dyDescent="0.5">
      <c r="A723" t="s">
        <v>2662</v>
      </c>
      <c r="B723" t="s">
        <v>2663</v>
      </c>
      <c r="C723" t="str">
        <f t="shared" si="22"/>
        <v>Aircase Protective Laptop</v>
      </c>
      <c r="D723" t="s">
        <v>5171</v>
      </c>
      <c r="E723" t="s">
        <v>5172</v>
      </c>
      <c r="F723" t="s">
        <v>5223</v>
      </c>
      <c r="G723" t="s">
        <v>5286</v>
      </c>
      <c r="H723">
        <v>449</v>
      </c>
      <c r="I723">
        <v>999</v>
      </c>
      <c r="J723" s="1">
        <v>0.55000000000000004</v>
      </c>
      <c r="K723" s="8">
        <f>IF(Table1[[#This Row],[discount_percentage]]&gt;=0.5,1,0)</f>
        <v>1</v>
      </c>
      <c r="L723">
        <v>4.3</v>
      </c>
      <c r="M723">
        <f>IF(Table1[[#This Row],[rating_count]]&lt;1000,1,0)</f>
        <v>0</v>
      </c>
      <c r="N723" t="str">
        <f>IF(Table1[[#This Row],[actual_price]]&lt;200,"&lt;₹200",IF(Table1[[#This Row],[actual_price]]&lt;=500,"₹200–₹500","&gt;₹500"))</f>
        <v>&gt;₹500</v>
      </c>
      <c r="O723" s="9">
        <f>(Table1[[#This Row],[rating]]*Table1[[#This Row],[rating_count]])</f>
        <v>48719</v>
      </c>
      <c r="P723" s="9">
        <f>Table1[[#This Row],[actual_price]]*Table1[[#This Row],[rating_count]]</f>
        <v>11318670</v>
      </c>
      <c r="Q723" s="4">
        <v>11330</v>
      </c>
      <c r="R723" t="s">
        <v>2664</v>
      </c>
      <c r="S723" t="s">
        <v>2665</v>
      </c>
      <c r="V723" t="str">
        <f t="shared" si="23"/>
        <v>AirCase Protective Laptop</v>
      </c>
    </row>
    <row r="724" spans="1:22" x14ac:dyDescent="0.5">
      <c r="A724" t="s">
        <v>2666</v>
      </c>
      <c r="B724" t="s">
        <v>2667</v>
      </c>
      <c r="C724" t="str">
        <f t="shared" si="22"/>
        <v>Zinq Five Fan</v>
      </c>
      <c r="D724" t="s">
        <v>5171</v>
      </c>
      <c r="E724" t="s">
        <v>5172</v>
      </c>
      <c r="F724" t="s">
        <v>5223</v>
      </c>
      <c r="G724" t="s">
        <v>5294</v>
      </c>
      <c r="H724">
        <v>999</v>
      </c>
      <c r="I724" s="2">
        <v>1999</v>
      </c>
      <c r="J724" s="1">
        <v>0.5</v>
      </c>
      <c r="K724" s="8">
        <f>IF(Table1[[#This Row],[discount_percentage]]&gt;=0.5,1,0)</f>
        <v>1</v>
      </c>
      <c r="L724">
        <v>4.2</v>
      </c>
      <c r="M724">
        <f>IF(Table1[[#This Row],[rating_count]]&lt;1000,1,0)</f>
        <v>0</v>
      </c>
      <c r="N724" t="str">
        <f>IF(Table1[[#This Row],[actual_price]]&lt;200,"&lt;₹200",IF(Table1[[#This Row],[actual_price]]&lt;=500,"₹200–₹500","&gt;₹500"))</f>
        <v>&gt;₹500</v>
      </c>
      <c r="O724" s="9">
        <f>(Table1[[#This Row],[rating]]*Table1[[#This Row],[rating_count]])</f>
        <v>115252.20000000001</v>
      </c>
      <c r="P724" s="9">
        <f>Table1[[#This Row],[actual_price]]*Table1[[#This Row],[rating_count]]</f>
        <v>54854559</v>
      </c>
      <c r="Q724" s="4">
        <v>27441</v>
      </c>
      <c r="R724" t="s">
        <v>2668</v>
      </c>
      <c r="S724" t="s">
        <v>2669</v>
      </c>
      <c r="V724" t="str">
        <f t="shared" si="23"/>
        <v>Zinq Five Fan</v>
      </c>
    </row>
    <row r="725" spans="1:22" x14ac:dyDescent="0.5">
      <c r="A725" t="s">
        <v>2670</v>
      </c>
      <c r="B725" t="s">
        <v>2671</v>
      </c>
      <c r="C725" t="str">
        <f t="shared" si="22"/>
        <v>Gizga Essentials Webcam</v>
      </c>
      <c r="D725" t="s">
        <v>5171</v>
      </c>
      <c r="E725" t="s">
        <v>5172</v>
      </c>
      <c r="F725" t="s">
        <v>5223</v>
      </c>
      <c r="G725" t="s">
        <v>5224</v>
      </c>
      <c r="H725">
        <v>69</v>
      </c>
      <c r="I725">
        <v>299</v>
      </c>
      <c r="J725" s="1">
        <v>0.77</v>
      </c>
      <c r="K725" s="8">
        <f>IF(Table1[[#This Row],[discount_percentage]]&gt;=0.5,1,0)</f>
        <v>1</v>
      </c>
      <c r="L725">
        <v>4.3</v>
      </c>
      <c r="M725">
        <f>IF(Table1[[#This Row],[rating_count]]&lt;1000,1,0)</f>
        <v>1</v>
      </c>
      <c r="N725" t="str">
        <f>IF(Table1[[#This Row],[actual_price]]&lt;200,"&lt;₹200",IF(Table1[[#This Row],[actual_price]]&lt;=500,"₹200–₹500","&gt;₹500"))</f>
        <v>₹200–₹500</v>
      </c>
      <c r="O725" s="9">
        <f>(Table1[[#This Row],[rating]]*Table1[[#This Row],[rating_count]])</f>
        <v>1096.5</v>
      </c>
      <c r="P725" s="9">
        <f>Table1[[#This Row],[actual_price]]*Table1[[#This Row],[rating_count]]</f>
        <v>76245</v>
      </c>
      <c r="Q725" s="4">
        <v>255</v>
      </c>
      <c r="R725" t="s">
        <v>2672</v>
      </c>
      <c r="S725" t="s">
        <v>2673</v>
      </c>
      <c r="V725" t="str">
        <f t="shared" si="23"/>
        <v>Gizga Essentials Webcam</v>
      </c>
    </row>
    <row r="726" spans="1:22" x14ac:dyDescent="0.5">
      <c r="A726" t="s">
        <v>2674</v>
      </c>
      <c r="B726" t="s">
        <v>2675</v>
      </c>
      <c r="C726" t="str">
        <f t="shared" si="22"/>
        <v>Hp Z3700 Wireless</v>
      </c>
      <c r="D726" t="s">
        <v>5171</v>
      </c>
      <c r="E726" t="s">
        <v>5172</v>
      </c>
      <c r="F726" t="s">
        <v>5227</v>
      </c>
      <c r="G726" t="s">
        <v>5228</v>
      </c>
      <c r="H726">
        <v>899</v>
      </c>
      <c r="I726" s="2">
        <v>1499</v>
      </c>
      <c r="J726" s="1">
        <v>0.4</v>
      </c>
      <c r="K726" s="8">
        <f>IF(Table1[[#This Row],[discount_percentage]]&gt;=0.5,1,0)</f>
        <v>0</v>
      </c>
      <c r="L726">
        <v>4.2</v>
      </c>
      <c r="M726">
        <f>IF(Table1[[#This Row],[rating_count]]&lt;1000,1,0)</f>
        <v>0</v>
      </c>
      <c r="N726" t="str">
        <f>IF(Table1[[#This Row],[actual_price]]&lt;200,"&lt;₹200",IF(Table1[[#This Row],[actual_price]]&lt;=500,"₹200–₹500","&gt;₹500"))</f>
        <v>&gt;₹500</v>
      </c>
      <c r="O726" s="9">
        <f>(Table1[[#This Row],[rating]]*Table1[[#This Row],[rating_count]])</f>
        <v>97330.8</v>
      </c>
      <c r="P726" s="9">
        <f>Table1[[#This Row],[actual_price]]*Table1[[#This Row],[rating_count]]</f>
        <v>34737826</v>
      </c>
      <c r="Q726" s="4">
        <v>23174</v>
      </c>
      <c r="R726" t="s">
        <v>2676</v>
      </c>
      <c r="S726" t="s">
        <v>2677</v>
      </c>
      <c r="V726" t="str">
        <f t="shared" si="23"/>
        <v>HP Z3700 Wireless</v>
      </c>
    </row>
    <row r="727" spans="1:22" x14ac:dyDescent="0.5">
      <c r="A727" t="s">
        <v>2678</v>
      </c>
      <c r="B727" t="s">
        <v>2679</v>
      </c>
      <c r="C727" t="str">
        <f t="shared" si="22"/>
        <v>Maono Au-400 Lavalier</v>
      </c>
      <c r="D727" t="s">
        <v>5233</v>
      </c>
      <c r="E727" t="s">
        <v>5234</v>
      </c>
      <c r="F727" t="s">
        <v>5235</v>
      </c>
      <c r="H727">
        <v>478</v>
      </c>
      <c r="I727">
        <v>699</v>
      </c>
      <c r="J727" s="1">
        <v>0.32</v>
      </c>
      <c r="K727" s="8">
        <f>IF(Table1[[#This Row],[discount_percentage]]&gt;=0.5,1,0)</f>
        <v>0</v>
      </c>
      <c r="L727">
        <v>3.8</v>
      </c>
      <c r="M727">
        <f>IF(Table1[[#This Row],[rating_count]]&lt;1000,1,0)</f>
        <v>0</v>
      </c>
      <c r="N727" t="str">
        <f>IF(Table1[[#This Row],[actual_price]]&lt;200,"&lt;₹200",IF(Table1[[#This Row],[actual_price]]&lt;=500,"₹200–₹500","&gt;₹500"))</f>
        <v>&gt;₹500</v>
      </c>
      <c r="O727" s="9">
        <f>(Table1[[#This Row],[rating]]*Table1[[#This Row],[rating_count]])</f>
        <v>76828.399999999994</v>
      </c>
      <c r="P727" s="9">
        <f>Table1[[#This Row],[actual_price]]*Table1[[#This Row],[rating_count]]</f>
        <v>14132382</v>
      </c>
      <c r="Q727" s="4">
        <v>20218</v>
      </c>
      <c r="R727" t="s">
        <v>2680</v>
      </c>
      <c r="S727" t="s">
        <v>2681</v>
      </c>
      <c r="V727" t="str">
        <f t="shared" si="23"/>
        <v>MAONO AU-400 Lavalier</v>
      </c>
    </row>
    <row r="728" spans="1:22" x14ac:dyDescent="0.5">
      <c r="A728" t="s">
        <v>2682</v>
      </c>
      <c r="B728" t="s">
        <v>2683</v>
      </c>
      <c r="C728" t="str">
        <f t="shared" si="22"/>
        <v>Table Magic Multipurpose</v>
      </c>
      <c r="D728" t="s">
        <v>5171</v>
      </c>
      <c r="E728" t="s">
        <v>5172</v>
      </c>
      <c r="F728" t="s">
        <v>5223</v>
      </c>
      <c r="H728" s="2">
        <v>1399</v>
      </c>
      <c r="I728" s="2">
        <v>2490</v>
      </c>
      <c r="J728" s="1">
        <v>0.44</v>
      </c>
      <c r="K728" s="8">
        <f>IF(Table1[[#This Row],[discount_percentage]]&gt;=0.5,1,0)</f>
        <v>0</v>
      </c>
      <c r="L728">
        <v>4.3</v>
      </c>
      <c r="M728">
        <f>IF(Table1[[#This Row],[rating_count]]&lt;1000,1,0)</f>
        <v>0</v>
      </c>
      <c r="N728" t="str">
        <f>IF(Table1[[#This Row],[actual_price]]&lt;200,"&lt;₹200",IF(Table1[[#This Row],[actual_price]]&lt;=500,"₹200–₹500","&gt;₹500"))</f>
        <v>&gt;₹500</v>
      </c>
      <c r="O728" s="9">
        <f>(Table1[[#This Row],[rating]]*Table1[[#This Row],[rating_count]])</f>
        <v>47618.2</v>
      </c>
      <c r="P728" s="9">
        <f>Table1[[#This Row],[actual_price]]*Table1[[#This Row],[rating_count]]</f>
        <v>27574260</v>
      </c>
      <c r="Q728" s="4">
        <v>11074</v>
      </c>
      <c r="R728" t="s">
        <v>2684</v>
      </c>
      <c r="S728" t="s">
        <v>2685</v>
      </c>
      <c r="V728" t="str">
        <f t="shared" si="23"/>
        <v>TABLE MAGIC Multipurpose</v>
      </c>
    </row>
    <row r="729" spans="1:22" x14ac:dyDescent="0.5">
      <c r="A729" t="s">
        <v>2686</v>
      </c>
      <c r="B729" t="s">
        <v>2687</v>
      </c>
      <c r="C729" t="str">
        <f t="shared" si="22"/>
        <v>Gizga Essentials Portable</v>
      </c>
      <c r="D729" t="s">
        <v>5171</v>
      </c>
      <c r="E729" t="s">
        <v>5172</v>
      </c>
      <c r="F729" t="s">
        <v>5279</v>
      </c>
      <c r="G729" t="s">
        <v>5215</v>
      </c>
      <c r="H729">
        <v>149</v>
      </c>
      <c r="I729">
        <v>499</v>
      </c>
      <c r="J729" s="1">
        <v>0.7</v>
      </c>
      <c r="K729" s="8">
        <f>IF(Table1[[#This Row],[discount_percentage]]&gt;=0.5,1,0)</f>
        <v>1</v>
      </c>
      <c r="L729">
        <v>4.0999999999999996</v>
      </c>
      <c r="M729">
        <f>IF(Table1[[#This Row],[rating_count]]&lt;1000,1,0)</f>
        <v>0</v>
      </c>
      <c r="N729" t="str">
        <f>IF(Table1[[#This Row],[actual_price]]&lt;200,"&lt;₹200",IF(Table1[[#This Row],[actual_price]]&lt;=500,"₹200–₹500","&gt;₹500"))</f>
        <v>₹200–₹500</v>
      </c>
      <c r="O729" s="9">
        <f>(Table1[[#This Row],[rating]]*Table1[[#This Row],[rating_count]])</f>
        <v>104988.7</v>
      </c>
      <c r="P729" s="9">
        <f>Table1[[#This Row],[actual_price]]*Table1[[#This Row],[rating_count]]</f>
        <v>12777893</v>
      </c>
      <c r="Q729" s="4">
        <v>25607</v>
      </c>
      <c r="R729" t="s">
        <v>2688</v>
      </c>
      <c r="S729" t="s">
        <v>2689</v>
      </c>
      <c r="V729" t="str">
        <f t="shared" si="23"/>
        <v>GIZGA Essentials Portable</v>
      </c>
    </row>
    <row r="730" spans="1:22" x14ac:dyDescent="0.5">
      <c r="A730" t="s">
        <v>2690</v>
      </c>
      <c r="B730" t="s">
        <v>2691</v>
      </c>
      <c r="C730" t="str">
        <f t="shared" si="22"/>
        <v>Boat Stone 650</v>
      </c>
      <c r="D730" t="s">
        <v>5178</v>
      </c>
      <c r="E730" t="s">
        <v>5186</v>
      </c>
      <c r="F730" t="s">
        <v>5196</v>
      </c>
      <c r="G730" t="s">
        <v>5268</v>
      </c>
      <c r="H730" s="2">
        <v>1799</v>
      </c>
      <c r="I730" s="2">
        <v>4990</v>
      </c>
      <c r="J730" s="1">
        <v>0.64</v>
      </c>
      <c r="K730" s="8">
        <f>IF(Table1[[#This Row],[discount_percentage]]&gt;=0.5,1,0)</f>
        <v>1</v>
      </c>
      <c r="L730">
        <v>4.2</v>
      </c>
      <c r="M730">
        <f>IF(Table1[[#This Row],[rating_count]]&lt;1000,1,0)</f>
        <v>0</v>
      </c>
      <c r="N730" t="str">
        <f>IF(Table1[[#This Row],[actual_price]]&lt;200,"&lt;₹200",IF(Table1[[#This Row],[actual_price]]&lt;=500,"₹200–₹500","&gt;₹500"))</f>
        <v>&gt;₹500</v>
      </c>
      <c r="O730" s="9">
        <f>(Table1[[#This Row],[rating]]*Table1[[#This Row],[rating_count]])</f>
        <v>173149.2</v>
      </c>
      <c r="P730" s="9">
        <f>Table1[[#This Row],[actual_price]]*Table1[[#This Row],[rating_count]]</f>
        <v>205717740</v>
      </c>
      <c r="Q730" s="4">
        <v>41226</v>
      </c>
      <c r="R730" t="s">
        <v>2692</v>
      </c>
      <c r="S730" t="s">
        <v>2693</v>
      </c>
      <c r="V730" t="str">
        <f t="shared" si="23"/>
        <v>boAt Stone 650</v>
      </c>
    </row>
    <row r="731" spans="1:22" x14ac:dyDescent="0.5">
      <c r="A731" t="s">
        <v>2694</v>
      </c>
      <c r="B731" t="s">
        <v>2695</v>
      </c>
      <c r="C731" t="str">
        <f t="shared" si="22"/>
        <v>Esnipe Mart Worldwide</v>
      </c>
      <c r="D731" t="s">
        <v>5295</v>
      </c>
      <c r="E731" t="s">
        <v>5296</v>
      </c>
      <c r="F731" t="s">
        <v>5297</v>
      </c>
      <c r="H731">
        <v>425</v>
      </c>
      <c r="I731">
        <v>999</v>
      </c>
      <c r="J731" s="1">
        <v>0.56999999999999995</v>
      </c>
      <c r="K731" s="8">
        <f>IF(Table1[[#This Row],[discount_percentage]]&gt;=0.5,1,0)</f>
        <v>1</v>
      </c>
      <c r="L731">
        <v>4</v>
      </c>
      <c r="M731">
        <f>IF(Table1[[#This Row],[rating_count]]&lt;1000,1,0)</f>
        <v>0</v>
      </c>
      <c r="N731" t="str">
        <f>IF(Table1[[#This Row],[actual_price]]&lt;200,"&lt;₹200",IF(Table1[[#This Row],[actual_price]]&lt;=500,"₹200–₹500","&gt;₹500"))</f>
        <v>&gt;₹500</v>
      </c>
      <c r="O731" s="9">
        <f>(Table1[[#This Row],[rating]]*Table1[[#This Row],[rating_count]])</f>
        <v>10324</v>
      </c>
      <c r="P731" s="9">
        <f>Table1[[#This Row],[actual_price]]*Table1[[#This Row],[rating_count]]</f>
        <v>2578419</v>
      </c>
      <c r="Q731" s="4">
        <v>2581</v>
      </c>
      <c r="R731" t="s">
        <v>2696</v>
      </c>
      <c r="S731" t="s">
        <v>2697</v>
      </c>
      <c r="V731" t="str">
        <f t="shared" si="23"/>
        <v>ESnipe Mart Worldwide</v>
      </c>
    </row>
    <row r="732" spans="1:22" x14ac:dyDescent="0.5">
      <c r="A732" t="s">
        <v>2698</v>
      </c>
      <c r="B732" t="s">
        <v>2699</v>
      </c>
      <c r="C732" t="str">
        <f t="shared" si="22"/>
        <v>Boat Stone 180</v>
      </c>
      <c r="D732" t="s">
        <v>5178</v>
      </c>
      <c r="E732" t="s">
        <v>5186</v>
      </c>
      <c r="F732" t="s">
        <v>5196</v>
      </c>
      <c r="G732" t="s">
        <v>5285</v>
      </c>
      <c r="H732">
        <v>999</v>
      </c>
      <c r="I732" s="2">
        <v>2490</v>
      </c>
      <c r="J732" s="1">
        <v>0.6</v>
      </c>
      <c r="K732" s="8">
        <f>IF(Table1[[#This Row],[discount_percentage]]&gt;=0.5,1,0)</f>
        <v>1</v>
      </c>
      <c r="L732">
        <v>4.0999999999999996</v>
      </c>
      <c r="M732">
        <f>IF(Table1[[#This Row],[rating_count]]&lt;1000,1,0)</f>
        <v>0</v>
      </c>
      <c r="N732" t="str">
        <f>IF(Table1[[#This Row],[actual_price]]&lt;200,"&lt;₹200",IF(Table1[[#This Row],[actual_price]]&lt;=500,"₹200–₹500","&gt;₹500"))</f>
        <v>&gt;₹500</v>
      </c>
      <c r="O732" s="9">
        <f>(Table1[[#This Row],[rating]]*Table1[[#This Row],[rating_count]])</f>
        <v>75157.099999999991</v>
      </c>
      <c r="P732" s="9">
        <f>Table1[[#This Row],[actual_price]]*Table1[[#This Row],[rating_count]]</f>
        <v>45644190</v>
      </c>
      <c r="Q732" s="4">
        <v>18331</v>
      </c>
      <c r="R732" t="s">
        <v>2700</v>
      </c>
      <c r="S732" t="s">
        <v>2701</v>
      </c>
      <c r="V732" t="str">
        <f t="shared" si="23"/>
        <v>boAt Stone 180</v>
      </c>
    </row>
    <row r="733" spans="1:22" x14ac:dyDescent="0.5">
      <c r="A733" t="s">
        <v>2702</v>
      </c>
      <c r="B733" t="s">
        <v>2703</v>
      </c>
      <c r="C733" t="str">
        <f t="shared" si="22"/>
        <v>Portronics Ruffpad 8.5M</v>
      </c>
      <c r="D733" t="s">
        <v>5171</v>
      </c>
      <c r="E733" t="s">
        <v>5172</v>
      </c>
      <c r="F733" t="s">
        <v>5227</v>
      </c>
      <c r="G733" t="s">
        <v>5229</v>
      </c>
      <c r="H733">
        <v>378</v>
      </c>
      <c r="I733">
        <v>999</v>
      </c>
      <c r="J733" s="1">
        <v>0.62</v>
      </c>
      <c r="K733" s="8">
        <f>IF(Table1[[#This Row],[discount_percentage]]&gt;=0.5,1,0)</f>
        <v>1</v>
      </c>
      <c r="L733">
        <v>4.0999999999999996</v>
      </c>
      <c r="M733">
        <f>IF(Table1[[#This Row],[rating_count]]&lt;1000,1,0)</f>
        <v>0</v>
      </c>
      <c r="N733" t="str">
        <f>IF(Table1[[#This Row],[actual_price]]&lt;200,"&lt;₹200",IF(Table1[[#This Row],[actual_price]]&lt;=500,"₹200–₹500","&gt;₹500"))</f>
        <v>&gt;₹500</v>
      </c>
      <c r="O733" s="9">
        <f>(Table1[[#This Row],[rating]]*Table1[[#This Row],[rating_count]])</f>
        <v>7293.9</v>
      </c>
      <c r="P733" s="9">
        <f>Table1[[#This Row],[actual_price]]*Table1[[#This Row],[rating_count]]</f>
        <v>1777221</v>
      </c>
      <c r="Q733" s="4">
        <v>1779</v>
      </c>
      <c r="R733" t="s">
        <v>2704</v>
      </c>
      <c r="S733" t="s">
        <v>2705</v>
      </c>
      <c r="V733" t="str">
        <f t="shared" si="23"/>
        <v>Portronics Ruffpad 8.5M</v>
      </c>
    </row>
    <row r="734" spans="1:22" x14ac:dyDescent="0.5">
      <c r="A734" t="s">
        <v>2706</v>
      </c>
      <c r="B734" t="s">
        <v>2707</v>
      </c>
      <c r="C734" t="str">
        <f t="shared" si="22"/>
        <v>Brustro Copytinta Coloured</v>
      </c>
      <c r="D734" t="s">
        <v>5238</v>
      </c>
      <c r="E734" t="s">
        <v>5239</v>
      </c>
      <c r="F734" t="s">
        <v>5240</v>
      </c>
      <c r="G734" t="s">
        <v>5298</v>
      </c>
      <c r="H734">
        <v>99</v>
      </c>
      <c r="I734">
        <v>99</v>
      </c>
      <c r="J734" s="1">
        <v>0</v>
      </c>
      <c r="K734" s="8">
        <f>IF(Table1[[#This Row],[discount_percentage]]&gt;=0.5,1,0)</f>
        <v>0</v>
      </c>
      <c r="L734">
        <v>4.3</v>
      </c>
      <c r="M734">
        <f>IF(Table1[[#This Row],[rating_count]]&lt;1000,1,0)</f>
        <v>1</v>
      </c>
      <c r="N734" t="str">
        <f>IF(Table1[[#This Row],[actual_price]]&lt;200,"&lt;₹200",IF(Table1[[#This Row],[actual_price]]&lt;=500,"₹200–₹500","&gt;₹500"))</f>
        <v>&lt;₹200</v>
      </c>
      <c r="O734" s="9">
        <f>(Table1[[#This Row],[rating]]*Table1[[#This Row],[rating_count]])</f>
        <v>1668.3999999999999</v>
      </c>
      <c r="P734" s="9">
        <f>Table1[[#This Row],[actual_price]]*Table1[[#This Row],[rating_count]]</f>
        <v>38412</v>
      </c>
      <c r="Q734" s="4">
        <v>388</v>
      </c>
      <c r="R734" t="s">
        <v>2708</v>
      </c>
      <c r="S734" t="s">
        <v>2709</v>
      </c>
      <c r="V734" t="str">
        <f t="shared" si="23"/>
        <v>BRUSTRO Copytinta Coloured</v>
      </c>
    </row>
    <row r="735" spans="1:22" x14ac:dyDescent="0.5">
      <c r="A735" t="s">
        <v>2710</v>
      </c>
      <c r="B735" t="s">
        <v>2711</v>
      </c>
      <c r="C735" t="str">
        <f t="shared" si="22"/>
        <v>Cuzor 12V Mini</v>
      </c>
      <c r="D735" t="s">
        <v>5171</v>
      </c>
      <c r="E735" t="s">
        <v>5175</v>
      </c>
      <c r="F735" t="s">
        <v>5266</v>
      </c>
      <c r="H735" s="2">
        <v>1499</v>
      </c>
      <c r="I735" s="2">
        <v>2999</v>
      </c>
      <c r="J735" s="1">
        <v>0.5</v>
      </c>
      <c r="K735" s="8">
        <f>IF(Table1[[#This Row],[discount_percentage]]&gt;=0.5,1,0)</f>
        <v>1</v>
      </c>
      <c r="L735">
        <v>4.5</v>
      </c>
      <c r="M735">
        <f>IF(Table1[[#This Row],[rating_count]]&lt;1000,1,0)</f>
        <v>0</v>
      </c>
      <c r="N735" t="str">
        <f>IF(Table1[[#This Row],[actual_price]]&lt;200,"&lt;₹200",IF(Table1[[#This Row],[actual_price]]&lt;=500,"₹200–₹500","&gt;₹500"))</f>
        <v>&gt;₹500</v>
      </c>
      <c r="O735" s="9">
        <f>(Table1[[#This Row],[rating]]*Table1[[#This Row],[rating_count]])</f>
        <v>38952</v>
      </c>
      <c r="P735" s="9">
        <f>Table1[[#This Row],[actual_price]]*Table1[[#This Row],[rating_count]]</f>
        <v>25959344</v>
      </c>
      <c r="Q735" s="4">
        <v>8656</v>
      </c>
      <c r="R735" t="s">
        <v>2712</v>
      </c>
      <c r="S735" t="s">
        <v>2713</v>
      </c>
      <c r="V735" t="str">
        <f t="shared" si="23"/>
        <v>Cuzor 12V Mini</v>
      </c>
    </row>
    <row r="736" spans="1:22" x14ac:dyDescent="0.5">
      <c r="A736" t="s">
        <v>2714</v>
      </c>
      <c r="B736" t="s">
        <v>2715</v>
      </c>
      <c r="C736" t="str">
        <f t="shared" si="22"/>
        <v>Crucial Bx500 240Gb</v>
      </c>
      <c r="D736" t="s">
        <v>5171</v>
      </c>
      <c r="E736" t="s">
        <v>5288</v>
      </c>
      <c r="F736" t="s">
        <v>5299</v>
      </c>
      <c r="H736" s="2">
        <v>1815</v>
      </c>
      <c r="I736" s="2">
        <v>3100</v>
      </c>
      <c r="J736" s="1">
        <v>0.41</v>
      </c>
      <c r="K736" s="8">
        <f>IF(Table1[[#This Row],[discount_percentage]]&gt;=0.5,1,0)</f>
        <v>0</v>
      </c>
      <c r="L736">
        <v>4.5</v>
      </c>
      <c r="M736">
        <f>IF(Table1[[#This Row],[rating_count]]&lt;1000,1,0)</f>
        <v>0</v>
      </c>
      <c r="N736" t="str">
        <f>IF(Table1[[#This Row],[actual_price]]&lt;200,"&lt;₹200",IF(Table1[[#This Row],[actual_price]]&lt;=500,"₹200–₹500","&gt;₹500"))</f>
        <v>&gt;₹500</v>
      </c>
      <c r="O736" s="9">
        <f>(Table1[[#This Row],[rating]]*Table1[[#This Row],[rating_count]])</f>
        <v>418162.5</v>
      </c>
      <c r="P736" s="9">
        <f>Table1[[#This Row],[actual_price]]*Table1[[#This Row],[rating_count]]</f>
        <v>288067500</v>
      </c>
      <c r="Q736" s="4">
        <v>92925</v>
      </c>
      <c r="R736" t="s">
        <v>2716</v>
      </c>
      <c r="S736" t="s">
        <v>2717</v>
      </c>
      <c r="V736" t="str">
        <f t="shared" si="23"/>
        <v>Crucial BX500 240GB</v>
      </c>
    </row>
    <row r="737" spans="1:22" x14ac:dyDescent="0.5">
      <c r="A737" t="s">
        <v>2718</v>
      </c>
      <c r="B737" t="s">
        <v>2719</v>
      </c>
      <c r="C737" t="str">
        <f t="shared" si="22"/>
        <v>Classmate Pulse Spiral</v>
      </c>
      <c r="D737" t="s">
        <v>5238</v>
      </c>
      <c r="E737" t="s">
        <v>5239</v>
      </c>
      <c r="F737" t="s">
        <v>5240</v>
      </c>
      <c r="G737" t="s">
        <v>5241</v>
      </c>
      <c r="H737">
        <v>67</v>
      </c>
      <c r="I737">
        <v>75</v>
      </c>
      <c r="J737" s="1">
        <v>0.11</v>
      </c>
      <c r="K737" s="8">
        <f>IF(Table1[[#This Row],[discount_percentage]]&gt;=0.5,1,0)</f>
        <v>0</v>
      </c>
      <c r="L737">
        <v>4.0999999999999996</v>
      </c>
      <c r="M737">
        <f>IF(Table1[[#This Row],[rating_count]]&lt;1000,1,0)</f>
        <v>0</v>
      </c>
      <c r="N737" t="str">
        <f>IF(Table1[[#This Row],[actual_price]]&lt;200,"&lt;₹200",IF(Table1[[#This Row],[actual_price]]&lt;=500,"₹200–₹500","&gt;₹500"))</f>
        <v>&lt;₹200</v>
      </c>
      <c r="O737" s="9">
        <f>(Table1[[#This Row],[rating]]*Table1[[#This Row],[rating_count]])</f>
        <v>5202.8999999999996</v>
      </c>
      <c r="P737" s="9">
        <f>Table1[[#This Row],[actual_price]]*Table1[[#This Row],[rating_count]]</f>
        <v>95175</v>
      </c>
      <c r="Q737" s="4">
        <v>1269</v>
      </c>
      <c r="R737" t="s">
        <v>2720</v>
      </c>
      <c r="S737" t="s">
        <v>2721</v>
      </c>
      <c r="V737" t="str">
        <f t="shared" si="23"/>
        <v>Classmate Pulse Spiral</v>
      </c>
    </row>
    <row r="738" spans="1:22" x14ac:dyDescent="0.5">
      <c r="A738" t="s">
        <v>2722</v>
      </c>
      <c r="B738" t="s">
        <v>2723</v>
      </c>
      <c r="C738" t="str">
        <f t="shared" si="22"/>
        <v>Portronics My Buddy</v>
      </c>
      <c r="D738" t="s">
        <v>5171</v>
      </c>
      <c r="E738" t="s">
        <v>5172</v>
      </c>
      <c r="F738" t="s">
        <v>5223</v>
      </c>
      <c r="G738" t="s">
        <v>5230</v>
      </c>
      <c r="H738" s="2">
        <v>1889</v>
      </c>
      <c r="I738" s="2">
        <v>2699</v>
      </c>
      <c r="J738" s="1">
        <v>0.3</v>
      </c>
      <c r="K738" s="8">
        <f>IF(Table1[[#This Row],[discount_percentage]]&gt;=0.5,1,0)</f>
        <v>0</v>
      </c>
      <c r="L738">
        <v>4.3</v>
      </c>
      <c r="M738">
        <f>IF(Table1[[#This Row],[rating_count]]&lt;1000,1,0)</f>
        <v>0</v>
      </c>
      <c r="N738" t="str">
        <f>IF(Table1[[#This Row],[actual_price]]&lt;200,"&lt;₹200",IF(Table1[[#This Row],[actual_price]]&lt;=500,"₹200–₹500","&gt;₹500"))</f>
        <v>&gt;₹500</v>
      </c>
      <c r="O738" s="9">
        <f>(Table1[[#This Row],[rating]]*Table1[[#This Row],[rating_count]])</f>
        <v>74794.2</v>
      </c>
      <c r="P738" s="9">
        <f>Table1[[#This Row],[actual_price]]*Table1[[#This Row],[rating_count]]</f>
        <v>46946406</v>
      </c>
      <c r="Q738" s="4">
        <v>17394</v>
      </c>
      <c r="R738" t="s">
        <v>2724</v>
      </c>
      <c r="S738" t="s">
        <v>2725</v>
      </c>
      <c r="V738" t="str">
        <f t="shared" si="23"/>
        <v>Portronics My buddy</v>
      </c>
    </row>
    <row r="739" spans="1:22" x14ac:dyDescent="0.5">
      <c r="A739" t="s">
        <v>2726</v>
      </c>
      <c r="B739" t="s">
        <v>2727</v>
      </c>
      <c r="C739" t="str">
        <f t="shared" si="22"/>
        <v>Zebronics Zeb-Evolve Wireless</v>
      </c>
      <c r="D739" t="s">
        <v>5178</v>
      </c>
      <c r="E739" t="s">
        <v>5209</v>
      </c>
      <c r="F739" t="s">
        <v>5210</v>
      </c>
      <c r="G739" t="s">
        <v>5211</v>
      </c>
      <c r="H739">
        <v>499</v>
      </c>
      <c r="I739" s="2">
        <v>1499</v>
      </c>
      <c r="J739" s="1">
        <v>0.67</v>
      </c>
      <c r="K739" s="8">
        <f>IF(Table1[[#This Row],[discount_percentage]]&gt;=0.5,1,0)</f>
        <v>1</v>
      </c>
      <c r="L739">
        <v>3.6</v>
      </c>
      <c r="M739">
        <f>IF(Table1[[#This Row],[rating_count]]&lt;1000,1,0)</f>
        <v>0</v>
      </c>
      <c r="N739" t="str">
        <f>IF(Table1[[#This Row],[actual_price]]&lt;200,"&lt;₹200",IF(Table1[[#This Row],[actual_price]]&lt;=500,"₹200–₹500","&gt;₹500"))</f>
        <v>&gt;₹500</v>
      </c>
      <c r="O739" s="9">
        <f>(Table1[[#This Row],[rating]]*Table1[[#This Row],[rating_count]])</f>
        <v>33008.400000000001</v>
      </c>
      <c r="P739" s="9">
        <f>Table1[[#This Row],[actual_price]]*Table1[[#This Row],[rating_count]]</f>
        <v>13744331</v>
      </c>
      <c r="Q739" s="4">
        <v>9169</v>
      </c>
      <c r="R739" t="s">
        <v>2728</v>
      </c>
      <c r="S739" t="s">
        <v>2729</v>
      </c>
      <c r="V739" t="str">
        <f t="shared" si="23"/>
        <v>ZEBRONICS Zeb-Evolve Wireless</v>
      </c>
    </row>
    <row r="740" spans="1:22" x14ac:dyDescent="0.5">
      <c r="A740" t="s">
        <v>2730</v>
      </c>
      <c r="B740" t="s">
        <v>2731</v>
      </c>
      <c r="C740" t="str">
        <f t="shared" si="22"/>
        <v>Inovera World Map</v>
      </c>
      <c r="D740" t="s">
        <v>5171</v>
      </c>
      <c r="E740" t="s">
        <v>5172</v>
      </c>
      <c r="F740" t="s">
        <v>5227</v>
      </c>
      <c r="G740" t="s">
        <v>5258</v>
      </c>
      <c r="H740">
        <v>499</v>
      </c>
      <c r="I740">
        <v>999</v>
      </c>
      <c r="J740" s="1">
        <v>0.5</v>
      </c>
      <c r="K740" s="8">
        <f>IF(Table1[[#This Row],[discount_percentage]]&gt;=0.5,1,0)</f>
        <v>1</v>
      </c>
      <c r="L740">
        <v>4.4000000000000004</v>
      </c>
      <c r="M740">
        <f>IF(Table1[[#This Row],[rating_count]]&lt;1000,1,0)</f>
        <v>0</v>
      </c>
      <c r="N740" t="str">
        <f>IF(Table1[[#This Row],[actual_price]]&lt;200,"&lt;₹200",IF(Table1[[#This Row],[actual_price]]&lt;=500,"₹200–₹500","&gt;₹500"))</f>
        <v>&gt;₹500</v>
      </c>
      <c r="O740" s="9">
        <f>(Table1[[#This Row],[rating]]*Table1[[#This Row],[rating_count]])</f>
        <v>4532</v>
      </c>
      <c r="P740" s="9">
        <f>Table1[[#This Row],[actual_price]]*Table1[[#This Row],[rating_count]]</f>
        <v>1028970</v>
      </c>
      <c r="Q740" s="4">
        <v>1030</v>
      </c>
      <c r="R740" t="s">
        <v>2732</v>
      </c>
      <c r="S740" t="s">
        <v>2733</v>
      </c>
      <c r="V740" t="str">
        <f t="shared" si="23"/>
        <v>INOVERA World Map</v>
      </c>
    </row>
    <row r="741" spans="1:22" x14ac:dyDescent="0.5">
      <c r="A741" t="s">
        <v>2734</v>
      </c>
      <c r="B741" t="s">
        <v>2735</v>
      </c>
      <c r="C741" t="str">
        <f t="shared" si="22"/>
        <v>Seagate One Touch</v>
      </c>
      <c r="D741" t="s">
        <v>5171</v>
      </c>
      <c r="E741" t="s">
        <v>5225</v>
      </c>
      <c r="F741" t="s">
        <v>5247</v>
      </c>
      <c r="H741" s="2">
        <v>5799</v>
      </c>
      <c r="I741" s="2">
        <v>7999</v>
      </c>
      <c r="J741" s="1">
        <v>0.28000000000000003</v>
      </c>
      <c r="K741" s="8">
        <f>IF(Table1[[#This Row],[discount_percentage]]&gt;=0.5,1,0)</f>
        <v>0</v>
      </c>
      <c r="L741">
        <v>4.5</v>
      </c>
      <c r="M741">
        <f>IF(Table1[[#This Row],[rating_count]]&lt;1000,1,0)</f>
        <v>0</v>
      </c>
      <c r="N741" t="str">
        <f>IF(Table1[[#This Row],[actual_price]]&lt;200,"&lt;₹200",IF(Table1[[#This Row],[actual_price]]&lt;=500,"₹200–₹500","&gt;₹500"))</f>
        <v>&gt;₹500</v>
      </c>
      <c r="O741" s="9">
        <f>(Table1[[#This Row],[rating]]*Table1[[#This Row],[rating_count]])</f>
        <v>226228.5</v>
      </c>
      <c r="P741" s="9">
        <f>Table1[[#This Row],[actual_price]]*Table1[[#This Row],[rating_count]]</f>
        <v>402133727</v>
      </c>
      <c r="Q741" s="4">
        <v>50273</v>
      </c>
      <c r="R741" t="s">
        <v>2736</v>
      </c>
      <c r="S741" t="s">
        <v>2737</v>
      </c>
      <c r="V741" t="str">
        <f t="shared" si="23"/>
        <v>Seagate One Touch</v>
      </c>
    </row>
    <row r="742" spans="1:22" x14ac:dyDescent="0.5">
      <c r="A742" t="s">
        <v>2738</v>
      </c>
      <c r="B742" t="s">
        <v>2739</v>
      </c>
      <c r="C742" t="str">
        <f t="shared" si="22"/>
        <v>Zebronics Zeb-Fame 5Watts</v>
      </c>
      <c r="D742" t="s">
        <v>5178</v>
      </c>
      <c r="E742" t="s">
        <v>5186</v>
      </c>
      <c r="F742" t="s">
        <v>5196</v>
      </c>
      <c r="G742" t="s">
        <v>5300</v>
      </c>
      <c r="H742">
        <v>499</v>
      </c>
      <c r="I742">
        <v>799</v>
      </c>
      <c r="J742" s="1">
        <v>0.38</v>
      </c>
      <c r="K742" s="8">
        <f>IF(Table1[[#This Row],[discount_percentage]]&gt;=0.5,1,0)</f>
        <v>0</v>
      </c>
      <c r="L742">
        <v>3.9</v>
      </c>
      <c r="M742">
        <f>IF(Table1[[#This Row],[rating_count]]&lt;1000,1,0)</f>
        <v>0</v>
      </c>
      <c r="N742" t="str">
        <f>IF(Table1[[#This Row],[actual_price]]&lt;200,"&lt;₹200",IF(Table1[[#This Row],[actual_price]]&lt;=500,"₹200–₹500","&gt;₹500"))</f>
        <v>&gt;₹500</v>
      </c>
      <c r="O742" s="9">
        <f>(Table1[[#This Row],[rating]]*Table1[[#This Row],[rating_count]])</f>
        <v>26293.8</v>
      </c>
      <c r="P742" s="9">
        <f>Table1[[#This Row],[actual_price]]*Table1[[#This Row],[rating_count]]</f>
        <v>5386858</v>
      </c>
      <c r="Q742" s="4">
        <v>6742</v>
      </c>
      <c r="R742" t="s">
        <v>2740</v>
      </c>
      <c r="S742" t="s">
        <v>2741</v>
      </c>
      <c r="V742" t="str">
        <f t="shared" si="23"/>
        <v>ZEBRONICS Zeb-Fame 5watts</v>
      </c>
    </row>
    <row r="743" spans="1:22" x14ac:dyDescent="0.5">
      <c r="A743" t="s">
        <v>2742</v>
      </c>
      <c r="B743" t="s">
        <v>2743</v>
      </c>
      <c r="C743" t="str">
        <f t="shared" si="22"/>
        <v>Tvara Lcd Writing</v>
      </c>
      <c r="D743" t="s">
        <v>5171</v>
      </c>
      <c r="E743" t="s">
        <v>5172</v>
      </c>
      <c r="F743" t="s">
        <v>5227</v>
      </c>
      <c r="G743" t="s">
        <v>5229</v>
      </c>
      <c r="H743">
        <v>249</v>
      </c>
      <c r="I743">
        <v>600</v>
      </c>
      <c r="J743" s="1">
        <v>0.59</v>
      </c>
      <c r="K743" s="8">
        <f>IF(Table1[[#This Row],[discount_percentage]]&gt;=0.5,1,0)</f>
        <v>1</v>
      </c>
      <c r="L743">
        <v>4</v>
      </c>
      <c r="M743">
        <f>IF(Table1[[#This Row],[rating_count]]&lt;1000,1,0)</f>
        <v>0</v>
      </c>
      <c r="N743" t="str">
        <f>IF(Table1[[#This Row],[actual_price]]&lt;200,"&lt;₹200",IF(Table1[[#This Row],[actual_price]]&lt;=500,"₹200–₹500","&gt;₹500"))</f>
        <v>&gt;₹500</v>
      </c>
      <c r="O743" s="9">
        <f>(Table1[[#This Row],[rating]]*Table1[[#This Row],[rating_count]])</f>
        <v>4832</v>
      </c>
      <c r="P743" s="9">
        <f>Table1[[#This Row],[actual_price]]*Table1[[#This Row],[rating_count]]</f>
        <v>724800</v>
      </c>
      <c r="Q743" s="4">
        <v>1208</v>
      </c>
      <c r="R743" t="s">
        <v>2744</v>
      </c>
      <c r="S743" t="s">
        <v>2745</v>
      </c>
      <c r="V743" t="str">
        <f t="shared" si="23"/>
        <v>TVARA LCD Writing</v>
      </c>
    </row>
    <row r="744" spans="1:22" x14ac:dyDescent="0.5">
      <c r="A744" t="s">
        <v>2746</v>
      </c>
      <c r="B744" t="s">
        <v>2747</v>
      </c>
      <c r="C744" t="str">
        <f t="shared" si="22"/>
        <v>Western Digital Wd</v>
      </c>
      <c r="D744" t="s">
        <v>5171</v>
      </c>
      <c r="E744" t="s">
        <v>5225</v>
      </c>
      <c r="F744" t="s">
        <v>5247</v>
      </c>
      <c r="H744" s="2">
        <v>4449</v>
      </c>
      <c r="I744" s="2">
        <v>5734</v>
      </c>
      <c r="J744" s="1">
        <v>0.22</v>
      </c>
      <c r="K744" s="8">
        <f>IF(Table1[[#This Row],[discount_percentage]]&gt;=0.5,1,0)</f>
        <v>0</v>
      </c>
      <c r="L744">
        <v>4.4000000000000004</v>
      </c>
      <c r="M744">
        <f>IF(Table1[[#This Row],[rating_count]]&lt;1000,1,0)</f>
        <v>0</v>
      </c>
      <c r="N744" t="str">
        <f>IF(Table1[[#This Row],[actual_price]]&lt;200,"&lt;₹200",IF(Table1[[#This Row],[actual_price]]&lt;=500,"₹200–₹500","&gt;₹500"))</f>
        <v>&gt;₹500</v>
      </c>
      <c r="O744" s="9">
        <f>(Table1[[#This Row],[rating]]*Table1[[#This Row],[rating_count]])</f>
        <v>110026.40000000001</v>
      </c>
      <c r="P744" s="9">
        <f>Table1[[#This Row],[actual_price]]*Table1[[#This Row],[rating_count]]</f>
        <v>143384404</v>
      </c>
      <c r="Q744" s="4">
        <v>25006</v>
      </c>
      <c r="R744" t="s">
        <v>2748</v>
      </c>
      <c r="S744" t="s">
        <v>2749</v>
      </c>
      <c r="V744" t="str">
        <f t="shared" si="23"/>
        <v>Western Digital WD</v>
      </c>
    </row>
    <row r="745" spans="1:22" x14ac:dyDescent="0.5">
      <c r="A745" t="s">
        <v>2750</v>
      </c>
      <c r="B745" t="s">
        <v>2751</v>
      </c>
      <c r="C745" t="str">
        <f t="shared" si="22"/>
        <v>Redgear Mp35 Speed-Type</v>
      </c>
      <c r="D745" t="s">
        <v>5171</v>
      </c>
      <c r="E745" t="s">
        <v>5172</v>
      </c>
      <c r="F745" t="s">
        <v>5259</v>
      </c>
      <c r="G745" t="s">
        <v>5280</v>
      </c>
      <c r="H745">
        <v>299</v>
      </c>
      <c r="I745">
        <v>550</v>
      </c>
      <c r="J745" s="1">
        <v>0.46</v>
      </c>
      <c r="K745" s="8">
        <f>IF(Table1[[#This Row],[discount_percentage]]&gt;=0.5,1,0)</f>
        <v>0</v>
      </c>
      <c r="L745">
        <v>4.5999999999999996</v>
      </c>
      <c r="M745">
        <f>IF(Table1[[#This Row],[rating_count]]&lt;1000,1,0)</f>
        <v>0</v>
      </c>
      <c r="N745" t="str">
        <f>IF(Table1[[#This Row],[actual_price]]&lt;200,"&lt;₹200",IF(Table1[[#This Row],[actual_price]]&lt;=500,"₹200–₹500","&gt;₹500"))</f>
        <v>&gt;₹500</v>
      </c>
      <c r="O745" s="9">
        <f>(Table1[[#This Row],[rating]]*Table1[[#This Row],[rating_count]])</f>
        <v>153796.4</v>
      </c>
      <c r="P745" s="9">
        <f>Table1[[#This Row],[actual_price]]*Table1[[#This Row],[rating_count]]</f>
        <v>18388700</v>
      </c>
      <c r="Q745" s="4">
        <v>33434</v>
      </c>
      <c r="R745" t="s">
        <v>2752</v>
      </c>
      <c r="S745" t="s">
        <v>2753</v>
      </c>
      <c r="V745" t="str">
        <f t="shared" si="23"/>
        <v>Redgear MP35 Speed-Type</v>
      </c>
    </row>
    <row r="746" spans="1:22" x14ac:dyDescent="0.5">
      <c r="A746" t="s">
        <v>2754</v>
      </c>
      <c r="B746" t="s">
        <v>2755</v>
      </c>
      <c r="C746" t="str">
        <f t="shared" si="22"/>
        <v>Lenovo 400 Wireless</v>
      </c>
      <c r="D746" t="s">
        <v>5171</v>
      </c>
      <c r="E746" t="s">
        <v>5172</v>
      </c>
      <c r="F746" t="s">
        <v>5227</v>
      </c>
      <c r="G746" t="s">
        <v>5228</v>
      </c>
      <c r="H746">
        <v>629</v>
      </c>
      <c r="I746" s="2">
        <v>1390</v>
      </c>
      <c r="J746" s="1">
        <v>0.55000000000000004</v>
      </c>
      <c r="K746" s="8">
        <f>IF(Table1[[#This Row],[discount_percentage]]&gt;=0.5,1,0)</f>
        <v>1</v>
      </c>
      <c r="L746">
        <v>4.4000000000000004</v>
      </c>
      <c r="M746">
        <f>IF(Table1[[#This Row],[rating_count]]&lt;1000,1,0)</f>
        <v>0</v>
      </c>
      <c r="N746" t="str">
        <f>IF(Table1[[#This Row],[actual_price]]&lt;200,"&lt;₹200",IF(Table1[[#This Row],[actual_price]]&lt;=500,"₹200–₹500","&gt;₹500"))</f>
        <v>&gt;₹500</v>
      </c>
      <c r="O746" s="9">
        <f>(Table1[[#This Row],[rating]]*Table1[[#This Row],[rating_count]])</f>
        <v>27724.400000000001</v>
      </c>
      <c r="P746" s="9">
        <f>Table1[[#This Row],[actual_price]]*Table1[[#This Row],[rating_count]]</f>
        <v>8758390</v>
      </c>
      <c r="Q746" s="4">
        <v>6301</v>
      </c>
      <c r="R746" t="s">
        <v>2756</v>
      </c>
      <c r="S746" t="s">
        <v>2757</v>
      </c>
      <c r="V746" t="str">
        <f t="shared" si="23"/>
        <v>Lenovo 400 Wireless</v>
      </c>
    </row>
    <row r="747" spans="1:22" x14ac:dyDescent="0.5">
      <c r="A747" t="s">
        <v>2758</v>
      </c>
      <c r="B747" t="s">
        <v>2759</v>
      </c>
      <c r="C747" t="str">
        <f t="shared" si="22"/>
        <v>Logitech K480 Wireless</v>
      </c>
      <c r="D747" t="s">
        <v>5171</v>
      </c>
      <c r="E747" t="s">
        <v>5172</v>
      </c>
      <c r="F747" t="s">
        <v>5227</v>
      </c>
      <c r="G747" t="s">
        <v>5232</v>
      </c>
      <c r="H747" s="2">
        <v>2595</v>
      </c>
      <c r="I747" s="2">
        <v>3295</v>
      </c>
      <c r="J747" s="1">
        <v>0.21</v>
      </c>
      <c r="K747" s="8">
        <f>IF(Table1[[#This Row],[discount_percentage]]&gt;=0.5,1,0)</f>
        <v>0</v>
      </c>
      <c r="L747">
        <v>4.4000000000000004</v>
      </c>
      <c r="M747">
        <f>IF(Table1[[#This Row],[rating_count]]&lt;1000,1,0)</f>
        <v>0</v>
      </c>
      <c r="N747" t="str">
        <f>IF(Table1[[#This Row],[actual_price]]&lt;200,"&lt;₹200",IF(Table1[[#This Row],[actual_price]]&lt;=500,"₹200–₹500","&gt;₹500"))</f>
        <v>&gt;₹500</v>
      </c>
      <c r="O747" s="9">
        <f>(Table1[[#This Row],[rating]]*Table1[[#This Row],[rating_count]])</f>
        <v>99519.200000000012</v>
      </c>
      <c r="P747" s="9">
        <f>Table1[[#This Row],[actual_price]]*Table1[[#This Row],[rating_count]]</f>
        <v>74526310</v>
      </c>
      <c r="Q747" s="4">
        <v>22618</v>
      </c>
      <c r="R747" t="s">
        <v>2760</v>
      </c>
      <c r="S747" t="s">
        <v>2761</v>
      </c>
      <c r="V747" t="str">
        <f t="shared" si="23"/>
        <v>Logitech K480 Wireless</v>
      </c>
    </row>
    <row r="748" spans="1:22" x14ac:dyDescent="0.5">
      <c r="A748" t="s">
        <v>2762</v>
      </c>
      <c r="B748" t="s">
        <v>2763</v>
      </c>
      <c r="C748" t="str">
        <f t="shared" si="22"/>
        <v>Resonate Routerups Cru12V2A</v>
      </c>
      <c r="D748" t="s">
        <v>5171</v>
      </c>
      <c r="E748" t="s">
        <v>5175</v>
      </c>
      <c r="F748" t="s">
        <v>5266</v>
      </c>
      <c r="H748" s="2">
        <v>1799</v>
      </c>
      <c r="I748" s="2">
        <v>2911</v>
      </c>
      <c r="J748" s="1">
        <v>0.38</v>
      </c>
      <c r="K748" s="8">
        <f>IF(Table1[[#This Row],[discount_percentage]]&gt;=0.5,1,0)</f>
        <v>0</v>
      </c>
      <c r="L748">
        <v>4.3</v>
      </c>
      <c r="M748">
        <f>IF(Table1[[#This Row],[rating_count]]&lt;1000,1,0)</f>
        <v>0</v>
      </c>
      <c r="N748" t="str">
        <f>IF(Table1[[#This Row],[actual_price]]&lt;200,"&lt;₹200",IF(Table1[[#This Row],[actual_price]]&lt;=500,"₹200–₹500","&gt;₹500"))</f>
        <v>&gt;₹500</v>
      </c>
      <c r="O748" s="9">
        <f>(Table1[[#This Row],[rating]]*Table1[[#This Row],[rating_count]])</f>
        <v>87470.599999999991</v>
      </c>
      <c r="P748" s="9">
        <f>Table1[[#This Row],[actual_price]]*Table1[[#This Row],[rating_count]]</f>
        <v>59215562</v>
      </c>
      <c r="Q748" s="4">
        <v>20342</v>
      </c>
      <c r="R748" t="s">
        <v>2764</v>
      </c>
      <c r="S748" t="s">
        <v>2765</v>
      </c>
      <c r="V748" t="str">
        <f t="shared" si="23"/>
        <v>RESONATE RouterUPS CRU12V2A</v>
      </c>
    </row>
    <row r="749" spans="1:22" x14ac:dyDescent="0.5">
      <c r="A749" t="s">
        <v>2766</v>
      </c>
      <c r="B749" t="s">
        <v>2767</v>
      </c>
      <c r="C749" t="str">
        <f t="shared" si="22"/>
        <v>3M Post-It Sticky</v>
      </c>
      <c r="D749" t="s">
        <v>5238</v>
      </c>
      <c r="E749" t="s">
        <v>5239</v>
      </c>
      <c r="F749" t="s">
        <v>5240</v>
      </c>
      <c r="G749" t="s">
        <v>5241</v>
      </c>
      <c r="H749">
        <v>90</v>
      </c>
      <c r="I749">
        <v>175</v>
      </c>
      <c r="J749" s="1">
        <v>0.49</v>
      </c>
      <c r="K749" s="8">
        <f>IF(Table1[[#This Row],[discount_percentage]]&gt;=0.5,1,0)</f>
        <v>0</v>
      </c>
      <c r="L749">
        <v>4.4000000000000004</v>
      </c>
      <c r="M749">
        <f>IF(Table1[[#This Row],[rating_count]]&lt;1000,1,0)</f>
        <v>0</v>
      </c>
      <c r="N749" t="str">
        <f>IF(Table1[[#This Row],[actual_price]]&lt;200,"&lt;₹200",IF(Table1[[#This Row],[actual_price]]&lt;=500,"₹200–₹500","&gt;₹500"))</f>
        <v>&lt;₹200</v>
      </c>
      <c r="O749" s="9">
        <f>(Table1[[#This Row],[rating]]*Table1[[#This Row],[rating_count]])</f>
        <v>32687.600000000002</v>
      </c>
      <c r="P749" s="9">
        <f>Table1[[#This Row],[actual_price]]*Table1[[#This Row],[rating_count]]</f>
        <v>1300075</v>
      </c>
      <c r="Q749" s="4">
        <v>7429</v>
      </c>
      <c r="R749" t="s">
        <v>2768</v>
      </c>
      <c r="S749" t="s">
        <v>2769</v>
      </c>
      <c r="V749" t="str">
        <f t="shared" si="23"/>
        <v>3M Post-it Sticky</v>
      </c>
    </row>
    <row r="750" spans="1:22" x14ac:dyDescent="0.5">
      <c r="A750" t="s">
        <v>2770</v>
      </c>
      <c r="B750" t="s">
        <v>2771</v>
      </c>
      <c r="C750" t="str">
        <f t="shared" si="22"/>
        <v>Ofixo Multi-Purpose Laptop</v>
      </c>
      <c r="D750" t="s">
        <v>5171</v>
      </c>
      <c r="E750" t="s">
        <v>5172</v>
      </c>
      <c r="F750" t="s">
        <v>5223</v>
      </c>
      <c r="G750" t="s">
        <v>5230</v>
      </c>
      <c r="H750">
        <v>599</v>
      </c>
      <c r="I750">
        <v>599</v>
      </c>
      <c r="J750" s="1">
        <v>0</v>
      </c>
      <c r="K750" s="8">
        <f>IF(Table1[[#This Row],[discount_percentage]]&gt;=0.5,1,0)</f>
        <v>0</v>
      </c>
      <c r="L750">
        <v>4</v>
      </c>
      <c r="M750">
        <f>IF(Table1[[#This Row],[rating_count]]&lt;1000,1,0)</f>
        <v>0</v>
      </c>
      <c r="N750" t="str">
        <f>IF(Table1[[#This Row],[actual_price]]&lt;200,"&lt;₹200",IF(Table1[[#This Row],[actual_price]]&lt;=500,"₹200–₹500","&gt;₹500"))</f>
        <v>&gt;₹500</v>
      </c>
      <c r="O750" s="9">
        <f>(Table1[[#This Row],[rating]]*Table1[[#This Row],[rating_count]])</f>
        <v>105692</v>
      </c>
      <c r="P750" s="9">
        <f>Table1[[#This Row],[actual_price]]*Table1[[#This Row],[rating_count]]</f>
        <v>15827377</v>
      </c>
      <c r="Q750" s="4">
        <v>26423</v>
      </c>
      <c r="R750" t="s">
        <v>2772</v>
      </c>
      <c r="S750" t="s">
        <v>2773</v>
      </c>
      <c r="V750" t="str">
        <f t="shared" si="23"/>
        <v>OFIXO Multi-Purpose Laptop</v>
      </c>
    </row>
    <row r="751" spans="1:22" x14ac:dyDescent="0.5">
      <c r="A751" t="s">
        <v>2774</v>
      </c>
      <c r="B751" t="s">
        <v>2775</v>
      </c>
      <c r="C751" t="str">
        <f t="shared" si="22"/>
        <v>Fire-Boltt Ninja Calling</v>
      </c>
      <c r="D751" t="s">
        <v>5178</v>
      </c>
      <c r="E751" t="s">
        <v>5199</v>
      </c>
      <c r="F751" t="s">
        <v>5200</v>
      </c>
      <c r="H751" s="2">
        <v>1999</v>
      </c>
      <c r="I751" s="2">
        <v>7999</v>
      </c>
      <c r="J751" s="1">
        <v>0.75</v>
      </c>
      <c r="K751" s="8">
        <f>IF(Table1[[#This Row],[discount_percentage]]&gt;=0.5,1,0)</f>
        <v>1</v>
      </c>
      <c r="L751">
        <v>4.2</v>
      </c>
      <c r="M751">
        <f>IF(Table1[[#This Row],[rating_count]]&lt;1000,1,0)</f>
        <v>0</v>
      </c>
      <c r="N751" t="str">
        <f>IF(Table1[[#This Row],[actual_price]]&lt;200,"&lt;₹200",IF(Table1[[#This Row],[actual_price]]&lt;=500,"₹200–₹500","&gt;₹500"))</f>
        <v>&gt;₹500</v>
      </c>
      <c r="O751" s="9">
        <f>(Table1[[#This Row],[rating]]*Table1[[#This Row],[rating_count]])</f>
        <v>131481</v>
      </c>
      <c r="P751" s="9">
        <f>Table1[[#This Row],[actual_price]]*Table1[[#This Row],[rating_count]]</f>
        <v>250408695</v>
      </c>
      <c r="Q751" s="4">
        <v>31305</v>
      </c>
      <c r="R751" t="s">
        <v>2776</v>
      </c>
      <c r="S751" t="s">
        <v>2777</v>
      </c>
      <c r="V751" t="str">
        <f t="shared" si="23"/>
        <v>Fire-Boltt Ninja Calling</v>
      </c>
    </row>
    <row r="752" spans="1:22" x14ac:dyDescent="0.5">
      <c r="A752" t="s">
        <v>2778</v>
      </c>
      <c r="B752" t="s">
        <v>2779</v>
      </c>
      <c r="C752" t="str">
        <f t="shared" si="22"/>
        <v>Airtel Amf-311Ww Data</v>
      </c>
      <c r="D752" t="s">
        <v>5171</v>
      </c>
      <c r="E752" t="s">
        <v>5175</v>
      </c>
      <c r="F752" t="s">
        <v>5301</v>
      </c>
      <c r="H752" s="2">
        <v>2099</v>
      </c>
      <c r="I752" s="2">
        <v>3250</v>
      </c>
      <c r="J752" s="1">
        <v>0.35</v>
      </c>
      <c r="K752" s="8">
        <f>IF(Table1[[#This Row],[discount_percentage]]&gt;=0.5,1,0)</f>
        <v>0</v>
      </c>
      <c r="L752">
        <v>3.8</v>
      </c>
      <c r="M752">
        <f>IF(Table1[[#This Row],[rating_count]]&lt;1000,1,0)</f>
        <v>0</v>
      </c>
      <c r="N752" t="str">
        <f>IF(Table1[[#This Row],[actual_price]]&lt;200,"&lt;₹200",IF(Table1[[#This Row],[actual_price]]&lt;=500,"₹200–₹500","&gt;₹500"))</f>
        <v>&gt;₹500</v>
      </c>
      <c r="O752" s="9">
        <f>(Table1[[#This Row],[rating]]*Table1[[#This Row],[rating_count]])</f>
        <v>42609.4</v>
      </c>
      <c r="P752" s="9">
        <f>Table1[[#This Row],[actual_price]]*Table1[[#This Row],[rating_count]]</f>
        <v>36442250</v>
      </c>
      <c r="Q752" s="4">
        <v>11213</v>
      </c>
      <c r="R752" t="s">
        <v>2780</v>
      </c>
      <c r="S752" t="s">
        <v>2781</v>
      </c>
      <c r="V752" t="str">
        <f t="shared" si="23"/>
        <v>Airtel AMF-311WW Data</v>
      </c>
    </row>
    <row r="753" spans="1:22" x14ac:dyDescent="0.5">
      <c r="A753" t="s">
        <v>2782</v>
      </c>
      <c r="B753" t="s">
        <v>2783</v>
      </c>
      <c r="C753" t="str">
        <f t="shared" si="22"/>
        <v>Gizga Essentials Laptop</v>
      </c>
      <c r="D753" t="s">
        <v>5171</v>
      </c>
      <c r="E753" t="s">
        <v>5172</v>
      </c>
      <c r="F753" t="s">
        <v>5223</v>
      </c>
      <c r="G753" t="s">
        <v>5302</v>
      </c>
      <c r="H753">
        <v>179</v>
      </c>
      <c r="I753">
        <v>499</v>
      </c>
      <c r="J753" s="1">
        <v>0.64</v>
      </c>
      <c r="K753" s="8">
        <f>IF(Table1[[#This Row],[discount_percentage]]&gt;=0.5,1,0)</f>
        <v>1</v>
      </c>
      <c r="L753">
        <v>4.0999999999999996</v>
      </c>
      <c r="M753">
        <f>IF(Table1[[#This Row],[rating_count]]&lt;1000,1,0)</f>
        <v>0</v>
      </c>
      <c r="N753" t="str">
        <f>IF(Table1[[#This Row],[actual_price]]&lt;200,"&lt;₹200",IF(Table1[[#This Row],[actual_price]]&lt;=500,"₹200–₹500","&gt;₹500"))</f>
        <v>₹200–₹500</v>
      </c>
      <c r="O753" s="9">
        <f>(Table1[[#This Row],[rating]]*Table1[[#This Row],[rating_count]])</f>
        <v>41713.399999999994</v>
      </c>
      <c r="P753" s="9">
        <f>Table1[[#This Row],[actual_price]]*Table1[[#This Row],[rating_count]]</f>
        <v>5076826</v>
      </c>
      <c r="Q753" s="4">
        <v>10174</v>
      </c>
      <c r="R753" t="s">
        <v>2784</v>
      </c>
      <c r="S753" t="s">
        <v>2785</v>
      </c>
      <c r="V753" t="str">
        <f t="shared" si="23"/>
        <v>Gizga Essentials Laptop</v>
      </c>
    </row>
    <row r="754" spans="1:22" x14ac:dyDescent="0.5">
      <c r="A754" t="s">
        <v>2786</v>
      </c>
      <c r="B754" t="s">
        <v>2787</v>
      </c>
      <c r="C754" t="str">
        <f t="shared" si="22"/>
        <v>Logitech Mk270R Usb</v>
      </c>
      <c r="D754" t="s">
        <v>5171</v>
      </c>
      <c r="E754" t="s">
        <v>5172</v>
      </c>
      <c r="F754" t="s">
        <v>5227</v>
      </c>
      <c r="G754" t="s">
        <v>5246</v>
      </c>
      <c r="H754" s="2">
        <v>1345</v>
      </c>
      <c r="I754" s="2">
        <v>2295</v>
      </c>
      <c r="J754" s="1">
        <v>0.41</v>
      </c>
      <c r="K754" s="8">
        <f>IF(Table1[[#This Row],[discount_percentage]]&gt;=0.5,1,0)</f>
        <v>0</v>
      </c>
      <c r="L754">
        <v>4.2</v>
      </c>
      <c r="M754">
        <f>IF(Table1[[#This Row],[rating_count]]&lt;1000,1,0)</f>
        <v>0</v>
      </c>
      <c r="N754" t="str">
        <f>IF(Table1[[#This Row],[actual_price]]&lt;200,"&lt;₹200",IF(Table1[[#This Row],[actual_price]]&lt;=500,"₹200–₹500","&gt;₹500"))</f>
        <v>&gt;₹500</v>
      </c>
      <c r="O754" s="9">
        <f>(Table1[[#This Row],[rating]]*Table1[[#This Row],[rating_count]])</f>
        <v>73134.600000000006</v>
      </c>
      <c r="P754" s="9">
        <f>Table1[[#This Row],[actual_price]]*Table1[[#This Row],[rating_count]]</f>
        <v>39962835</v>
      </c>
      <c r="Q754" s="4">
        <v>17413</v>
      </c>
      <c r="R754" t="s">
        <v>2788</v>
      </c>
      <c r="S754" t="s">
        <v>2789</v>
      </c>
      <c r="V754" t="str">
        <f t="shared" si="23"/>
        <v>Logitech MK270r USB</v>
      </c>
    </row>
    <row r="755" spans="1:22" x14ac:dyDescent="0.5">
      <c r="A755" t="s">
        <v>2790</v>
      </c>
      <c r="B755" t="s">
        <v>2791</v>
      </c>
      <c r="C755" t="str">
        <f t="shared" si="22"/>
        <v>Digitek¬Æ (Dtr-200Mt) (18</v>
      </c>
      <c r="D755" t="s">
        <v>5178</v>
      </c>
      <c r="E755" t="s">
        <v>5248</v>
      </c>
      <c r="F755" t="s">
        <v>5180</v>
      </c>
      <c r="G755" t="s">
        <v>5250</v>
      </c>
      <c r="H755">
        <v>349</v>
      </c>
      <c r="I755">
        <v>995</v>
      </c>
      <c r="J755" s="1">
        <v>0.65</v>
      </c>
      <c r="K755" s="8">
        <f>IF(Table1[[#This Row],[discount_percentage]]&gt;=0.5,1,0)</f>
        <v>1</v>
      </c>
      <c r="L755">
        <v>4.2</v>
      </c>
      <c r="M755">
        <f>IF(Table1[[#This Row],[rating_count]]&lt;1000,1,0)</f>
        <v>0</v>
      </c>
      <c r="N755" t="str">
        <f>IF(Table1[[#This Row],[actual_price]]&lt;200,"&lt;₹200",IF(Table1[[#This Row],[actual_price]]&lt;=500,"₹200–₹500","&gt;₹500"))</f>
        <v>&gt;₹500</v>
      </c>
      <c r="O755" s="9">
        <f>(Table1[[#This Row],[rating]]*Table1[[#This Row],[rating_count]])</f>
        <v>28039.200000000001</v>
      </c>
      <c r="P755" s="9">
        <f>Table1[[#This Row],[actual_price]]*Table1[[#This Row],[rating_count]]</f>
        <v>6642620</v>
      </c>
      <c r="Q755" s="4">
        <v>6676</v>
      </c>
      <c r="R755" t="s">
        <v>2792</v>
      </c>
      <c r="S755" t="s">
        <v>2793</v>
      </c>
      <c r="V755" t="str">
        <f t="shared" si="23"/>
        <v>DIGITEK¬Æ (DTR-200MT) (18</v>
      </c>
    </row>
    <row r="756" spans="1:22" x14ac:dyDescent="0.5">
      <c r="A756" t="s">
        <v>2794</v>
      </c>
      <c r="B756" t="s">
        <v>2795</v>
      </c>
      <c r="C756" t="str">
        <f t="shared" si="22"/>
        <v>Fedus Cat6 Ethernet</v>
      </c>
      <c r="D756" t="s">
        <v>5171</v>
      </c>
      <c r="E756" t="s">
        <v>5172</v>
      </c>
      <c r="F756" t="s">
        <v>5173</v>
      </c>
      <c r="G756" t="s">
        <v>5174</v>
      </c>
      <c r="H756">
        <v>287</v>
      </c>
      <c r="I756">
        <v>499</v>
      </c>
      <c r="J756" s="1">
        <v>0.42</v>
      </c>
      <c r="K756" s="8">
        <f>IF(Table1[[#This Row],[discount_percentage]]&gt;=0.5,1,0)</f>
        <v>0</v>
      </c>
      <c r="L756">
        <v>4.4000000000000004</v>
      </c>
      <c r="M756">
        <f>IF(Table1[[#This Row],[rating_count]]&lt;1000,1,0)</f>
        <v>0</v>
      </c>
      <c r="N756" t="str">
        <f>IF(Table1[[#This Row],[actual_price]]&lt;200,"&lt;₹200",IF(Table1[[#This Row],[actual_price]]&lt;=500,"₹200–₹500","&gt;₹500"))</f>
        <v>₹200–₹500</v>
      </c>
      <c r="O756" s="9">
        <f>(Table1[[#This Row],[rating]]*Table1[[#This Row],[rating_count]])</f>
        <v>35534.400000000001</v>
      </c>
      <c r="P756" s="9">
        <f>Table1[[#This Row],[actual_price]]*Table1[[#This Row],[rating_count]]</f>
        <v>4029924</v>
      </c>
      <c r="Q756" s="4">
        <v>8076</v>
      </c>
      <c r="R756" t="s">
        <v>2796</v>
      </c>
      <c r="S756" t="s">
        <v>2797</v>
      </c>
      <c r="V756" t="str">
        <f t="shared" si="23"/>
        <v>FEDUS Cat6 Ethernet</v>
      </c>
    </row>
    <row r="757" spans="1:22" x14ac:dyDescent="0.5">
      <c r="A757" t="s">
        <v>2798</v>
      </c>
      <c r="B757" t="s">
        <v>2799</v>
      </c>
      <c r="C757" t="str">
        <f t="shared" si="22"/>
        <v>Kingston Datatraveler Exodia</v>
      </c>
      <c r="D757" t="s">
        <v>5171</v>
      </c>
      <c r="E757" t="s">
        <v>5225</v>
      </c>
      <c r="F757" t="s">
        <v>5226</v>
      </c>
      <c r="H757">
        <v>349</v>
      </c>
      <c r="I757">
        <v>450</v>
      </c>
      <c r="J757" s="1">
        <v>0.22</v>
      </c>
      <c r="K757" s="8">
        <f>IF(Table1[[#This Row],[discount_percentage]]&gt;=0.5,1,0)</f>
        <v>0</v>
      </c>
      <c r="L757">
        <v>4.0999999999999996</v>
      </c>
      <c r="M757">
        <f>IF(Table1[[#This Row],[rating_count]]&lt;1000,1,0)</f>
        <v>0</v>
      </c>
      <c r="N757" t="str">
        <f>IF(Table1[[#This Row],[actual_price]]&lt;200,"&lt;₹200",IF(Table1[[#This Row],[actual_price]]&lt;=500,"₹200–₹500","&gt;₹500"))</f>
        <v>₹200–₹500</v>
      </c>
      <c r="O757" s="9">
        <f>(Table1[[#This Row],[rating]]*Table1[[#This Row],[rating_count]])</f>
        <v>76489.599999999991</v>
      </c>
      <c r="P757" s="9">
        <f>Table1[[#This Row],[actual_price]]*Table1[[#This Row],[rating_count]]</f>
        <v>8395200</v>
      </c>
      <c r="Q757" s="4">
        <v>18656</v>
      </c>
      <c r="R757" t="s">
        <v>2800</v>
      </c>
      <c r="S757" t="s">
        <v>2801</v>
      </c>
      <c r="V757" t="str">
        <f t="shared" si="23"/>
        <v>Kingston DataTraveler Exodia</v>
      </c>
    </row>
    <row r="758" spans="1:22" x14ac:dyDescent="0.5">
      <c r="A758" t="s">
        <v>2802</v>
      </c>
      <c r="B758" t="s">
        <v>2803</v>
      </c>
      <c r="C758" t="str">
        <f t="shared" si="22"/>
        <v>Duracell Rechargeable Aa</v>
      </c>
      <c r="D758" t="s">
        <v>5178</v>
      </c>
      <c r="E758" t="s">
        <v>5236</v>
      </c>
      <c r="F758" t="s">
        <v>5237</v>
      </c>
      <c r="H758">
        <v>879</v>
      </c>
      <c r="I758" s="2">
        <v>1109</v>
      </c>
      <c r="J758" s="1">
        <v>0.21</v>
      </c>
      <c r="K758" s="8">
        <f>IF(Table1[[#This Row],[discount_percentage]]&gt;=0.5,1,0)</f>
        <v>0</v>
      </c>
      <c r="L758">
        <v>4.4000000000000004</v>
      </c>
      <c r="M758">
        <f>IF(Table1[[#This Row],[rating_count]]&lt;1000,1,0)</f>
        <v>0</v>
      </c>
      <c r="N758" t="str">
        <f>IF(Table1[[#This Row],[actual_price]]&lt;200,"&lt;₹200",IF(Table1[[#This Row],[actual_price]]&lt;=500,"₹200–₹500","&gt;₹500"))</f>
        <v>&gt;₹500</v>
      </c>
      <c r="O758" s="9">
        <f>(Table1[[#This Row],[rating]]*Table1[[#This Row],[rating_count]])</f>
        <v>139035.6</v>
      </c>
      <c r="P758" s="9">
        <f>Table1[[#This Row],[actual_price]]*Table1[[#This Row],[rating_count]]</f>
        <v>35043291</v>
      </c>
      <c r="Q758" s="4">
        <v>31599</v>
      </c>
      <c r="R758" t="s">
        <v>2804</v>
      </c>
      <c r="S758" t="s">
        <v>2805</v>
      </c>
      <c r="V758" t="str">
        <f t="shared" si="23"/>
        <v>Duracell Rechargeable AA</v>
      </c>
    </row>
    <row r="759" spans="1:22" x14ac:dyDescent="0.5">
      <c r="A759" t="s">
        <v>2806</v>
      </c>
      <c r="B759" t="s">
        <v>2807</v>
      </c>
      <c r="C759" t="str">
        <f t="shared" si="22"/>
        <v>Envie¬Æ (Aa10004Plni-Cd) Aa</v>
      </c>
      <c r="D759" t="s">
        <v>5178</v>
      </c>
      <c r="E759" t="s">
        <v>5236</v>
      </c>
      <c r="F759" t="s">
        <v>5269</v>
      </c>
      <c r="H759">
        <v>250</v>
      </c>
      <c r="I759">
        <v>250</v>
      </c>
      <c r="J759" s="1">
        <v>0</v>
      </c>
      <c r="K759" s="8">
        <f>IF(Table1[[#This Row],[discount_percentage]]&gt;=0.5,1,0)</f>
        <v>0</v>
      </c>
      <c r="L759">
        <v>3.9</v>
      </c>
      <c r="M759">
        <f>IF(Table1[[#This Row],[rating_count]]&lt;1000,1,0)</f>
        <v>0</v>
      </c>
      <c r="N759" t="str">
        <f>IF(Table1[[#This Row],[actual_price]]&lt;200,"&lt;₹200",IF(Table1[[#This Row],[actual_price]]&lt;=500,"₹200–₹500","&gt;₹500"))</f>
        <v>₹200–₹500</v>
      </c>
      <c r="O759" s="9">
        <f>(Table1[[#This Row],[rating]]*Table1[[#This Row],[rating_count]])</f>
        <v>54486.9</v>
      </c>
      <c r="P759" s="9">
        <f>Table1[[#This Row],[actual_price]]*Table1[[#This Row],[rating_count]]</f>
        <v>3492750</v>
      </c>
      <c r="Q759" s="4">
        <v>13971</v>
      </c>
      <c r="R759" t="s">
        <v>2808</v>
      </c>
      <c r="S759" t="s">
        <v>2809</v>
      </c>
      <c r="V759" t="str">
        <f t="shared" si="23"/>
        <v>ENVIE¬Æ (AA10004PLNi-CD) AA</v>
      </c>
    </row>
    <row r="760" spans="1:22" x14ac:dyDescent="0.5">
      <c r="A760" t="s">
        <v>2810</v>
      </c>
      <c r="B760" t="s">
        <v>2811</v>
      </c>
      <c r="C760" t="str">
        <f t="shared" si="22"/>
        <v>Zebronics Zeb-Buds 30</v>
      </c>
      <c r="D760" t="s">
        <v>5178</v>
      </c>
      <c r="E760" t="s">
        <v>5209</v>
      </c>
      <c r="F760" t="s">
        <v>5210</v>
      </c>
      <c r="G760" t="s">
        <v>5211</v>
      </c>
      <c r="H760">
        <v>199</v>
      </c>
      <c r="I760">
        <v>499</v>
      </c>
      <c r="J760" s="1">
        <v>0.6</v>
      </c>
      <c r="K760" s="8">
        <f>IF(Table1[[#This Row],[discount_percentage]]&gt;=0.5,1,0)</f>
        <v>1</v>
      </c>
      <c r="L760">
        <v>3.6</v>
      </c>
      <c r="M760">
        <f>IF(Table1[[#This Row],[rating_count]]&lt;1000,1,0)</f>
        <v>0</v>
      </c>
      <c r="N760" t="str">
        <f>IF(Table1[[#This Row],[actual_price]]&lt;200,"&lt;₹200",IF(Table1[[#This Row],[actual_price]]&lt;=500,"₹200–₹500","&gt;₹500"))</f>
        <v>₹200–₹500</v>
      </c>
      <c r="O760" s="9">
        <f>(Table1[[#This Row],[rating]]*Table1[[#This Row],[rating_count]])</f>
        <v>8971.2000000000007</v>
      </c>
      <c r="P760" s="9">
        <f>Table1[[#This Row],[actual_price]]*Table1[[#This Row],[rating_count]]</f>
        <v>1243508</v>
      </c>
      <c r="Q760" s="4">
        <v>2492</v>
      </c>
      <c r="R760" t="s">
        <v>2812</v>
      </c>
      <c r="S760" t="s">
        <v>2813</v>
      </c>
      <c r="V760" t="str">
        <f t="shared" si="23"/>
        <v>ZEBRONICS Zeb-Buds 30</v>
      </c>
    </row>
    <row r="761" spans="1:22" x14ac:dyDescent="0.5">
      <c r="A761" t="s">
        <v>2814</v>
      </c>
      <c r="B761" t="s">
        <v>2815</v>
      </c>
      <c r="C761" t="str">
        <f t="shared" si="22"/>
        <v>Lapster Accessories Power</v>
      </c>
      <c r="D761" t="s">
        <v>5171</v>
      </c>
      <c r="E761" t="s">
        <v>5172</v>
      </c>
      <c r="F761" t="s">
        <v>5223</v>
      </c>
      <c r="G761" t="s">
        <v>5302</v>
      </c>
      <c r="H761">
        <v>149</v>
      </c>
      <c r="I761">
        <v>999</v>
      </c>
      <c r="J761" s="1">
        <v>0.85</v>
      </c>
      <c r="K761" s="8">
        <f>IF(Table1[[#This Row],[discount_percentage]]&gt;=0.5,1,0)</f>
        <v>1</v>
      </c>
      <c r="L761">
        <v>3.5</v>
      </c>
      <c r="M761">
        <f>IF(Table1[[#This Row],[rating_count]]&lt;1000,1,0)</f>
        <v>0</v>
      </c>
      <c r="N761" t="str">
        <f>IF(Table1[[#This Row],[actual_price]]&lt;200,"&lt;₹200",IF(Table1[[#This Row],[actual_price]]&lt;=500,"₹200–₹500","&gt;₹500"))</f>
        <v>&gt;₹500</v>
      </c>
      <c r="O761" s="9">
        <f>(Table1[[#This Row],[rating]]*Table1[[#This Row],[rating_count]])</f>
        <v>8830.5</v>
      </c>
      <c r="P761" s="9">
        <f>Table1[[#This Row],[actual_price]]*Table1[[#This Row],[rating_count]]</f>
        <v>2520477</v>
      </c>
      <c r="Q761" s="4">
        <v>2523</v>
      </c>
      <c r="R761" t="s">
        <v>2816</v>
      </c>
      <c r="S761" t="s">
        <v>2817</v>
      </c>
      <c r="V761" t="str">
        <f t="shared" si="23"/>
        <v>LAPSTER Accessories Power</v>
      </c>
    </row>
    <row r="762" spans="1:22" x14ac:dyDescent="0.5">
      <c r="A762" t="s">
        <v>2818</v>
      </c>
      <c r="B762" t="s">
        <v>2819</v>
      </c>
      <c r="C762" t="str">
        <f t="shared" si="22"/>
        <v>Portronics Ruffpad 12E</v>
      </c>
      <c r="D762" t="s">
        <v>5171</v>
      </c>
      <c r="E762" t="s">
        <v>5172</v>
      </c>
      <c r="F762" t="s">
        <v>5227</v>
      </c>
      <c r="G762" t="s">
        <v>5229</v>
      </c>
      <c r="H762">
        <v>469</v>
      </c>
      <c r="I762" s="2">
        <v>1499</v>
      </c>
      <c r="J762" s="1">
        <v>0.69</v>
      </c>
      <c r="K762" s="8">
        <f>IF(Table1[[#This Row],[discount_percentage]]&gt;=0.5,1,0)</f>
        <v>1</v>
      </c>
      <c r="L762">
        <v>4.0999999999999996</v>
      </c>
      <c r="M762">
        <f>IF(Table1[[#This Row],[rating_count]]&lt;1000,1,0)</f>
        <v>1</v>
      </c>
      <c r="N762" t="str">
        <f>IF(Table1[[#This Row],[actual_price]]&lt;200,"&lt;₹200",IF(Table1[[#This Row],[actual_price]]&lt;=500,"₹200–₹500","&gt;₹500"))</f>
        <v>&gt;₹500</v>
      </c>
      <c r="O762" s="9">
        <f>(Table1[[#This Row],[rating]]*Table1[[#This Row],[rating_count]])</f>
        <v>1443.1999999999998</v>
      </c>
      <c r="P762" s="9">
        <f>Table1[[#This Row],[actual_price]]*Table1[[#This Row],[rating_count]]</f>
        <v>527648</v>
      </c>
      <c r="Q762" s="4">
        <v>352</v>
      </c>
      <c r="R762" t="s">
        <v>2820</v>
      </c>
      <c r="S762" t="s">
        <v>2821</v>
      </c>
      <c r="V762" t="str">
        <f t="shared" si="23"/>
        <v>Portronics Ruffpad 12E</v>
      </c>
    </row>
    <row r="763" spans="1:22" x14ac:dyDescent="0.5">
      <c r="A763" t="s">
        <v>2822</v>
      </c>
      <c r="B763" t="s">
        <v>2823</v>
      </c>
      <c r="C763" t="str">
        <f t="shared" si="22"/>
        <v>Verilux¬Æ Usb C</v>
      </c>
      <c r="D763" t="s">
        <v>5171</v>
      </c>
      <c r="E763" t="s">
        <v>5172</v>
      </c>
      <c r="F763" t="s">
        <v>5282</v>
      </c>
      <c r="H763" s="2">
        <v>1187</v>
      </c>
      <c r="I763" s="2">
        <v>1929</v>
      </c>
      <c r="J763" s="1">
        <v>0.38</v>
      </c>
      <c r="K763" s="8">
        <f>IF(Table1[[#This Row],[discount_percentage]]&gt;=0.5,1,0)</f>
        <v>0</v>
      </c>
      <c r="L763">
        <v>4.0999999999999996</v>
      </c>
      <c r="M763">
        <f>IF(Table1[[#This Row],[rating_count]]&lt;1000,1,0)</f>
        <v>0</v>
      </c>
      <c r="N763" t="str">
        <f>IF(Table1[[#This Row],[actual_price]]&lt;200,"&lt;₹200",IF(Table1[[#This Row],[actual_price]]&lt;=500,"₹200–₹500","&gt;₹500"))</f>
        <v>&gt;₹500</v>
      </c>
      <c r="O763" s="9">
        <f>(Table1[[#This Row],[rating]]*Table1[[#This Row],[rating_count]])</f>
        <v>6814.2</v>
      </c>
      <c r="P763" s="9">
        <f>Table1[[#This Row],[actual_price]]*Table1[[#This Row],[rating_count]]</f>
        <v>3205998</v>
      </c>
      <c r="Q763" s="4">
        <v>1662</v>
      </c>
      <c r="R763" t="s">
        <v>2824</v>
      </c>
      <c r="S763" t="s">
        <v>2825</v>
      </c>
      <c r="V763" t="str">
        <f t="shared" si="23"/>
        <v>Verilux¬Æ USB C</v>
      </c>
    </row>
    <row r="764" spans="1:22" x14ac:dyDescent="0.5">
      <c r="A764" t="s">
        <v>2826</v>
      </c>
      <c r="B764" t="s">
        <v>2827</v>
      </c>
      <c r="C764" t="str">
        <f t="shared" si="22"/>
        <v>Zebronics Zeb Wonderbar</v>
      </c>
      <c r="D764" t="s">
        <v>5171</v>
      </c>
      <c r="E764" t="s">
        <v>5172</v>
      </c>
      <c r="F764" t="s">
        <v>5283</v>
      </c>
      <c r="G764" t="s">
        <v>5303</v>
      </c>
      <c r="H764">
        <v>849</v>
      </c>
      <c r="I764" s="2">
        <v>1499</v>
      </c>
      <c r="J764" s="1">
        <v>0.43</v>
      </c>
      <c r="K764" s="8">
        <f>IF(Table1[[#This Row],[discount_percentage]]&gt;=0.5,1,0)</f>
        <v>0</v>
      </c>
      <c r="L764">
        <v>4</v>
      </c>
      <c r="M764">
        <f>IF(Table1[[#This Row],[rating_count]]&lt;1000,1,0)</f>
        <v>0</v>
      </c>
      <c r="N764" t="str">
        <f>IF(Table1[[#This Row],[actual_price]]&lt;200,"&lt;₹200",IF(Table1[[#This Row],[actual_price]]&lt;=500,"₹200–₹500","&gt;₹500"))</f>
        <v>&gt;₹500</v>
      </c>
      <c r="O764" s="9">
        <f>(Table1[[#This Row],[rating]]*Table1[[#This Row],[rating_count]])</f>
        <v>29408</v>
      </c>
      <c r="P764" s="9">
        <f>Table1[[#This Row],[actual_price]]*Table1[[#This Row],[rating_count]]</f>
        <v>11020648</v>
      </c>
      <c r="Q764" s="4">
        <v>7352</v>
      </c>
      <c r="R764" t="s">
        <v>2828</v>
      </c>
      <c r="S764" t="s">
        <v>2829</v>
      </c>
      <c r="V764" t="str">
        <f t="shared" si="23"/>
        <v>Zebronics Zeb Wonderbar</v>
      </c>
    </row>
    <row r="765" spans="1:22" x14ac:dyDescent="0.5">
      <c r="A765" t="s">
        <v>2830</v>
      </c>
      <c r="B765" t="s">
        <v>2831</v>
      </c>
      <c r="C765" t="str">
        <f t="shared" si="22"/>
        <v>Hp Wired Mouse</v>
      </c>
      <c r="D765" t="s">
        <v>5171</v>
      </c>
      <c r="E765" t="s">
        <v>5172</v>
      </c>
      <c r="F765" t="s">
        <v>5227</v>
      </c>
      <c r="G765" t="s">
        <v>5228</v>
      </c>
      <c r="H765">
        <v>328</v>
      </c>
      <c r="I765">
        <v>399</v>
      </c>
      <c r="J765" s="1">
        <v>0.18</v>
      </c>
      <c r="K765" s="8">
        <f>IF(Table1[[#This Row],[discount_percentage]]&gt;=0.5,1,0)</f>
        <v>0</v>
      </c>
      <c r="L765">
        <v>4.0999999999999996</v>
      </c>
      <c r="M765">
        <f>IF(Table1[[#This Row],[rating_count]]&lt;1000,1,0)</f>
        <v>0</v>
      </c>
      <c r="N765" t="str">
        <f>IF(Table1[[#This Row],[actual_price]]&lt;200,"&lt;₹200",IF(Table1[[#This Row],[actual_price]]&lt;=500,"₹200–₹500","&gt;₹500"))</f>
        <v>₹200–₹500</v>
      </c>
      <c r="O765" s="9">
        <f>(Table1[[#This Row],[rating]]*Table1[[#This Row],[rating_count]])</f>
        <v>14108.099999999999</v>
      </c>
      <c r="P765" s="9">
        <f>Table1[[#This Row],[actual_price]]*Table1[[#This Row],[rating_count]]</f>
        <v>1372959</v>
      </c>
      <c r="Q765" s="4">
        <v>3441</v>
      </c>
      <c r="R765" t="s">
        <v>2832</v>
      </c>
      <c r="S765" t="s">
        <v>2833</v>
      </c>
      <c r="V765" t="str">
        <f t="shared" si="23"/>
        <v>HP Wired Mouse</v>
      </c>
    </row>
    <row r="766" spans="1:22" x14ac:dyDescent="0.5">
      <c r="A766" t="s">
        <v>2834</v>
      </c>
      <c r="B766" t="s">
        <v>2835</v>
      </c>
      <c r="C766" t="str">
        <f t="shared" si="22"/>
        <v>Anjaney Enterprise Smart</v>
      </c>
      <c r="D766" t="s">
        <v>5171</v>
      </c>
      <c r="E766" t="s">
        <v>5172</v>
      </c>
      <c r="F766" t="s">
        <v>5223</v>
      </c>
      <c r="G766" t="s">
        <v>5230</v>
      </c>
      <c r="H766">
        <v>269</v>
      </c>
      <c r="I766">
        <v>699</v>
      </c>
      <c r="J766" s="1">
        <v>0.62</v>
      </c>
      <c r="K766" s="8">
        <f>IF(Table1[[#This Row],[discount_percentage]]&gt;=0.5,1,0)</f>
        <v>1</v>
      </c>
      <c r="L766">
        <v>4</v>
      </c>
      <c r="M766">
        <f>IF(Table1[[#This Row],[rating_count]]&lt;1000,1,0)</f>
        <v>1</v>
      </c>
      <c r="N766" t="str">
        <f>IF(Table1[[#This Row],[actual_price]]&lt;200,"&lt;₹200",IF(Table1[[#This Row],[actual_price]]&lt;=500,"₹200–₹500","&gt;₹500"))</f>
        <v>&gt;₹500</v>
      </c>
      <c r="O766" s="9">
        <f>(Table1[[#This Row],[rating]]*Table1[[#This Row],[rating_count]])</f>
        <v>372</v>
      </c>
      <c r="P766" s="9">
        <f>Table1[[#This Row],[actual_price]]*Table1[[#This Row],[rating_count]]</f>
        <v>65007</v>
      </c>
      <c r="Q766" s="4">
        <v>93</v>
      </c>
      <c r="R766" t="s">
        <v>2836</v>
      </c>
      <c r="S766" t="s">
        <v>2837</v>
      </c>
      <c r="V766" t="str">
        <f t="shared" si="23"/>
        <v>Anjaney Enterprise Smart</v>
      </c>
    </row>
    <row r="767" spans="1:22" x14ac:dyDescent="0.5">
      <c r="A767" t="s">
        <v>2838</v>
      </c>
      <c r="B767" t="s">
        <v>2839</v>
      </c>
      <c r="C767" t="str">
        <f t="shared" si="22"/>
        <v>Envie Ecr-20 Charger</v>
      </c>
      <c r="D767" t="s">
        <v>5178</v>
      </c>
      <c r="E767" t="s">
        <v>5248</v>
      </c>
      <c r="F767" t="s">
        <v>5180</v>
      </c>
      <c r="G767" t="s">
        <v>5304</v>
      </c>
      <c r="H767">
        <v>299</v>
      </c>
      <c r="I767">
        <v>400</v>
      </c>
      <c r="J767" s="1">
        <v>0.25</v>
      </c>
      <c r="K767" s="8">
        <f>IF(Table1[[#This Row],[discount_percentage]]&gt;=0.5,1,0)</f>
        <v>0</v>
      </c>
      <c r="L767">
        <v>3.8</v>
      </c>
      <c r="M767">
        <f>IF(Table1[[#This Row],[rating_count]]&lt;1000,1,0)</f>
        <v>0</v>
      </c>
      <c r="N767" t="str">
        <f>IF(Table1[[#This Row],[actual_price]]&lt;200,"&lt;₹200",IF(Table1[[#This Row],[actual_price]]&lt;=500,"₹200–₹500","&gt;₹500"))</f>
        <v>₹200–₹500</v>
      </c>
      <c r="O767" s="9">
        <f>(Table1[[#This Row],[rating]]*Table1[[#This Row],[rating_count]])</f>
        <v>155401</v>
      </c>
      <c r="P767" s="9">
        <f>Table1[[#This Row],[actual_price]]*Table1[[#This Row],[rating_count]]</f>
        <v>16358000</v>
      </c>
      <c r="Q767" s="4">
        <v>40895</v>
      </c>
      <c r="R767" t="s">
        <v>2840</v>
      </c>
      <c r="S767" t="s">
        <v>2841</v>
      </c>
      <c r="V767" t="str">
        <f t="shared" si="23"/>
        <v>ENVIE ECR-20 Charger</v>
      </c>
    </row>
    <row r="768" spans="1:22" x14ac:dyDescent="0.5">
      <c r="A768" t="s">
        <v>2842</v>
      </c>
      <c r="B768" t="s">
        <v>2843</v>
      </c>
      <c r="C768" t="str">
        <f t="shared" si="22"/>
        <v>Proelite Faux Leather</v>
      </c>
      <c r="D768" t="s">
        <v>5171</v>
      </c>
      <c r="E768" t="s">
        <v>5172</v>
      </c>
      <c r="F768" t="s">
        <v>5279</v>
      </c>
      <c r="G768" t="s">
        <v>5305</v>
      </c>
      <c r="H768">
        <v>549</v>
      </c>
      <c r="I768" s="2">
        <v>1499</v>
      </c>
      <c r="J768" s="1">
        <v>0.63</v>
      </c>
      <c r="K768" s="8">
        <f>IF(Table1[[#This Row],[discount_percentage]]&gt;=0.5,1,0)</f>
        <v>1</v>
      </c>
      <c r="L768">
        <v>4.3</v>
      </c>
      <c r="M768">
        <f>IF(Table1[[#This Row],[rating_count]]&lt;1000,1,0)</f>
        <v>0</v>
      </c>
      <c r="N768" t="str">
        <f>IF(Table1[[#This Row],[actual_price]]&lt;200,"&lt;₹200",IF(Table1[[#This Row],[actual_price]]&lt;=500,"₹200–₹500","&gt;₹500"))</f>
        <v>&gt;₹500</v>
      </c>
      <c r="O768" s="9">
        <f>(Table1[[#This Row],[rating]]*Table1[[#This Row],[rating_count]])</f>
        <v>47325.799999999996</v>
      </c>
      <c r="P768" s="9">
        <f>Table1[[#This Row],[actual_price]]*Table1[[#This Row],[rating_count]]</f>
        <v>16497994</v>
      </c>
      <c r="Q768" s="4">
        <v>11006</v>
      </c>
      <c r="R768" t="s">
        <v>2844</v>
      </c>
      <c r="S768" t="s">
        <v>2845</v>
      </c>
      <c r="V768" t="str">
        <f t="shared" si="23"/>
        <v>ProElite Faux Leather</v>
      </c>
    </row>
    <row r="769" spans="1:22" x14ac:dyDescent="0.5">
      <c r="A769" t="s">
        <v>2846</v>
      </c>
      <c r="B769" t="s">
        <v>2847</v>
      </c>
      <c r="C769" t="str">
        <f t="shared" si="22"/>
        <v>Classmate Pulse 6</v>
      </c>
      <c r="D769" t="s">
        <v>5238</v>
      </c>
      <c r="E769" t="s">
        <v>5239</v>
      </c>
      <c r="F769" t="s">
        <v>5240</v>
      </c>
      <c r="G769" t="s">
        <v>5241</v>
      </c>
      <c r="H769">
        <v>114</v>
      </c>
      <c r="I769">
        <v>120</v>
      </c>
      <c r="J769" s="1">
        <v>0.05</v>
      </c>
      <c r="K769" s="8">
        <f>IF(Table1[[#This Row],[discount_percentage]]&gt;=0.5,1,0)</f>
        <v>0</v>
      </c>
      <c r="L769">
        <v>4.2</v>
      </c>
      <c r="M769">
        <f>IF(Table1[[#This Row],[rating_count]]&lt;1000,1,0)</f>
        <v>0</v>
      </c>
      <c r="N769" t="str">
        <f>IF(Table1[[#This Row],[actual_price]]&lt;200,"&lt;₹200",IF(Table1[[#This Row],[actual_price]]&lt;=500,"₹200–₹500","&gt;₹500"))</f>
        <v>&lt;₹200</v>
      </c>
      <c r="O769" s="9">
        <f>(Table1[[#This Row],[rating]]*Table1[[#This Row],[rating_count]])</f>
        <v>37539.599999999999</v>
      </c>
      <c r="P769" s="9">
        <f>Table1[[#This Row],[actual_price]]*Table1[[#This Row],[rating_count]]</f>
        <v>1072560</v>
      </c>
      <c r="Q769" s="4">
        <v>8938</v>
      </c>
      <c r="R769" t="s">
        <v>2848</v>
      </c>
      <c r="S769" t="s">
        <v>2849</v>
      </c>
      <c r="V769" t="str">
        <f t="shared" si="23"/>
        <v>Classmate Pulse 6</v>
      </c>
    </row>
    <row r="770" spans="1:22" x14ac:dyDescent="0.5">
      <c r="A770" t="s">
        <v>2850</v>
      </c>
      <c r="B770" t="s">
        <v>2851</v>
      </c>
      <c r="C770" t="str">
        <f t="shared" ref="C770:C833" si="24">PROPER(V770)</f>
        <v>Pentonic Multicolor Ball</v>
      </c>
      <c r="D770" t="s">
        <v>5238</v>
      </c>
      <c r="E770" t="s">
        <v>5239</v>
      </c>
      <c r="F770" t="s">
        <v>5240</v>
      </c>
      <c r="G770" t="s">
        <v>5241</v>
      </c>
      <c r="H770">
        <v>120</v>
      </c>
      <c r="I770">
        <v>120</v>
      </c>
      <c r="J770" s="1">
        <v>0</v>
      </c>
      <c r="K770" s="8">
        <f>IF(Table1[[#This Row],[discount_percentage]]&gt;=0.5,1,0)</f>
        <v>0</v>
      </c>
      <c r="L770">
        <v>4.0999999999999996</v>
      </c>
      <c r="M770">
        <f>IF(Table1[[#This Row],[rating_count]]&lt;1000,1,0)</f>
        <v>0</v>
      </c>
      <c r="N770" t="str">
        <f>IF(Table1[[#This Row],[actual_price]]&lt;200,"&lt;₹200",IF(Table1[[#This Row],[actual_price]]&lt;=500,"₹200–₹500","&gt;₹500"))</f>
        <v>&lt;₹200</v>
      </c>
      <c r="O770" s="9">
        <f>(Table1[[#This Row],[rating]]*Table1[[#This Row],[rating_count]])</f>
        <v>17662.8</v>
      </c>
      <c r="P770" s="9">
        <f>Table1[[#This Row],[actual_price]]*Table1[[#This Row],[rating_count]]</f>
        <v>516960</v>
      </c>
      <c r="Q770" s="4">
        <v>4308</v>
      </c>
      <c r="R770" t="s">
        <v>2852</v>
      </c>
      <c r="S770" t="s">
        <v>2853</v>
      </c>
      <c r="V770" t="str">
        <f t="shared" ref="V770:V833" si="25">TRIM(LEFT(B770,FIND(" ",B770,FIND(" ",B770,FIND(" ",B770)+1)+1)))</f>
        <v>Pentonic Multicolor Ball</v>
      </c>
    </row>
    <row r="771" spans="1:22" x14ac:dyDescent="0.5">
      <c r="A771" t="s">
        <v>2854</v>
      </c>
      <c r="B771" t="s">
        <v>2855</v>
      </c>
      <c r="C771" t="str">
        <f t="shared" si="24"/>
        <v>Logitech Pebble M350</v>
      </c>
      <c r="D771" t="s">
        <v>5171</v>
      </c>
      <c r="E771" t="s">
        <v>5172</v>
      </c>
      <c r="F771" t="s">
        <v>5227</v>
      </c>
      <c r="G771" t="s">
        <v>5228</v>
      </c>
      <c r="H771" s="2">
        <v>1490</v>
      </c>
      <c r="I771" s="2">
        <v>2295</v>
      </c>
      <c r="J771" s="1">
        <v>0.35</v>
      </c>
      <c r="K771" s="8">
        <f>IF(Table1[[#This Row],[discount_percentage]]&gt;=0.5,1,0)</f>
        <v>0</v>
      </c>
      <c r="L771">
        <v>4.5999999999999996</v>
      </c>
      <c r="M771">
        <f>IF(Table1[[#This Row],[rating_count]]&lt;1000,1,0)</f>
        <v>0</v>
      </c>
      <c r="N771" t="str">
        <f>IF(Table1[[#This Row],[actual_price]]&lt;200,"&lt;₹200",IF(Table1[[#This Row],[actual_price]]&lt;=500,"₹200–₹500","&gt;₹500"))</f>
        <v>&gt;₹500</v>
      </c>
      <c r="O771" s="9">
        <f>(Table1[[#This Row],[rating]]*Table1[[#This Row],[rating_count]])</f>
        <v>48999.199999999997</v>
      </c>
      <c r="P771" s="9">
        <f>Table1[[#This Row],[actual_price]]*Table1[[#This Row],[rating_count]]</f>
        <v>24446340</v>
      </c>
      <c r="Q771" s="4">
        <v>10652</v>
      </c>
      <c r="R771" t="s">
        <v>2856</v>
      </c>
      <c r="S771" t="s">
        <v>2857</v>
      </c>
      <c r="V771" t="str">
        <f t="shared" si="25"/>
        <v>Logitech Pebble M350</v>
      </c>
    </row>
    <row r="772" spans="1:22" x14ac:dyDescent="0.5">
      <c r="A772" t="s">
        <v>2858</v>
      </c>
      <c r="B772" t="s">
        <v>2859</v>
      </c>
      <c r="C772" t="str">
        <f t="shared" si="24"/>
        <v>Apsara Platinum Pencils</v>
      </c>
      <c r="D772" t="s">
        <v>5242</v>
      </c>
      <c r="E772" t="s">
        <v>5243</v>
      </c>
      <c r="F772" t="s">
        <v>5306</v>
      </c>
      <c r="G772" t="s">
        <v>5307</v>
      </c>
      <c r="H772">
        <v>99</v>
      </c>
      <c r="I772">
        <v>99</v>
      </c>
      <c r="J772" s="1">
        <v>0</v>
      </c>
      <c r="K772" s="8">
        <f>IF(Table1[[#This Row],[discount_percentage]]&gt;=0.5,1,0)</f>
        <v>0</v>
      </c>
      <c r="L772">
        <v>4.3</v>
      </c>
      <c r="M772">
        <f>IF(Table1[[#This Row],[rating_count]]&lt;1000,1,0)</f>
        <v>0</v>
      </c>
      <c r="N772" t="str">
        <f>IF(Table1[[#This Row],[actual_price]]&lt;200,"&lt;₹200",IF(Table1[[#This Row],[actual_price]]&lt;=500,"₹200–₹500","&gt;₹500"))</f>
        <v>&lt;₹200</v>
      </c>
      <c r="O772" s="9">
        <f>(Table1[[#This Row],[rating]]*Table1[[#This Row],[rating_count]])</f>
        <v>21654.799999999999</v>
      </c>
      <c r="P772" s="9">
        <f>Table1[[#This Row],[actual_price]]*Table1[[#This Row],[rating_count]]</f>
        <v>498564</v>
      </c>
      <c r="Q772" s="4">
        <v>5036</v>
      </c>
      <c r="R772" t="s">
        <v>2860</v>
      </c>
      <c r="S772" t="s">
        <v>2861</v>
      </c>
      <c r="V772" t="str">
        <f t="shared" si="25"/>
        <v>Apsara Platinum Pencils</v>
      </c>
    </row>
    <row r="773" spans="1:22" x14ac:dyDescent="0.5">
      <c r="A773" t="s">
        <v>2862</v>
      </c>
      <c r="B773" t="s">
        <v>2863</v>
      </c>
      <c r="C773" t="str">
        <f t="shared" si="24"/>
        <v>Zebronics Zeb-Power Wired</v>
      </c>
      <c r="D773" t="s">
        <v>5171</v>
      </c>
      <c r="E773" t="s">
        <v>5172</v>
      </c>
      <c r="F773" t="s">
        <v>5227</v>
      </c>
      <c r="G773" t="s">
        <v>5228</v>
      </c>
      <c r="H773">
        <v>149</v>
      </c>
      <c r="I773">
        <v>249</v>
      </c>
      <c r="J773" s="1">
        <v>0.4</v>
      </c>
      <c r="K773" s="8">
        <f>IF(Table1[[#This Row],[discount_percentage]]&gt;=0.5,1,0)</f>
        <v>0</v>
      </c>
      <c r="L773">
        <v>4</v>
      </c>
      <c r="M773">
        <f>IF(Table1[[#This Row],[rating_count]]&lt;1000,1,0)</f>
        <v>0</v>
      </c>
      <c r="N773" t="str">
        <f>IF(Table1[[#This Row],[actual_price]]&lt;200,"&lt;₹200",IF(Table1[[#This Row],[actual_price]]&lt;=500,"₹200–₹500","&gt;₹500"))</f>
        <v>₹200–₹500</v>
      </c>
      <c r="O773" s="9">
        <f>(Table1[[#This Row],[rating]]*Table1[[#This Row],[rating_count]])</f>
        <v>20228</v>
      </c>
      <c r="P773" s="9">
        <f>Table1[[#This Row],[actual_price]]*Table1[[#This Row],[rating_count]]</f>
        <v>1259193</v>
      </c>
      <c r="Q773" s="4">
        <v>5057</v>
      </c>
      <c r="R773" t="s">
        <v>2864</v>
      </c>
      <c r="S773" t="s">
        <v>2865</v>
      </c>
      <c r="V773" t="str">
        <f t="shared" si="25"/>
        <v>Zebronics Zeb-Power Wired</v>
      </c>
    </row>
    <row r="774" spans="1:22" x14ac:dyDescent="0.5">
      <c r="A774" t="s">
        <v>2866</v>
      </c>
      <c r="B774" t="s">
        <v>2867</v>
      </c>
      <c r="C774" t="str">
        <f t="shared" si="24"/>
        <v>Ant Esports Gm320</v>
      </c>
      <c r="D774" t="s">
        <v>5171</v>
      </c>
      <c r="E774" t="s">
        <v>5172</v>
      </c>
      <c r="F774" t="s">
        <v>5259</v>
      </c>
      <c r="G774" t="s">
        <v>5260</v>
      </c>
      <c r="H774">
        <v>575</v>
      </c>
      <c r="I774" s="2">
        <v>2799</v>
      </c>
      <c r="J774" s="1">
        <v>0.79</v>
      </c>
      <c r="K774" s="8">
        <f>IF(Table1[[#This Row],[discount_percentage]]&gt;=0.5,1,0)</f>
        <v>1</v>
      </c>
      <c r="L774">
        <v>4.2</v>
      </c>
      <c r="M774">
        <f>IF(Table1[[#This Row],[rating_count]]&lt;1000,1,0)</f>
        <v>0</v>
      </c>
      <c r="N774" t="str">
        <f>IF(Table1[[#This Row],[actual_price]]&lt;200,"&lt;₹200",IF(Table1[[#This Row],[actual_price]]&lt;=500,"₹200–₹500","&gt;₹500"))</f>
        <v>&gt;₹500</v>
      </c>
      <c r="O774" s="9">
        <f>(Table1[[#This Row],[rating]]*Table1[[#This Row],[rating_count]])</f>
        <v>35855.4</v>
      </c>
      <c r="P774" s="9">
        <f>Table1[[#This Row],[actual_price]]*Table1[[#This Row],[rating_count]]</f>
        <v>23895063</v>
      </c>
      <c r="Q774" s="4">
        <v>8537</v>
      </c>
      <c r="R774" t="s">
        <v>2868</v>
      </c>
      <c r="S774" t="s">
        <v>2869</v>
      </c>
      <c r="V774" t="str">
        <f t="shared" si="25"/>
        <v>Ant Esports GM320</v>
      </c>
    </row>
    <row r="775" spans="1:22" x14ac:dyDescent="0.5">
      <c r="A775" t="s">
        <v>2870</v>
      </c>
      <c r="B775" t="s">
        <v>2871</v>
      </c>
      <c r="C775" t="str">
        <f t="shared" si="24"/>
        <v>Pilot V7 Liquid</v>
      </c>
      <c r="D775" t="s">
        <v>5238</v>
      </c>
      <c r="E775" t="s">
        <v>5239</v>
      </c>
      <c r="F775" t="s">
        <v>5240</v>
      </c>
      <c r="G775" t="s">
        <v>5241</v>
      </c>
      <c r="H775">
        <v>178</v>
      </c>
      <c r="I775">
        <v>210</v>
      </c>
      <c r="J775" s="1">
        <v>0.15</v>
      </c>
      <c r="K775" s="8">
        <f>IF(Table1[[#This Row],[discount_percentage]]&gt;=0.5,1,0)</f>
        <v>0</v>
      </c>
      <c r="L775">
        <v>4.3</v>
      </c>
      <c r="M775">
        <f>IF(Table1[[#This Row],[rating_count]]&lt;1000,1,0)</f>
        <v>0</v>
      </c>
      <c r="N775" t="str">
        <f>IF(Table1[[#This Row],[actual_price]]&lt;200,"&lt;₹200",IF(Table1[[#This Row],[actual_price]]&lt;=500,"₹200–₹500","&gt;₹500"))</f>
        <v>₹200–₹500</v>
      </c>
      <c r="O775" s="9">
        <f>(Table1[[#This Row],[rating]]*Table1[[#This Row],[rating_count]])</f>
        <v>10535</v>
      </c>
      <c r="P775" s="9">
        <f>Table1[[#This Row],[actual_price]]*Table1[[#This Row],[rating_count]]</f>
        <v>514500</v>
      </c>
      <c r="Q775" s="4">
        <v>2450</v>
      </c>
      <c r="R775" t="s">
        <v>2872</v>
      </c>
      <c r="S775" t="s">
        <v>2873</v>
      </c>
      <c r="V775" t="str">
        <f t="shared" si="25"/>
        <v>Pilot V7 Liquid</v>
      </c>
    </row>
    <row r="776" spans="1:22" x14ac:dyDescent="0.5">
      <c r="A776" t="s">
        <v>2874</v>
      </c>
      <c r="B776" t="s">
        <v>2875</v>
      </c>
      <c r="C776" t="str">
        <f t="shared" si="24"/>
        <v>Boat Airdopes 191G</v>
      </c>
      <c r="D776" t="s">
        <v>5178</v>
      </c>
      <c r="E776" t="s">
        <v>5209</v>
      </c>
      <c r="F776" t="s">
        <v>5210</v>
      </c>
      <c r="G776" t="s">
        <v>5211</v>
      </c>
      <c r="H776" s="2">
        <v>1599</v>
      </c>
      <c r="I776" s="2">
        <v>3490</v>
      </c>
      <c r="J776" s="1">
        <v>0.54</v>
      </c>
      <c r="K776" s="8">
        <f>IF(Table1[[#This Row],[discount_percentage]]&gt;=0.5,1,0)</f>
        <v>1</v>
      </c>
      <c r="L776">
        <v>3.7</v>
      </c>
      <c r="M776">
        <f>IF(Table1[[#This Row],[rating_count]]&lt;1000,1,0)</f>
        <v>1</v>
      </c>
      <c r="N776" t="str">
        <f>IF(Table1[[#This Row],[actual_price]]&lt;200,"&lt;₹200",IF(Table1[[#This Row],[actual_price]]&lt;=500,"₹200–₹500","&gt;₹500"))</f>
        <v>&gt;₹500</v>
      </c>
      <c r="O776" s="9">
        <f>(Table1[[#This Row],[rating]]*Table1[[#This Row],[rating_count]])</f>
        <v>2501.2000000000003</v>
      </c>
      <c r="P776" s="9">
        <f>Table1[[#This Row],[actual_price]]*Table1[[#This Row],[rating_count]]</f>
        <v>2359240</v>
      </c>
      <c r="Q776" s="4">
        <v>676</v>
      </c>
      <c r="R776" t="s">
        <v>2876</v>
      </c>
      <c r="S776" t="s">
        <v>2877</v>
      </c>
      <c r="V776" t="str">
        <f t="shared" si="25"/>
        <v>boAt Airdopes 191G</v>
      </c>
    </row>
    <row r="777" spans="1:22" x14ac:dyDescent="0.5">
      <c r="A777" t="s">
        <v>2878</v>
      </c>
      <c r="B777" t="s">
        <v>2879</v>
      </c>
      <c r="C777" t="str">
        <f t="shared" si="24"/>
        <v>Boult Audio Bassbuds</v>
      </c>
      <c r="D777" t="s">
        <v>5178</v>
      </c>
      <c r="E777" t="s">
        <v>5209</v>
      </c>
      <c r="F777" t="s">
        <v>5210</v>
      </c>
      <c r="G777" t="s">
        <v>5211</v>
      </c>
      <c r="H777">
        <v>499</v>
      </c>
      <c r="I777" s="2">
        <v>1299</v>
      </c>
      <c r="J777" s="1">
        <v>0.62</v>
      </c>
      <c r="K777" s="8">
        <f>IF(Table1[[#This Row],[discount_percentage]]&gt;=0.5,1,0)</f>
        <v>1</v>
      </c>
      <c r="L777">
        <v>3.9</v>
      </c>
      <c r="M777">
        <f>IF(Table1[[#This Row],[rating_count]]&lt;1000,1,0)</f>
        <v>0</v>
      </c>
      <c r="N777" t="str">
        <f>IF(Table1[[#This Row],[actual_price]]&lt;200,"&lt;₹200",IF(Table1[[#This Row],[actual_price]]&lt;=500,"₹200–₹500","&gt;₹500"))</f>
        <v>&gt;₹500</v>
      </c>
      <c r="O777" s="9">
        <f>(Table1[[#This Row],[rating]]*Table1[[#This Row],[rating_count]])</f>
        <v>4574.7</v>
      </c>
      <c r="P777" s="9">
        <f>Table1[[#This Row],[actual_price]]*Table1[[#This Row],[rating_count]]</f>
        <v>1523727</v>
      </c>
      <c r="Q777" s="4">
        <v>1173</v>
      </c>
      <c r="R777" t="s">
        <v>2880</v>
      </c>
      <c r="S777" t="s">
        <v>2881</v>
      </c>
      <c r="V777" t="str">
        <f t="shared" si="25"/>
        <v>Boult Audio BassBuds</v>
      </c>
    </row>
    <row r="778" spans="1:22" x14ac:dyDescent="0.5">
      <c r="A778" t="s">
        <v>2882</v>
      </c>
      <c r="B778" t="s">
        <v>2883</v>
      </c>
      <c r="C778" t="str">
        <f t="shared" si="24"/>
        <v>It2M Designer Mouse</v>
      </c>
      <c r="D778" t="s">
        <v>5171</v>
      </c>
      <c r="E778" t="s">
        <v>5172</v>
      </c>
      <c r="F778" t="s">
        <v>5227</v>
      </c>
      <c r="G778" t="s">
        <v>5258</v>
      </c>
      <c r="H778">
        <v>199</v>
      </c>
      <c r="I778">
        <v>499</v>
      </c>
      <c r="J778" s="1">
        <v>0.6</v>
      </c>
      <c r="K778" s="8">
        <f>IF(Table1[[#This Row],[discount_percentage]]&gt;=0.5,1,0)</f>
        <v>1</v>
      </c>
      <c r="L778">
        <v>4.3</v>
      </c>
      <c r="M778">
        <f>IF(Table1[[#This Row],[rating_count]]&lt;1000,1,0)</f>
        <v>0</v>
      </c>
      <c r="N778" t="str">
        <f>IF(Table1[[#This Row],[actual_price]]&lt;200,"&lt;₹200",IF(Table1[[#This Row],[actual_price]]&lt;=500,"₹200–₹500","&gt;₹500"))</f>
        <v>₹200–₹500</v>
      </c>
      <c r="O778" s="9">
        <f>(Table1[[#This Row],[rating]]*Table1[[#This Row],[rating_count]])</f>
        <v>42991.4</v>
      </c>
      <c r="P778" s="9">
        <f>Table1[[#This Row],[actual_price]]*Table1[[#This Row],[rating_count]]</f>
        <v>4989002</v>
      </c>
      <c r="Q778" s="4">
        <v>9998</v>
      </c>
      <c r="R778" t="s">
        <v>2884</v>
      </c>
      <c r="S778" t="s">
        <v>2885</v>
      </c>
      <c r="V778" t="str">
        <f t="shared" si="25"/>
        <v>IT2M Designer Mouse</v>
      </c>
    </row>
    <row r="779" spans="1:22" x14ac:dyDescent="0.5">
      <c r="A779" t="s">
        <v>2886</v>
      </c>
      <c r="B779" t="s">
        <v>2887</v>
      </c>
      <c r="C779" t="str">
        <f t="shared" si="24"/>
        <v>Noise Colorfit Ultra</v>
      </c>
      <c r="D779" t="s">
        <v>5178</v>
      </c>
      <c r="E779" t="s">
        <v>5199</v>
      </c>
      <c r="F779" t="s">
        <v>5200</v>
      </c>
      <c r="H779" s="2">
        <v>2499</v>
      </c>
      <c r="I779" s="2">
        <v>5999</v>
      </c>
      <c r="J779" s="1">
        <v>0.57999999999999996</v>
      </c>
      <c r="K779" s="8">
        <f>IF(Table1[[#This Row],[discount_percentage]]&gt;=0.5,1,0)</f>
        <v>1</v>
      </c>
      <c r="L779">
        <v>4.0999999999999996</v>
      </c>
      <c r="M779">
        <f>IF(Table1[[#This Row],[rating_count]]&lt;1000,1,0)</f>
        <v>0</v>
      </c>
      <c r="N779" t="str">
        <f>IF(Table1[[#This Row],[actual_price]]&lt;200,"&lt;₹200",IF(Table1[[#This Row],[actual_price]]&lt;=500,"₹200–₹500","&gt;₹500"))</f>
        <v>&gt;₹500</v>
      </c>
      <c r="O779" s="9">
        <f>(Table1[[#This Row],[rating]]*Table1[[#This Row],[rating_count]])</f>
        <v>23993.199999999997</v>
      </c>
      <c r="P779" s="9">
        <f>Table1[[#This Row],[actual_price]]*Table1[[#This Row],[rating_count]]</f>
        <v>35106148</v>
      </c>
      <c r="Q779" s="4">
        <v>5852</v>
      </c>
      <c r="R779" t="s">
        <v>2888</v>
      </c>
      <c r="S779" t="s">
        <v>2889</v>
      </c>
      <c r="V779" t="str">
        <f t="shared" si="25"/>
        <v>Noise ColorFit Ultra</v>
      </c>
    </row>
    <row r="780" spans="1:22" x14ac:dyDescent="0.5">
      <c r="A780" t="s">
        <v>2890</v>
      </c>
      <c r="B780" t="s">
        <v>2891</v>
      </c>
      <c r="C780" t="str">
        <f t="shared" si="24"/>
        <v>Lapster Caddy For</v>
      </c>
      <c r="D780" t="s">
        <v>5171</v>
      </c>
      <c r="E780" t="s">
        <v>5288</v>
      </c>
      <c r="F780" t="s">
        <v>5308</v>
      </c>
      <c r="H780">
        <v>199</v>
      </c>
      <c r="I780">
        <v>999</v>
      </c>
      <c r="J780" s="1">
        <v>0.8</v>
      </c>
      <c r="K780" s="8">
        <f>IF(Table1[[#This Row],[discount_percentage]]&gt;=0.5,1,0)</f>
        <v>1</v>
      </c>
      <c r="L780">
        <v>4.2</v>
      </c>
      <c r="M780">
        <f>IF(Table1[[#This Row],[rating_count]]&lt;1000,1,0)</f>
        <v>1</v>
      </c>
      <c r="N780" t="str">
        <f>IF(Table1[[#This Row],[actual_price]]&lt;200,"&lt;₹200",IF(Table1[[#This Row],[actual_price]]&lt;=500,"₹200–₹500","&gt;₹500"))</f>
        <v>&gt;₹500</v>
      </c>
      <c r="O780" s="9">
        <f>(Table1[[#This Row],[rating]]*Table1[[#This Row],[rating_count]])</f>
        <v>1520.4</v>
      </c>
      <c r="P780" s="9">
        <f>Table1[[#This Row],[actual_price]]*Table1[[#This Row],[rating_count]]</f>
        <v>361638</v>
      </c>
      <c r="Q780" s="4">
        <v>362</v>
      </c>
      <c r="R780" t="s">
        <v>2892</v>
      </c>
      <c r="S780" t="s">
        <v>2893</v>
      </c>
      <c r="V780" t="str">
        <f t="shared" si="25"/>
        <v>Lapster Caddy for</v>
      </c>
    </row>
    <row r="781" spans="1:22" x14ac:dyDescent="0.5">
      <c r="A781" t="s">
        <v>2894</v>
      </c>
      <c r="B781" t="s">
        <v>2895</v>
      </c>
      <c r="C781" t="str">
        <f t="shared" si="24"/>
        <v>Sandisk Extreme Sd</v>
      </c>
      <c r="D781" t="s">
        <v>5178</v>
      </c>
      <c r="E781" t="s">
        <v>5180</v>
      </c>
      <c r="F781" t="s">
        <v>5206</v>
      </c>
      <c r="G781" t="s">
        <v>5207</v>
      </c>
      <c r="H781">
        <v>939</v>
      </c>
      <c r="I781" s="2">
        <v>1800</v>
      </c>
      <c r="J781" s="1">
        <v>0.48</v>
      </c>
      <c r="K781" s="8">
        <f>IF(Table1[[#This Row],[discount_percentage]]&gt;=0.5,1,0)</f>
        <v>0</v>
      </c>
      <c r="L781">
        <v>4.5</v>
      </c>
      <c r="M781">
        <f>IF(Table1[[#This Row],[rating_count]]&lt;1000,1,0)</f>
        <v>0</v>
      </c>
      <c r="N781" t="str">
        <f>IF(Table1[[#This Row],[actual_price]]&lt;200,"&lt;₹200",IF(Table1[[#This Row],[actual_price]]&lt;=500,"₹200–₹500","&gt;₹500"))</f>
        <v>&gt;₹500</v>
      </c>
      <c r="O781" s="9">
        <f>(Table1[[#This Row],[rating]]*Table1[[#This Row],[rating_count]])</f>
        <v>922734</v>
      </c>
      <c r="P781" s="9">
        <f>Table1[[#This Row],[actual_price]]*Table1[[#This Row],[rating_count]]</f>
        <v>369093600</v>
      </c>
      <c r="Q781" s="4">
        <v>205052</v>
      </c>
      <c r="R781" t="s">
        <v>2896</v>
      </c>
      <c r="S781" t="s">
        <v>2897</v>
      </c>
      <c r="V781" t="str">
        <f t="shared" si="25"/>
        <v>SanDisk Extreme SD</v>
      </c>
    </row>
    <row r="782" spans="1:22" x14ac:dyDescent="0.5">
      <c r="A782" t="s">
        <v>2898</v>
      </c>
      <c r="B782" t="s">
        <v>2899</v>
      </c>
      <c r="C782" t="str">
        <f t="shared" si="24"/>
        <v>Fire-Boltt Ring Pro</v>
      </c>
      <c r="D782" t="s">
        <v>5178</v>
      </c>
      <c r="E782" t="s">
        <v>5199</v>
      </c>
      <c r="F782" t="s">
        <v>5200</v>
      </c>
      <c r="H782" s="2">
        <v>2499</v>
      </c>
      <c r="I782" s="2">
        <v>9999</v>
      </c>
      <c r="J782" s="1">
        <v>0.75</v>
      </c>
      <c r="K782" s="8">
        <f>IF(Table1[[#This Row],[discount_percentage]]&gt;=0.5,1,0)</f>
        <v>1</v>
      </c>
      <c r="L782">
        <v>4</v>
      </c>
      <c r="M782">
        <f>IF(Table1[[#This Row],[rating_count]]&lt;1000,1,0)</f>
        <v>0</v>
      </c>
      <c r="N782" t="str">
        <f>IF(Table1[[#This Row],[actual_price]]&lt;200,"&lt;₹200",IF(Table1[[#This Row],[actual_price]]&lt;=500,"₹200–₹500","&gt;₹500"))</f>
        <v>&gt;₹500</v>
      </c>
      <c r="O782" s="9">
        <f>(Table1[[#This Row],[rating]]*Table1[[#This Row],[rating_count]])</f>
        <v>36360</v>
      </c>
      <c r="P782" s="9">
        <f>Table1[[#This Row],[actual_price]]*Table1[[#This Row],[rating_count]]</f>
        <v>90890910</v>
      </c>
      <c r="Q782" s="4">
        <v>9090</v>
      </c>
      <c r="R782" t="s">
        <v>2900</v>
      </c>
      <c r="S782" t="s">
        <v>2901</v>
      </c>
      <c r="V782" t="str">
        <f t="shared" si="25"/>
        <v>Fire-Boltt Ring Pro</v>
      </c>
    </row>
    <row r="783" spans="1:22" x14ac:dyDescent="0.5">
      <c r="A783" t="s">
        <v>2902</v>
      </c>
      <c r="B783" t="s">
        <v>2903</v>
      </c>
      <c r="C783" t="str">
        <f t="shared" si="24"/>
        <v>Lenovo 600 Bluetooth</v>
      </c>
      <c r="D783" t="s">
        <v>5171</v>
      </c>
      <c r="E783" t="s">
        <v>5172</v>
      </c>
      <c r="F783" t="s">
        <v>5227</v>
      </c>
      <c r="G783" t="s">
        <v>5228</v>
      </c>
      <c r="H783" s="2">
        <v>1439</v>
      </c>
      <c r="I783" s="2">
        <v>2890</v>
      </c>
      <c r="J783" s="1">
        <v>0.5</v>
      </c>
      <c r="K783" s="8">
        <f>IF(Table1[[#This Row],[discount_percentage]]&gt;=0.5,1,0)</f>
        <v>1</v>
      </c>
      <c r="L783">
        <v>4.5</v>
      </c>
      <c r="M783">
        <f>IF(Table1[[#This Row],[rating_count]]&lt;1000,1,0)</f>
        <v>0</v>
      </c>
      <c r="N783" t="str">
        <f>IF(Table1[[#This Row],[actual_price]]&lt;200,"&lt;₹200",IF(Table1[[#This Row],[actual_price]]&lt;=500,"₹200–₹500","&gt;₹500"))</f>
        <v>&gt;₹500</v>
      </c>
      <c r="O783" s="9">
        <f>(Table1[[#This Row],[rating]]*Table1[[#This Row],[rating_count]])</f>
        <v>18445.5</v>
      </c>
      <c r="P783" s="9">
        <f>Table1[[#This Row],[actual_price]]*Table1[[#This Row],[rating_count]]</f>
        <v>11846110</v>
      </c>
      <c r="Q783" s="4">
        <v>4099</v>
      </c>
      <c r="R783" t="s">
        <v>2904</v>
      </c>
      <c r="S783" t="s">
        <v>2905</v>
      </c>
      <c r="V783" t="str">
        <f t="shared" si="25"/>
        <v>Lenovo 600 Bluetooth</v>
      </c>
    </row>
    <row r="784" spans="1:22" x14ac:dyDescent="0.5">
      <c r="A784" t="s">
        <v>2906</v>
      </c>
      <c r="B784" t="s">
        <v>2907</v>
      </c>
      <c r="C784" t="str">
        <f t="shared" si="24"/>
        <v>Boult Audio Airbass</v>
      </c>
      <c r="D784" t="s">
        <v>5178</v>
      </c>
      <c r="E784" t="s">
        <v>5209</v>
      </c>
      <c r="F784" t="s">
        <v>5210</v>
      </c>
      <c r="G784" t="s">
        <v>5211</v>
      </c>
      <c r="H784" s="2">
        <v>1099</v>
      </c>
      <c r="I784" s="2">
        <v>5999</v>
      </c>
      <c r="J784" s="1">
        <v>0.82</v>
      </c>
      <c r="K784" s="8">
        <f>IF(Table1[[#This Row],[discount_percentage]]&gt;=0.5,1,0)</f>
        <v>1</v>
      </c>
      <c r="L784">
        <v>3.5</v>
      </c>
      <c r="M784">
        <f>IF(Table1[[#This Row],[rating_count]]&lt;1000,1,0)</f>
        <v>0</v>
      </c>
      <c r="N784" t="str">
        <f>IF(Table1[[#This Row],[actual_price]]&lt;200,"&lt;₹200",IF(Table1[[#This Row],[actual_price]]&lt;=500,"₹200–₹500","&gt;₹500"))</f>
        <v>&gt;₹500</v>
      </c>
      <c r="O784" s="9">
        <f>(Table1[[#This Row],[rating]]*Table1[[#This Row],[rating_count]])</f>
        <v>45381</v>
      </c>
      <c r="P784" s="9">
        <f>Table1[[#This Row],[actual_price]]*Table1[[#This Row],[rating_count]]</f>
        <v>77783034</v>
      </c>
      <c r="Q784" s="4">
        <v>12966</v>
      </c>
      <c r="R784" t="s">
        <v>2177</v>
      </c>
      <c r="S784" t="s">
        <v>2908</v>
      </c>
      <c r="V784" t="str">
        <f t="shared" si="25"/>
        <v>Boult Audio Airbass</v>
      </c>
    </row>
    <row r="785" spans="1:22" x14ac:dyDescent="0.5">
      <c r="A785" t="s">
        <v>2909</v>
      </c>
      <c r="B785" t="s">
        <v>2910</v>
      </c>
      <c r="C785" t="str">
        <f t="shared" si="24"/>
        <v>Classmate Soft Cover</v>
      </c>
      <c r="D785" t="s">
        <v>5238</v>
      </c>
      <c r="E785" t="s">
        <v>5239</v>
      </c>
      <c r="F785" t="s">
        <v>5240</v>
      </c>
      <c r="G785" t="s">
        <v>5241</v>
      </c>
      <c r="H785">
        <v>157</v>
      </c>
      <c r="I785">
        <v>160</v>
      </c>
      <c r="J785" s="1">
        <v>0.02</v>
      </c>
      <c r="K785" s="8">
        <f>IF(Table1[[#This Row],[discount_percentage]]&gt;=0.5,1,0)</f>
        <v>0</v>
      </c>
      <c r="L785">
        <v>4.5</v>
      </c>
      <c r="M785">
        <f>IF(Table1[[#This Row],[rating_count]]&lt;1000,1,0)</f>
        <v>0</v>
      </c>
      <c r="N785" t="str">
        <f>IF(Table1[[#This Row],[actual_price]]&lt;200,"&lt;₹200",IF(Table1[[#This Row],[actual_price]]&lt;=500,"₹200–₹500","&gt;₹500"))</f>
        <v>&lt;₹200</v>
      </c>
      <c r="O785" s="9">
        <f>(Table1[[#This Row],[rating]]*Table1[[#This Row],[rating_count]])</f>
        <v>19926</v>
      </c>
      <c r="P785" s="9">
        <f>Table1[[#This Row],[actual_price]]*Table1[[#This Row],[rating_count]]</f>
        <v>708480</v>
      </c>
      <c r="Q785" s="4">
        <v>4428</v>
      </c>
      <c r="R785" t="s">
        <v>2911</v>
      </c>
      <c r="S785" t="s">
        <v>2912</v>
      </c>
      <c r="V785" t="str">
        <f t="shared" si="25"/>
        <v>Classmate Soft Cover</v>
      </c>
    </row>
    <row r="786" spans="1:22" x14ac:dyDescent="0.5">
      <c r="A786" t="s">
        <v>2913</v>
      </c>
      <c r="B786" t="s">
        <v>2914</v>
      </c>
      <c r="C786" t="str">
        <f t="shared" si="24"/>
        <v>Ls Lapster Quality</v>
      </c>
      <c r="D786" t="s">
        <v>5171</v>
      </c>
      <c r="E786" t="s">
        <v>5172</v>
      </c>
      <c r="F786" t="s">
        <v>5227</v>
      </c>
      <c r="G786" t="s">
        <v>5258</v>
      </c>
      <c r="H786">
        <v>115</v>
      </c>
      <c r="I786">
        <v>999</v>
      </c>
      <c r="J786" s="1">
        <v>0.88</v>
      </c>
      <c r="K786" s="8">
        <f>IF(Table1[[#This Row],[discount_percentage]]&gt;=0.5,1,0)</f>
        <v>1</v>
      </c>
      <c r="L786">
        <v>3.3</v>
      </c>
      <c r="M786">
        <f>IF(Table1[[#This Row],[rating_count]]&lt;1000,1,0)</f>
        <v>0</v>
      </c>
      <c r="N786" t="str">
        <f>IF(Table1[[#This Row],[actual_price]]&lt;200,"&lt;₹200",IF(Table1[[#This Row],[actual_price]]&lt;=500,"₹200–₹500","&gt;₹500"))</f>
        <v>&gt;₹500</v>
      </c>
      <c r="O786" s="9">
        <f>(Table1[[#This Row],[rating]]*Table1[[#This Row],[rating_count]])</f>
        <v>18783.599999999999</v>
      </c>
      <c r="P786" s="9">
        <f>Table1[[#This Row],[actual_price]]*Table1[[#This Row],[rating_count]]</f>
        <v>5686308</v>
      </c>
      <c r="Q786" s="4">
        <v>5692</v>
      </c>
      <c r="R786" t="s">
        <v>2915</v>
      </c>
      <c r="S786" t="s">
        <v>2916</v>
      </c>
      <c r="V786" t="str">
        <f t="shared" si="25"/>
        <v>LS LAPSTER Quality</v>
      </c>
    </row>
    <row r="787" spans="1:22" x14ac:dyDescent="0.5">
      <c r="A787" t="s">
        <v>2917</v>
      </c>
      <c r="B787" t="s">
        <v>2918</v>
      </c>
      <c r="C787" t="str">
        <f t="shared" si="24"/>
        <v>Klam Lcd Writing</v>
      </c>
      <c r="D787" t="s">
        <v>5171</v>
      </c>
      <c r="E787" t="s">
        <v>5172</v>
      </c>
      <c r="F787" t="s">
        <v>5227</v>
      </c>
      <c r="G787" t="s">
        <v>5229</v>
      </c>
      <c r="H787">
        <v>175</v>
      </c>
      <c r="I787">
        <v>499</v>
      </c>
      <c r="J787" s="1">
        <v>0.65</v>
      </c>
      <c r="K787" s="8">
        <f>IF(Table1[[#This Row],[discount_percentage]]&gt;=0.5,1,0)</f>
        <v>1</v>
      </c>
      <c r="L787">
        <v>4.0999999999999996</v>
      </c>
      <c r="M787">
        <f>IF(Table1[[#This Row],[rating_count]]&lt;1000,1,0)</f>
        <v>1</v>
      </c>
      <c r="N787" t="str">
        <f>IF(Table1[[#This Row],[actual_price]]&lt;200,"&lt;₹200",IF(Table1[[#This Row],[actual_price]]&lt;=500,"₹200–₹500","&gt;₹500"))</f>
        <v>₹200–₹500</v>
      </c>
      <c r="O787" s="9">
        <f>(Table1[[#This Row],[rating]]*Table1[[#This Row],[rating_count]])</f>
        <v>86.1</v>
      </c>
      <c r="P787" s="9">
        <f>Table1[[#This Row],[actual_price]]*Table1[[#This Row],[rating_count]]</f>
        <v>10479</v>
      </c>
      <c r="Q787" s="4">
        <v>21</v>
      </c>
      <c r="R787" t="s">
        <v>2919</v>
      </c>
      <c r="S787" t="s">
        <v>2920</v>
      </c>
      <c r="V787" t="str">
        <f t="shared" si="25"/>
        <v>KLAM LCD Writing</v>
      </c>
    </row>
    <row r="788" spans="1:22" x14ac:dyDescent="0.5">
      <c r="A788" t="s">
        <v>2921</v>
      </c>
      <c r="B788" t="s">
        <v>2922</v>
      </c>
      <c r="C788" t="str">
        <f t="shared" si="24"/>
        <v>Cp Plus 2Mp</v>
      </c>
      <c r="D788" t="s">
        <v>5178</v>
      </c>
      <c r="E788" t="s">
        <v>5248</v>
      </c>
      <c r="F788" t="s">
        <v>5277</v>
      </c>
      <c r="G788" t="s">
        <v>5278</v>
      </c>
      <c r="H788" s="2">
        <v>1999</v>
      </c>
      <c r="I788" s="2">
        <v>4700</v>
      </c>
      <c r="J788" s="1">
        <v>0.56999999999999995</v>
      </c>
      <c r="K788" s="8">
        <f>IF(Table1[[#This Row],[discount_percentage]]&gt;=0.5,1,0)</f>
        <v>1</v>
      </c>
      <c r="L788">
        <v>3.8</v>
      </c>
      <c r="M788">
        <f>IF(Table1[[#This Row],[rating_count]]&lt;1000,1,0)</f>
        <v>0</v>
      </c>
      <c r="N788" t="str">
        <f>IF(Table1[[#This Row],[actual_price]]&lt;200,"&lt;₹200",IF(Table1[[#This Row],[actual_price]]&lt;=500,"₹200–₹500","&gt;₹500"))</f>
        <v>&gt;₹500</v>
      </c>
      <c r="O788" s="9">
        <f>(Table1[[#This Row],[rating]]*Table1[[#This Row],[rating_count]])</f>
        <v>7144</v>
      </c>
      <c r="P788" s="9">
        <f>Table1[[#This Row],[actual_price]]*Table1[[#This Row],[rating_count]]</f>
        <v>8836000</v>
      </c>
      <c r="Q788" s="4">
        <v>1880</v>
      </c>
      <c r="R788" t="s">
        <v>2923</v>
      </c>
      <c r="S788" t="s">
        <v>2924</v>
      </c>
      <c r="V788" t="str">
        <f t="shared" si="25"/>
        <v>CP PLUS 2MP</v>
      </c>
    </row>
    <row r="789" spans="1:22" x14ac:dyDescent="0.5">
      <c r="A789" t="s">
        <v>2925</v>
      </c>
      <c r="B789" t="s">
        <v>2926</v>
      </c>
      <c r="C789" t="str">
        <f t="shared" si="24"/>
        <v>Hp Deskjet 2331</v>
      </c>
      <c r="D789" t="s">
        <v>5171</v>
      </c>
      <c r="E789" t="s">
        <v>5255</v>
      </c>
      <c r="F789" t="s">
        <v>5309</v>
      </c>
      <c r="H789" s="2">
        <v>3999</v>
      </c>
      <c r="I789" s="3">
        <v>4332.96</v>
      </c>
      <c r="J789" s="1">
        <v>0.08</v>
      </c>
      <c r="K789" s="8">
        <f>IF(Table1[[#This Row],[discount_percentage]]&gt;=0.5,1,0)</f>
        <v>0</v>
      </c>
      <c r="L789">
        <v>3.5</v>
      </c>
      <c r="M789">
        <f>IF(Table1[[#This Row],[rating_count]]&lt;1000,1,0)</f>
        <v>0</v>
      </c>
      <c r="N789" t="str">
        <f>IF(Table1[[#This Row],[actual_price]]&lt;200,"&lt;₹200",IF(Table1[[#This Row],[actual_price]]&lt;=500,"₹200–₹500","&gt;₹500"))</f>
        <v>&gt;₹500</v>
      </c>
      <c r="O789" s="9">
        <f>(Table1[[#This Row],[rating]]*Table1[[#This Row],[rating_count]])</f>
        <v>76167</v>
      </c>
      <c r="P789" s="9">
        <f>Table1[[#This Row],[actual_price]]*Table1[[#This Row],[rating_count]]</f>
        <v>94293875.519999996</v>
      </c>
      <c r="Q789" s="4">
        <v>21762</v>
      </c>
      <c r="R789" t="s">
        <v>2927</v>
      </c>
      <c r="S789" t="s">
        <v>2928</v>
      </c>
      <c r="V789" t="str">
        <f t="shared" si="25"/>
        <v>HP Deskjet 2331</v>
      </c>
    </row>
    <row r="790" spans="1:22" x14ac:dyDescent="0.5">
      <c r="A790" t="s">
        <v>2929</v>
      </c>
      <c r="B790" t="s">
        <v>2930</v>
      </c>
      <c r="C790" t="str">
        <f t="shared" si="24"/>
        <v>D-Link Dir-615 Wi-Fi</v>
      </c>
      <c r="D790" t="s">
        <v>5171</v>
      </c>
      <c r="E790" t="s">
        <v>5175</v>
      </c>
      <c r="F790" t="s">
        <v>5266</v>
      </c>
      <c r="H790">
        <v>899</v>
      </c>
      <c r="I790" s="2">
        <v>1800</v>
      </c>
      <c r="J790" s="1">
        <v>0.5</v>
      </c>
      <c r="K790" s="8">
        <f>IF(Table1[[#This Row],[discount_percentage]]&gt;=0.5,1,0)</f>
        <v>1</v>
      </c>
      <c r="L790">
        <v>4.0999999999999996</v>
      </c>
      <c r="M790">
        <f>IF(Table1[[#This Row],[rating_count]]&lt;1000,1,0)</f>
        <v>0</v>
      </c>
      <c r="N790" t="str">
        <f>IF(Table1[[#This Row],[actual_price]]&lt;200,"&lt;₹200",IF(Table1[[#This Row],[actual_price]]&lt;=500,"₹200–₹500","&gt;₹500"))</f>
        <v>&gt;₹500</v>
      </c>
      <c r="O790" s="9">
        <f>(Table1[[#This Row],[rating]]*Table1[[#This Row],[rating_count]])</f>
        <v>91737.499999999985</v>
      </c>
      <c r="P790" s="9">
        <f>Table1[[#This Row],[actual_price]]*Table1[[#This Row],[rating_count]]</f>
        <v>40275000</v>
      </c>
      <c r="Q790" s="4">
        <v>22375</v>
      </c>
      <c r="R790" t="s">
        <v>2931</v>
      </c>
      <c r="S790" t="s">
        <v>2932</v>
      </c>
      <c r="V790" t="str">
        <f t="shared" si="25"/>
        <v>D-Link DIR-615 Wi-fi</v>
      </c>
    </row>
    <row r="791" spans="1:22" x14ac:dyDescent="0.5">
      <c r="A791" t="s">
        <v>2933</v>
      </c>
      <c r="B791" t="s">
        <v>2934</v>
      </c>
      <c r="C791" t="str">
        <f t="shared" si="24"/>
        <v>Rpm Euro Games</v>
      </c>
      <c r="D791" t="s">
        <v>5171</v>
      </c>
      <c r="E791" t="s">
        <v>5172</v>
      </c>
      <c r="F791" t="s">
        <v>5227</v>
      </c>
      <c r="G791" t="s">
        <v>5258</v>
      </c>
      <c r="H791">
        <v>299</v>
      </c>
      <c r="I791">
        <v>990</v>
      </c>
      <c r="J791" s="1">
        <v>0.7</v>
      </c>
      <c r="K791" s="8">
        <f>IF(Table1[[#This Row],[discount_percentage]]&gt;=0.5,1,0)</f>
        <v>1</v>
      </c>
      <c r="L791">
        <v>4.5</v>
      </c>
      <c r="M791">
        <f>IF(Table1[[#This Row],[rating_count]]&lt;1000,1,0)</f>
        <v>0</v>
      </c>
      <c r="N791" t="str">
        <f>IF(Table1[[#This Row],[actual_price]]&lt;200,"&lt;₹200",IF(Table1[[#This Row],[actual_price]]&lt;=500,"₹200–₹500","&gt;₹500"))</f>
        <v>&gt;₹500</v>
      </c>
      <c r="O791" s="9">
        <f>(Table1[[#This Row],[rating]]*Table1[[#This Row],[rating_count]])</f>
        <v>11038.5</v>
      </c>
      <c r="P791" s="9">
        <f>Table1[[#This Row],[actual_price]]*Table1[[#This Row],[rating_count]]</f>
        <v>2428470</v>
      </c>
      <c r="Q791" s="4">
        <v>2453</v>
      </c>
      <c r="R791" t="s">
        <v>2935</v>
      </c>
      <c r="S791" t="s">
        <v>2936</v>
      </c>
      <c r="V791" t="str">
        <f t="shared" si="25"/>
        <v>RPM Euro Games</v>
      </c>
    </row>
    <row r="792" spans="1:22" x14ac:dyDescent="0.5">
      <c r="A792" t="s">
        <v>2937</v>
      </c>
      <c r="B792" t="s">
        <v>2938</v>
      </c>
      <c r="C792" t="str">
        <f t="shared" si="24"/>
        <v>Wacom One By</v>
      </c>
      <c r="D792" t="s">
        <v>5171</v>
      </c>
      <c r="E792" t="s">
        <v>5172</v>
      </c>
      <c r="F792" t="s">
        <v>5227</v>
      </c>
      <c r="G792" t="s">
        <v>5229</v>
      </c>
      <c r="H792" s="2">
        <v>3303</v>
      </c>
      <c r="I792" s="2">
        <v>4699</v>
      </c>
      <c r="J792" s="1">
        <v>0.3</v>
      </c>
      <c r="K792" s="8">
        <f>IF(Table1[[#This Row],[discount_percentage]]&gt;=0.5,1,0)</f>
        <v>0</v>
      </c>
      <c r="L792">
        <v>4.4000000000000004</v>
      </c>
      <c r="M792">
        <f>IF(Table1[[#This Row],[rating_count]]&lt;1000,1,0)</f>
        <v>0</v>
      </c>
      <c r="N792" t="str">
        <f>IF(Table1[[#This Row],[actual_price]]&lt;200,"&lt;₹200",IF(Table1[[#This Row],[actual_price]]&lt;=500,"₹200–₹500","&gt;₹500"))</f>
        <v>&gt;₹500</v>
      </c>
      <c r="O792" s="9">
        <f>(Table1[[#This Row],[rating]]*Table1[[#This Row],[rating_count]])</f>
        <v>59593.600000000006</v>
      </c>
      <c r="P792" s="9">
        <f>Table1[[#This Row],[actual_price]]*Table1[[#This Row],[rating_count]]</f>
        <v>63643256</v>
      </c>
      <c r="Q792" s="4">
        <v>13544</v>
      </c>
      <c r="R792" t="s">
        <v>2939</v>
      </c>
      <c r="S792" t="s">
        <v>2940</v>
      </c>
      <c r="V792" t="str">
        <f t="shared" si="25"/>
        <v>Wacom One by</v>
      </c>
    </row>
    <row r="793" spans="1:22" x14ac:dyDescent="0.5">
      <c r="A793" t="s">
        <v>2941</v>
      </c>
      <c r="B793" t="s">
        <v>2942</v>
      </c>
      <c r="C793" t="str">
        <f t="shared" si="24"/>
        <v>Lenovo 300 Fhd</v>
      </c>
      <c r="D793" t="s">
        <v>5171</v>
      </c>
      <c r="E793" t="s">
        <v>5172</v>
      </c>
      <c r="F793" t="s">
        <v>5283</v>
      </c>
      <c r="G793" t="s">
        <v>5293</v>
      </c>
      <c r="H793" s="2">
        <v>1890</v>
      </c>
      <c r="I793" s="2">
        <v>5490</v>
      </c>
      <c r="J793" s="1">
        <v>0.66</v>
      </c>
      <c r="K793" s="8">
        <f>IF(Table1[[#This Row],[discount_percentage]]&gt;=0.5,1,0)</f>
        <v>1</v>
      </c>
      <c r="L793">
        <v>4.0999999999999996</v>
      </c>
      <c r="M793">
        <f>IF(Table1[[#This Row],[rating_count]]&lt;1000,1,0)</f>
        <v>0</v>
      </c>
      <c r="N793" t="str">
        <f>IF(Table1[[#This Row],[actual_price]]&lt;200,"&lt;₹200",IF(Table1[[#This Row],[actual_price]]&lt;=500,"₹200–₹500","&gt;₹500"))</f>
        <v>&gt;₹500</v>
      </c>
      <c r="O793" s="9">
        <f>(Table1[[#This Row],[rating]]*Table1[[#This Row],[rating_count]])</f>
        <v>45001.599999999999</v>
      </c>
      <c r="P793" s="9">
        <f>Table1[[#This Row],[actual_price]]*Table1[[#This Row],[rating_count]]</f>
        <v>60258240</v>
      </c>
      <c r="Q793" s="4">
        <v>10976</v>
      </c>
      <c r="R793" t="s">
        <v>2943</v>
      </c>
      <c r="S793" t="s">
        <v>2944</v>
      </c>
      <c r="V793" t="str">
        <f t="shared" si="25"/>
        <v>Lenovo 300 FHD</v>
      </c>
    </row>
    <row r="794" spans="1:22" x14ac:dyDescent="0.5">
      <c r="A794" t="s">
        <v>2945</v>
      </c>
      <c r="B794" t="s">
        <v>2946</v>
      </c>
      <c r="C794" t="str">
        <f t="shared" si="24"/>
        <v>Parker Quink Ink</v>
      </c>
      <c r="D794" t="s">
        <v>5238</v>
      </c>
      <c r="E794" t="s">
        <v>5239</v>
      </c>
      <c r="F794" t="s">
        <v>5240</v>
      </c>
      <c r="G794" t="s">
        <v>5241</v>
      </c>
      <c r="H794">
        <v>90</v>
      </c>
      <c r="I794">
        <v>100</v>
      </c>
      <c r="J794" s="1">
        <v>0.1</v>
      </c>
      <c r="K794" s="8">
        <f>IF(Table1[[#This Row],[discount_percentage]]&gt;=0.5,1,0)</f>
        <v>0</v>
      </c>
      <c r="L794">
        <v>4.3</v>
      </c>
      <c r="M794">
        <f>IF(Table1[[#This Row],[rating_count]]&lt;1000,1,0)</f>
        <v>0</v>
      </c>
      <c r="N794" t="str">
        <f>IF(Table1[[#This Row],[actual_price]]&lt;200,"&lt;₹200",IF(Table1[[#This Row],[actual_price]]&lt;=500,"₹200–₹500","&gt;₹500"))</f>
        <v>&lt;₹200</v>
      </c>
      <c r="O794" s="9">
        <f>(Table1[[#This Row],[rating]]*Table1[[#This Row],[rating_count]])</f>
        <v>13162.3</v>
      </c>
      <c r="P794" s="9">
        <f>Table1[[#This Row],[actual_price]]*Table1[[#This Row],[rating_count]]</f>
        <v>306100</v>
      </c>
      <c r="Q794" s="4">
        <v>3061</v>
      </c>
      <c r="R794" t="s">
        <v>2947</v>
      </c>
      <c r="S794" t="s">
        <v>2948</v>
      </c>
      <c r="V794" t="str">
        <f t="shared" si="25"/>
        <v>Parker Quink Ink</v>
      </c>
    </row>
    <row r="795" spans="1:22" x14ac:dyDescent="0.5">
      <c r="A795" t="s">
        <v>2949</v>
      </c>
      <c r="B795" t="s">
        <v>2950</v>
      </c>
      <c r="C795" t="str">
        <f t="shared" si="24"/>
        <v>Sony Wi-C100 Wireless</v>
      </c>
      <c r="D795" t="s">
        <v>5178</v>
      </c>
      <c r="E795" t="s">
        <v>5209</v>
      </c>
      <c r="F795" t="s">
        <v>5210</v>
      </c>
      <c r="G795" t="s">
        <v>5211</v>
      </c>
      <c r="H795" s="2">
        <v>1599</v>
      </c>
      <c r="I795" s="2">
        <v>2790</v>
      </c>
      <c r="J795" s="1">
        <v>0.43</v>
      </c>
      <c r="K795" s="8">
        <f>IF(Table1[[#This Row],[discount_percentage]]&gt;=0.5,1,0)</f>
        <v>0</v>
      </c>
      <c r="L795">
        <v>3.6</v>
      </c>
      <c r="M795">
        <f>IF(Table1[[#This Row],[rating_count]]&lt;1000,1,0)</f>
        <v>0</v>
      </c>
      <c r="N795" t="str">
        <f>IF(Table1[[#This Row],[actual_price]]&lt;200,"&lt;₹200",IF(Table1[[#This Row],[actual_price]]&lt;=500,"₹200–₹500","&gt;₹500"))</f>
        <v>&gt;₹500</v>
      </c>
      <c r="O795" s="9">
        <f>(Table1[[#This Row],[rating]]*Table1[[#This Row],[rating_count]])</f>
        <v>8179.2</v>
      </c>
      <c r="P795" s="9">
        <f>Table1[[#This Row],[actual_price]]*Table1[[#This Row],[rating_count]]</f>
        <v>6338880</v>
      </c>
      <c r="Q795" s="4">
        <v>2272</v>
      </c>
      <c r="R795" t="s">
        <v>2951</v>
      </c>
      <c r="S795" t="s">
        <v>2952</v>
      </c>
      <c r="V795" t="str">
        <f t="shared" si="25"/>
        <v>Sony WI-C100 Wireless</v>
      </c>
    </row>
    <row r="796" spans="1:22" x14ac:dyDescent="0.5">
      <c r="A796" t="s">
        <v>2953</v>
      </c>
      <c r="B796" t="s">
        <v>2954</v>
      </c>
      <c r="C796" t="str">
        <f t="shared" si="24"/>
        <v>Zebronics, Zeb-Nc3300 Usb</v>
      </c>
      <c r="D796" t="s">
        <v>5171</v>
      </c>
      <c r="E796" t="s">
        <v>5172</v>
      </c>
      <c r="F796" t="s">
        <v>5223</v>
      </c>
      <c r="G796" t="s">
        <v>5294</v>
      </c>
      <c r="H796">
        <v>599</v>
      </c>
      <c r="I796">
        <v>999</v>
      </c>
      <c r="J796" s="1">
        <v>0.4</v>
      </c>
      <c r="K796" s="8">
        <f>IF(Table1[[#This Row],[discount_percentage]]&gt;=0.5,1,0)</f>
        <v>0</v>
      </c>
      <c r="L796">
        <v>4</v>
      </c>
      <c r="M796">
        <f>IF(Table1[[#This Row],[rating_count]]&lt;1000,1,0)</f>
        <v>0</v>
      </c>
      <c r="N796" t="str">
        <f>IF(Table1[[#This Row],[actual_price]]&lt;200,"&lt;₹200",IF(Table1[[#This Row],[actual_price]]&lt;=500,"₹200–₹500","&gt;₹500"))</f>
        <v>&gt;₹500</v>
      </c>
      <c r="O796" s="9">
        <f>(Table1[[#This Row],[rating]]*Table1[[#This Row],[rating_count]])</f>
        <v>30404</v>
      </c>
      <c r="P796" s="9">
        <f>Table1[[#This Row],[actual_price]]*Table1[[#This Row],[rating_count]]</f>
        <v>7593399</v>
      </c>
      <c r="Q796" s="4">
        <v>7601</v>
      </c>
      <c r="R796" t="s">
        <v>2955</v>
      </c>
      <c r="S796" t="s">
        <v>2956</v>
      </c>
      <c r="V796" t="str">
        <f t="shared" si="25"/>
        <v>Zebronics, ZEB-NC3300 USB</v>
      </c>
    </row>
    <row r="797" spans="1:22" x14ac:dyDescent="0.5">
      <c r="A797" t="s">
        <v>2957</v>
      </c>
      <c r="B797" t="s">
        <v>2958</v>
      </c>
      <c r="C797" t="str">
        <f t="shared" si="24"/>
        <v>Tukzer Gel Mouse</v>
      </c>
      <c r="D797" t="s">
        <v>5171</v>
      </c>
      <c r="E797" t="s">
        <v>5172</v>
      </c>
      <c r="F797" t="s">
        <v>5227</v>
      </c>
      <c r="G797" t="s">
        <v>5258</v>
      </c>
      <c r="H797">
        <v>425</v>
      </c>
      <c r="I797">
        <v>899</v>
      </c>
      <c r="J797" s="1">
        <v>0.53</v>
      </c>
      <c r="K797" s="8">
        <f>IF(Table1[[#This Row],[discount_percentage]]&gt;=0.5,1,0)</f>
        <v>1</v>
      </c>
      <c r="L797">
        <v>4.5</v>
      </c>
      <c r="M797">
        <f>IF(Table1[[#This Row],[rating_count]]&lt;1000,1,0)</f>
        <v>0</v>
      </c>
      <c r="N797" t="str">
        <f>IF(Table1[[#This Row],[actual_price]]&lt;200,"&lt;₹200",IF(Table1[[#This Row],[actual_price]]&lt;=500,"₹200–₹500","&gt;₹500"))</f>
        <v>&gt;₹500</v>
      </c>
      <c r="O797" s="9">
        <f>(Table1[[#This Row],[rating]]*Table1[[#This Row],[rating_count]])</f>
        <v>18985.5</v>
      </c>
      <c r="P797" s="9">
        <f>Table1[[#This Row],[actual_price]]*Table1[[#This Row],[rating_count]]</f>
        <v>3792881</v>
      </c>
      <c r="Q797" s="4">
        <v>4219</v>
      </c>
      <c r="R797" t="s">
        <v>2959</v>
      </c>
      <c r="S797" t="s">
        <v>2960</v>
      </c>
      <c r="V797" t="str">
        <f t="shared" si="25"/>
        <v>Tukzer Gel Mouse</v>
      </c>
    </row>
    <row r="798" spans="1:22" x14ac:dyDescent="0.5">
      <c r="A798" t="s">
        <v>2961</v>
      </c>
      <c r="B798" t="s">
        <v>2962</v>
      </c>
      <c r="C798" t="str">
        <f t="shared" si="24"/>
        <v>Infinity (Jbl Glide</v>
      </c>
      <c r="D798" t="s">
        <v>5178</v>
      </c>
      <c r="E798" t="s">
        <v>5209</v>
      </c>
      <c r="F798" t="s">
        <v>5210</v>
      </c>
      <c r="G798" t="s">
        <v>5222</v>
      </c>
      <c r="H798" s="2">
        <v>1499</v>
      </c>
      <c r="I798" s="2">
        <v>3999</v>
      </c>
      <c r="J798" s="1">
        <v>0.63</v>
      </c>
      <c r="K798" s="8">
        <f>IF(Table1[[#This Row],[discount_percentage]]&gt;=0.5,1,0)</f>
        <v>1</v>
      </c>
      <c r="L798">
        <v>4.2</v>
      </c>
      <c r="M798">
        <f>IF(Table1[[#This Row],[rating_count]]&lt;1000,1,0)</f>
        <v>0</v>
      </c>
      <c r="N798" t="str">
        <f>IF(Table1[[#This Row],[actual_price]]&lt;200,"&lt;₹200",IF(Table1[[#This Row],[actual_price]]&lt;=500,"₹200–₹500","&gt;₹500"))</f>
        <v>&gt;₹500</v>
      </c>
      <c r="O798" s="9">
        <f>(Table1[[#This Row],[rating]]*Table1[[#This Row],[rating_count]])</f>
        <v>179655</v>
      </c>
      <c r="P798" s="9">
        <f>Table1[[#This Row],[actual_price]]*Table1[[#This Row],[rating_count]]</f>
        <v>171057225</v>
      </c>
      <c r="Q798" s="4">
        <v>42775</v>
      </c>
      <c r="R798" t="s">
        <v>2963</v>
      </c>
      <c r="S798" t="s">
        <v>2964</v>
      </c>
      <c r="V798" t="str">
        <f t="shared" si="25"/>
        <v>Infinity (JBL Glide</v>
      </c>
    </row>
    <row r="799" spans="1:22" x14ac:dyDescent="0.5">
      <c r="A799" t="s">
        <v>2965</v>
      </c>
      <c r="B799" t="s">
        <v>2966</v>
      </c>
      <c r="C799" t="str">
        <f t="shared" si="24"/>
        <v>Robustrion Smart Trifold</v>
      </c>
      <c r="D799" t="s">
        <v>5171</v>
      </c>
      <c r="E799" t="s">
        <v>5172</v>
      </c>
      <c r="F799" t="s">
        <v>5279</v>
      </c>
      <c r="G799" t="s">
        <v>5305</v>
      </c>
      <c r="H799">
        <v>549</v>
      </c>
      <c r="I799" s="2">
        <v>2499</v>
      </c>
      <c r="J799" s="1">
        <v>0.78</v>
      </c>
      <c r="K799" s="8">
        <f>IF(Table1[[#This Row],[discount_percentage]]&gt;=0.5,1,0)</f>
        <v>1</v>
      </c>
      <c r="L799">
        <v>4.3</v>
      </c>
      <c r="M799">
        <f>IF(Table1[[#This Row],[rating_count]]&lt;1000,1,0)</f>
        <v>0</v>
      </c>
      <c r="N799" t="str">
        <f>IF(Table1[[#This Row],[actual_price]]&lt;200,"&lt;₹200",IF(Table1[[#This Row],[actual_price]]&lt;=500,"₹200–₹500","&gt;₹500"))</f>
        <v>&gt;₹500</v>
      </c>
      <c r="O799" s="9">
        <f>(Table1[[#This Row],[rating]]*Table1[[#This Row],[rating_count]])</f>
        <v>23890.799999999999</v>
      </c>
      <c r="P799" s="9">
        <f>Table1[[#This Row],[actual_price]]*Table1[[#This Row],[rating_count]]</f>
        <v>13884444</v>
      </c>
      <c r="Q799" s="4">
        <v>5556</v>
      </c>
      <c r="R799" t="s">
        <v>2967</v>
      </c>
      <c r="S799" t="s">
        <v>2968</v>
      </c>
      <c r="V799" t="str">
        <f t="shared" si="25"/>
        <v>Robustrion Smart Trifold</v>
      </c>
    </row>
    <row r="800" spans="1:22" x14ac:dyDescent="0.5">
      <c r="A800" t="s">
        <v>2969</v>
      </c>
      <c r="B800" t="s">
        <v>2970</v>
      </c>
      <c r="C800" t="str">
        <f t="shared" si="24"/>
        <v>Logitech M331 Silent</v>
      </c>
      <c r="D800" t="s">
        <v>5171</v>
      </c>
      <c r="E800" t="s">
        <v>5172</v>
      </c>
      <c r="F800" t="s">
        <v>5227</v>
      </c>
      <c r="G800" t="s">
        <v>5228</v>
      </c>
      <c r="H800" s="2">
        <v>1295</v>
      </c>
      <c r="I800" s="2">
        <v>1645</v>
      </c>
      <c r="J800" s="1">
        <v>0.21</v>
      </c>
      <c r="K800" s="8">
        <f>IF(Table1[[#This Row],[discount_percentage]]&gt;=0.5,1,0)</f>
        <v>0</v>
      </c>
      <c r="L800">
        <v>4.5999999999999996</v>
      </c>
      <c r="M800">
        <f>IF(Table1[[#This Row],[rating_count]]&lt;1000,1,0)</f>
        <v>0</v>
      </c>
      <c r="N800" t="str">
        <f>IF(Table1[[#This Row],[actual_price]]&lt;200,"&lt;₹200",IF(Table1[[#This Row],[actual_price]]&lt;=500,"₹200–₹500","&gt;₹500"))</f>
        <v>&gt;₹500</v>
      </c>
      <c r="O800" s="9">
        <f>(Table1[[#This Row],[rating]]*Table1[[#This Row],[rating_count]])</f>
        <v>56924.999999999993</v>
      </c>
      <c r="P800" s="9">
        <f>Table1[[#This Row],[actual_price]]*Table1[[#This Row],[rating_count]]</f>
        <v>20356875</v>
      </c>
      <c r="Q800" s="4">
        <v>12375</v>
      </c>
      <c r="R800" t="s">
        <v>2971</v>
      </c>
      <c r="S800" t="s">
        <v>2972</v>
      </c>
      <c r="V800" t="str">
        <f t="shared" si="25"/>
        <v>Logitech M331 Silent</v>
      </c>
    </row>
    <row r="801" spans="1:22" x14ac:dyDescent="0.5">
      <c r="A801" t="s">
        <v>2973</v>
      </c>
      <c r="B801" t="s">
        <v>2974</v>
      </c>
      <c r="C801" t="str">
        <f t="shared" si="24"/>
        <v>Camel Artist Acrylic</v>
      </c>
      <c r="D801" t="s">
        <v>5242</v>
      </c>
      <c r="E801" t="s">
        <v>5243</v>
      </c>
      <c r="F801" t="s">
        <v>5261</v>
      </c>
      <c r="G801" t="s">
        <v>5262</v>
      </c>
      <c r="H801">
        <v>310</v>
      </c>
      <c r="I801">
        <v>310</v>
      </c>
      <c r="J801" s="1">
        <v>0</v>
      </c>
      <c r="K801" s="8">
        <f>IF(Table1[[#This Row],[discount_percentage]]&gt;=0.5,1,0)</f>
        <v>0</v>
      </c>
      <c r="L801">
        <v>4.5</v>
      </c>
      <c r="M801">
        <f>IF(Table1[[#This Row],[rating_count]]&lt;1000,1,0)</f>
        <v>0</v>
      </c>
      <c r="N801" t="str">
        <f>IF(Table1[[#This Row],[actual_price]]&lt;200,"&lt;₹200",IF(Table1[[#This Row],[actual_price]]&lt;=500,"₹200–₹500","&gt;₹500"))</f>
        <v>₹200–₹500</v>
      </c>
      <c r="O801" s="9">
        <f>(Table1[[#This Row],[rating]]*Table1[[#This Row],[rating_count]])</f>
        <v>26469</v>
      </c>
      <c r="P801" s="9">
        <f>Table1[[#This Row],[actual_price]]*Table1[[#This Row],[rating_count]]</f>
        <v>1823420</v>
      </c>
      <c r="Q801" s="4">
        <v>5882</v>
      </c>
      <c r="R801" t="s">
        <v>2975</v>
      </c>
      <c r="S801" t="s">
        <v>2976</v>
      </c>
      <c r="V801" t="str">
        <f t="shared" si="25"/>
        <v>Camel Artist Acrylic</v>
      </c>
    </row>
    <row r="802" spans="1:22" x14ac:dyDescent="0.5">
      <c r="A802" t="s">
        <v>2977</v>
      </c>
      <c r="B802" t="s">
        <v>2978</v>
      </c>
      <c r="C802" t="str">
        <f t="shared" si="24"/>
        <v>Portronics Key2 Combo</v>
      </c>
      <c r="D802" t="s">
        <v>5171</v>
      </c>
      <c r="E802" t="s">
        <v>5172</v>
      </c>
      <c r="F802" t="s">
        <v>5227</v>
      </c>
      <c r="G802" t="s">
        <v>5246</v>
      </c>
      <c r="H802" s="2">
        <v>1149</v>
      </c>
      <c r="I802" s="2">
        <v>1499</v>
      </c>
      <c r="J802" s="1">
        <v>0.23</v>
      </c>
      <c r="K802" s="8">
        <f>IF(Table1[[#This Row],[discount_percentage]]&gt;=0.5,1,0)</f>
        <v>0</v>
      </c>
      <c r="L802">
        <v>4.0999999999999996</v>
      </c>
      <c r="M802">
        <f>IF(Table1[[#This Row],[rating_count]]&lt;1000,1,0)</f>
        <v>0</v>
      </c>
      <c r="N802" t="str">
        <f>IF(Table1[[#This Row],[actual_price]]&lt;200,"&lt;₹200",IF(Table1[[#This Row],[actual_price]]&lt;=500,"₹200–₹500","&gt;₹500"))</f>
        <v>&gt;₹500</v>
      </c>
      <c r="O802" s="9">
        <f>(Table1[[#This Row],[rating]]*Table1[[#This Row],[rating_count]])</f>
        <v>42816.299999999996</v>
      </c>
      <c r="P802" s="9">
        <f>Table1[[#This Row],[actual_price]]*Table1[[#This Row],[rating_count]]</f>
        <v>15654057</v>
      </c>
      <c r="Q802" s="4">
        <v>10443</v>
      </c>
      <c r="R802" t="s">
        <v>2979</v>
      </c>
      <c r="S802" t="s">
        <v>2980</v>
      </c>
      <c r="V802" t="str">
        <f t="shared" si="25"/>
        <v>Portronics Key2 Combo</v>
      </c>
    </row>
    <row r="803" spans="1:22" x14ac:dyDescent="0.5">
      <c r="A803" t="s">
        <v>2981</v>
      </c>
      <c r="B803" t="s">
        <v>2982</v>
      </c>
      <c r="C803" t="str">
        <f t="shared" si="24"/>
        <v>Supcares Laptop Stand</v>
      </c>
      <c r="D803" t="s">
        <v>5171</v>
      </c>
      <c r="E803" t="s">
        <v>5172</v>
      </c>
      <c r="F803" t="s">
        <v>5223</v>
      </c>
      <c r="G803" t="s">
        <v>5230</v>
      </c>
      <c r="H803">
        <v>499</v>
      </c>
      <c r="I803" s="2">
        <v>1299</v>
      </c>
      <c r="J803" s="1">
        <v>0.62</v>
      </c>
      <c r="K803" s="8">
        <f>IF(Table1[[#This Row],[discount_percentage]]&gt;=0.5,1,0)</f>
        <v>1</v>
      </c>
      <c r="L803">
        <v>4.5</v>
      </c>
      <c r="M803">
        <f>IF(Table1[[#This Row],[rating_count]]&lt;1000,1,0)</f>
        <v>1</v>
      </c>
      <c r="N803" t="str">
        <f>IF(Table1[[#This Row],[actual_price]]&lt;200,"&lt;₹200",IF(Table1[[#This Row],[actual_price]]&lt;=500,"₹200–₹500","&gt;₹500"))</f>
        <v>&gt;₹500</v>
      </c>
      <c r="O803" s="9">
        <f>(Table1[[#This Row],[rating]]*Table1[[#This Row],[rating_count]])</f>
        <v>1953</v>
      </c>
      <c r="P803" s="9">
        <f>Table1[[#This Row],[actual_price]]*Table1[[#This Row],[rating_count]]</f>
        <v>563766</v>
      </c>
      <c r="Q803" s="4">
        <v>434</v>
      </c>
      <c r="R803" t="s">
        <v>2983</v>
      </c>
      <c r="S803" t="s">
        <v>2984</v>
      </c>
      <c r="V803" t="str">
        <f t="shared" si="25"/>
        <v>SupCares Laptop Stand</v>
      </c>
    </row>
    <row r="804" spans="1:22" x14ac:dyDescent="0.5">
      <c r="A804" t="s">
        <v>2985</v>
      </c>
      <c r="B804" t="s">
        <v>2986</v>
      </c>
      <c r="C804" t="str">
        <f t="shared" si="24"/>
        <v>Zebronics Zeb-Sound Bomb</v>
      </c>
      <c r="D804" t="s">
        <v>5178</v>
      </c>
      <c r="E804" t="s">
        <v>5209</v>
      </c>
      <c r="F804" t="s">
        <v>5210</v>
      </c>
      <c r="G804" t="s">
        <v>5211</v>
      </c>
      <c r="H804">
        <v>999</v>
      </c>
      <c r="I804" s="2">
        <v>4199</v>
      </c>
      <c r="J804" s="1">
        <v>0.76</v>
      </c>
      <c r="K804" s="8">
        <f>IF(Table1[[#This Row],[discount_percentage]]&gt;=0.5,1,0)</f>
        <v>1</v>
      </c>
      <c r="L804">
        <v>3.5</v>
      </c>
      <c r="M804">
        <f>IF(Table1[[#This Row],[rating_count]]&lt;1000,1,0)</f>
        <v>0</v>
      </c>
      <c r="N804" t="str">
        <f>IF(Table1[[#This Row],[actual_price]]&lt;200,"&lt;₹200",IF(Table1[[#This Row],[actual_price]]&lt;=500,"₹200–₹500","&gt;₹500"))</f>
        <v>&gt;₹500</v>
      </c>
      <c r="O804" s="9">
        <f>(Table1[[#This Row],[rating]]*Table1[[#This Row],[rating_count]])</f>
        <v>6695.5</v>
      </c>
      <c r="P804" s="9">
        <f>Table1[[#This Row],[actual_price]]*Table1[[#This Row],[rating_count]]</f>
        <v>8032687</v>
      </c>
      <c r="Q804" s="4">
        <v>1913</v>
      </c>
      <c r="R804" t="s">
        <v>2987</v>
      </c>
      <c r="S804" t="s">
        <v>2988</v>
      </c>
      <c r="V804" t="str">
        <f t="shared" si="25"/>
        <v>ZEBRONICS Zeb-Sound Bomb</v>
      </c>
    </row>
    <row r="805" spans="1:22" x14ac:dyDescent="0.5">
      <c r="A805" t="s">
        <v>2989</v>
      </c>
      <c r="B805" t="s">
        <v>2990</v>
      </c>
      <c r="C805" t="str">
        <f t="shared" si="24"/>
        <v>Western Digital Wd</v>
      </c>
      <c r="D805" t="s">
        <v>5171</v>
      </c>
      <c r="E805" t="s">
        <v>5288</v>
      </c>
      <c r="F805" t="s">
        <v>5299</v>
      </c>
      <c r="H805" s="2">
        <v>1709</v>
      </c>
      <c r="I805" s="2">
        <v>4000</v>
      </c>
      <c r="J805" s="1">
        <v>0.56999999999999995</v>
      </c>
      <c r="K805" s="8">
        <f>IF(Table1[[#This Row],[discount_percentage]]&gt;=0.5,1,0)</f>
        <v>1</v>
      </c>
      <c r="L805">
        <v>4.4000000000000004</v>
      </c>
      <c r="M805">
        <f>IF(Table1[[#This Row],[rating_count]]&lt;1000,1,0)</f>
        <v>0</v>
      </c>
      <c r="N805" t="str">
        <f>IF(Table1[[#This Row],[actual_price]]&lt;200,"&lt;₹200",IF(Table1[[#This Row],[actual_price]]&lt;=500,"₹200–₹500","&gt;₹500"))</f>
        <v>&gt;₹500</v>
      </c>
      <c r="O805" s="9">
        <f>(Table1[[#This Row],[rating]]*Table1[[#This Row],[rating_count]])</f>
        <v>13327.6</v>
      </c>
      <c r="P805" s="9">
        <f>Table1[[#This Row],[actual_price]]*Table1[[#This Row],[rating_count]]</f>
        <v>12116000</v>
      </c>
      <c r="Q805" s="4">
        <v>3029</v>
      </c>
      <c r="R805" t="s">
        <v>2991</v>
      </c>
      <c r="S805" t="s">
        <v>2992</v>
      </c>
      <c r="V805" t="str">
        <f t="shared" si="25"/>
        <v>Western Digital WD</v>
      </c>
    </row>
    <row r="806" spans="1:22" x14ac:dyDescent="0.5">
      <c r="A806" t="s">
        <v>2993</v>
      </c>
      <c r="B806" t="s">
        <v>2994</v>
      </c>
      <c r="C806" t="str">
        <f t="shared" si="24"/>
        <v>Classmate Octane Neon-</v>
      </c>
      <c r="D806" t="s">
        <v>5238</v>
      </c>
      <c r="E806" t="s">
        <v>5239</v>
      </c>
      <c r="F806" t="s">
        <v>5240</v>
      </c>
      <c r="G806" t="s">
        <v>5241</v>
      </c>
      <c r="H806">
        <v>250</v>
      </c>
      <c r="I806">
        <v>250</v>
      </c>
      <c r="J806" s="1">
        <v>0</v>
      </c>
      <c r="K806" s="8">
        <f>IF(Table1[[#This Row],[discount_percentage]]&gt;=0.5,1,0)</f>
        <v>0</v>
      </c>
      <c r="L806">
        <v>4.2</v>
      </c>
      <c r="M806">
        <f>IF(Table1[[#This Row],[rating_count]]&lt;1000,1,0)</f>
        <v>0</v>
      </c>
      <c r="N806" t="str">
        <f>IF(Table1[[#This Row],[actual_price]]&lt;200,"&lt;₹200",IF(Table1[[#This Row],[actual_price]]&lt;=500,"₹200–₹500","&gt;₹500"))</f>
        <v>₹200–₹500</v>
      </c>
      <c r="O806" s="9">
        <f>(Table1[[#This Row],[rating]]*Table1[[#This Row],[rating_count]])</f>
        <v>11037.6</v>
      </c>
      <c r="P806" s="9">
        <f>Table1[[#This Row],[actual_price]]*Table1[[#This Row],[rating_count]]</f>
        <v>657000</v>
      </c>
      <c r="Q806" s="4">
        <v>2628</v>
      </c>
      <c r="R806" t="s">
        <v>2995</v>
      </c>
      <c r="S806" t="s">
        <v>2996</v>
      </c>
      <c r="V806" t="str">
        <f t="shared" si="25"/>
        <v>Classmate Octane Neon-</v>
      </c>
    </row>
    <row r="807" spans="1:22" x14ac:dyDescent="0.5">
      <c r="A807" t="s">
        <v>2997</v>
      </c>
      <c r="B807" t="s">
        <v>2998</v>
      </c>
      <c r="C807" t="str">
        <f t="shared" si="24"/>
        <v>Classmate Octane Colour</v>
      </c>
      <c r="D807" t="s">
        <v>5242</v>
      </c>
      <c r="E807" t="s">
        <v>5243</v>
      </c>
      <c r="F807" t="s">
        <v>5306</v>
      </c>
      <c r="G807" t="s">
        <v>5307</v>
      </c>
      <c r="H807">
        <v>90</v>
      </c>
      <c r="I807">
        <v>100</v>
      </c>
      <c r="J807" s="1">
        <v>0.1</v>
      </c>
      <c r="K807" s="8">
        <f>IF(Table1[[#This Row],[discount_percentage]]&gt;=0.5,1,0)</f>
        <v>0</v>
      </c>
      <c r="L807">
        <v>4.4000000000000004</v>
      </c>
      <c r="M807">
        <f>IF(Table1[[#This Row],[rating_count]]&lt;1000,1,0)</f>
        <v>0</v>
      </c>
      <c r="N807" t="str">
        <f>IF(Table1[[#This Row],[actual_price]]&lt;200,"&lt;₹200",IF(Table1[[#This Row],[actual_price]]&lt;=500,"₹200–₹500","&gt;₹500"))</f>
        <v>&lt;₹200</v>
      </c>
      <c r="O807" s="9">
        <f>(Table1[[#This Row],[rating]]*Table1[[#This Row],[rating_count]])</f>
        <v>47159.200000000004</v>
      </c>
      <c r="P807" s="9">
        <f>Table1[[#This Row],[actual_price]]*Table1[[#This Row],[rating_count]]</f>
        <v>1071800</v>
      </c>
      <c r="Q807" s="4">
        <v>10718</v>
      </c>
      <c r="R807" t="s">
        <v>2999</v>
      </c>
      <c r="S807" t="s">
        <v>3000</v>
      </c>
      <c r="V807" t="str">
        <f t="shared" si="25"/>
        <v>Classmate Octane Colour</v>
      </c>
    </row>
    <row r="808" spans="1:22" x14ac:dyDescent="0.5">
      <c r="A808" t="s">
        <v>3001</v>
      </c>
      <c r="B808" t="s">
        <v>3002</v>
      </c>
      <c r="C808" t="str">
        <f t="shared" si="24"/>
        <v>Tukzer Stylus Pen,</v>
      </c>
      <c r="D808" t="s">
        <v>5178</v>
      </c>
      <c r="E808" t="s">
        <v>5201</v>
      </c>
      <c r="F808" t="s">
        <v>5202</v>
      </c>
      <c r="G808" t="s">
        <v>5220</v>
      </c>
      <c r="H808" s="2">
        <v>2025</v>
      </c>
      <c r="I808" s="2">
        <v>5999</v>
      </c>
      <c r="J808" s="1">
        <v>0.66</v>
      </c>
      <c r="K808" s="8">
        <f>IF(Table1[[#This Row],[discount_percentage]]&gt;=0.5,1,0)</f>
        <v>1</v>
      </c>
      <c r="L808">
        <v>4.2</v>
      </c>
      <c r="M808">
        <f>IF(Table1[[#This Row],[rating_count]]&lt;1000,1,0)</f>
        <v>0</v>
      </c>
      <c r="N808" t="str">
        <f>IF(Table1[[#This Row],[actual_price]]&lt;200,"&lt;₹200",IF(Table1[[#This Row],[actual_price]]&lt;=500,"₹200–₹500","&gt;₹500"))</f>
        <v>&gt;₹500</v>
      </c>
      <c r="O808" s="9">
        <f>(Table1[[#This Row],[rating]]*Table1[[#This Row],[rating_count]])</f>
        <v>26178.600000000002</v>
      </c>
      <c r="P808" s="9">
        <f>Table1[[#This Row],[actual_price]]*Table1[[#This Row],[rating_count]]</f>
        <v>37391767</v>
      </c>
      <c r="Q808" s="4">
        <v>6233</v>
      </c>
      <c r="R808" t="s">
        <v>3003</v>
      </c>
      <c r="S808" t="s">
        <v>3004</v>
      </c>
      <c r="V808" t="str">
        <f t="shared" si="25"/>
        <v>Tukzer Stylus Pen,</v>
      </c>
    </row>
    <row r="809" spans="1:22" x14ac:dyDescent="0.5">
      <c r="A809" t="s">
        <v>3005</v>
      </c>
      <c r="B809" t="s">
        <v>3006</v>
      </c>
      <c r="C809" t="str">
        <f t="shared" si="24"/>
        <v>Logitech G102 Usb</v>
      </c>
      <c r="D809" t="s">
        <v>5171</v>
      </c>
      <c r="E809" t="s">
        <v>5172</v>
      </c>
      <c r="F809" t="s">
        <v>5259</v>
      </c>
      <c r="G809" t="s">
        <v>5260</v>
      </c>
      <c r="H809" s="2">
        <v>1495</v>
      </c>
      <c r="I809" s="2">
        <v>1995</v>
      </c>
      <c r="J809" s="1">
        <v>0.25</v>
      </c>
      <c r="K809" s="8">
        <f>IF(Table1[[#This Row],[discount_percentage]]&gt;=0.5,1,0)</f>
        <v>0</v>
      </c>
      <c r="L809">
        <v>4.5</v>
      </c>
      <c r="M809">
        <f>IF(Table1[[#This Row],[rating_count]]&lt;1000,1,0)</f>
        <v>0</v>
      </c>
      <c r="N809" t="str">
        <f>IF(Table1[[#This Row],[actual_price]]&lt;200,"&lt;₹200",IF(Table1[[#This Row],[actual_price]]&lt;=500,"₹200–₹500","&gt;₹500"))</f>
        <v>&gt;₹500</v>
      </c>
      <c r="O809" s="9">
        <f>(Table1[[#This Row],[rating]]*Table1[[#This Row],[rating_count]])</f>
        <v>47434.5</v>
      </c>
      <c r="P809" s="9">
        <f>Table1[[#This Row],[actual_price]]*Table1[[#This Row],[rating_count]]</f>
        <v>21029295</v>
      </c>
      <c r="Q809" s="4">
        <v>10541</v>
      </c>
      <c r="R809" t="s">
        <v>3007</v>
      </c>
      <c r="S809" t="s">
        <v>3008</v>
      </c>
      <c r="V809" t="str">
        <f t="shared" si="25"/>
        <v>Logitech G102 USB</v>
      </c>
    </row>
    <row r="810" spans="1:22" x14ac:dyDescent="0.5">
      <c r="A810" t="s">
        <v>3009</v>
      </c>
      <c r="B810" t="s">
        <v>3010</v>
      </c>
      <c r="C810" t="str">
        <f t="shared" si="24"/>
        <v>Zebronics Zeb-Vita Wireless</v>
      </c>
      <c r="D810" t="s">
        <v>5178</v>
      </c>
      <c r="E810" t="s">
        <v>5186</v>
      </c>
      <c r="F810" t="s">
        <v>5196</v>
      </c>
      <c r="G810" t="s">
        <v>5268</v>
      </c>
      <c r="H810">
        <v>899</v>
      </c>
      <c r="I810" s="2">
        <v>1199</v>
      </c>
      <c r="J810" s="1">
        <v>0.25</v>
      </c>
      <c r="K810" s="8">
        <f>IF(Table1[[#This Row],[discount_percentage]]&gt;=0.5,1,0)</f>
        <v>0</v>
      </c>
      <c r="L810">
        <v>3.8</v>
      </c>
      <c r="M810">
        <f>IF(Table1[[#This Row],[rating_count]]&lt;1000,1,0)</f>
        <v>0</v>
      </c>
      <c r="N810" t="str">
        <f>IF(Table1[[#This Row],[actual_price]]&lt;200,"&lt;₹200",IF(Table1[[#This Row],[actual_price]]&lt;=500,"₹200–₹500","&gt;₹500"))</f>
        <v>&gt;₹500</v>
      </c>
      <c r="O810" s="9">
        <f>(Table1[[#This Row],[rating]]*Table1[[#This Row],[rating_count]])</f>
        <v>40853.799999999996</v>
      </c>
      <c r="P810" s="9">
        <f>Table1[[#This Row],[actual_price]]*Table1[[#This Row],[rating_count]]</f>
        <v>12890449</v>
      </c>
      <c r="Q810" s="4">
        <v>10751</v>
      </c>
      <c r="R810" t="s">
        <v>3011</v>
      </c>
      <c r="S810" t="s">
        <v>3012</v>
      </c>
      <c r="V810" t="str">
        <f t="shared" si="25"/>
        <v>Zebronics ZEB-VITA Wireless</v>
      </c>
    </row>
    <row r="811" spans="1:22" x14ac:dyDescent="0.5">
      <c r="A811" t="s">
        <v>3013</v>
      </c>
      <c r="B811" t="s">
        <v>3014</v>
      </c>
      <c r="C811" t="str">
        <f t="shared" si="24"/>
        <v>Lapster Usb 3.0</v>
      </c>
      <c r="D811" t="s">
        <v>5171</v>
      </c>
      <c r="E811" t="s">
        <v>5172</v>
      </c>
      <c r="F811" t="s">
        <v>5173</v>
      </c>
      <c r="G811" t="s">
        <v>5174</v>
      </c>
      <c r="H811">
        <v>349</v>
      </c>
      <c r="I811">
        <v>999</v>
      </c>
      <c r="J811" s="1">
        <v>0.65</v>
      </c>
      <c r="K811" s="8">
        <f>IF(Table1[[#This Row],[discount_percentage]]&gt;=0.5,1,0)</f>
        <v>1</v>
      </c>
      <c r="L811">
        <v>3.9</v>
      </c>
      <c r="M811">
        <f>IF(Table1[[#This Row],[rating_count]]&lt;1000,1,0)</f>
        <v>1</v>
      </c>
      <c r="N811" t="str">
        <f>IF(Table1[[#This Row],[actual_price]]&lt;200,"&lt;₹200",IF(Table1[[#This Row],[actual_price]]&lt;=500,"₹200–₹500","&gt;₹500"))</f>
        <v>&gt;₹500</v>
      </c>
      <c r="O811" s="9">
        <f>(Table1[[#This Row],[rating]]*Table1[[#This Row],[rating_count]])</f>
        <v>3186.2999999999997</v>
      </c>
      <c r="P811" s="9">
        <f>Table1[[#This Row],[actual_price]]*Table1[[#This Row],[rating_count]]</f>
        <v>816183</v>
      </c>
      <c r="Q811" s="4">
        <v>817</v>
      </c>
      <c r="R811" t="s">
        <v>3015</v>
      </c>
      <c r="S811" t="s">
        <v>3016</v>
      </c>
      <c r="V811" t="str">
        <f t="shared" si="25"/>
        <v>Lapster USB 3.0</v>
      </c>
    </row>
    <row r="812" spans="1:22" x14ac:dyDescent="0.5">
      <c r="A812" t="s">
        <v>3017</v>
      </c>
      <c r="B812" t="s">
        <v>3018</v>
      </c>
      <c r="C812" t="str">
        <f t="shared" si="24"/>
        <v>Urbn 10000 Mah</v>
      </c>
      <c r="D812" t="s">
        <v>5178</v>
      </c>
      <c r="E812" t="s">
        <v>5201</v>
      </c>
      <c r="F812" t="s">
        <v>5202</v>
      </c>
      <c r="G812" t="s">
        <v>5203</v>
      </c>
      <c r="H812">
        <v>900</v>
      </c>
      <c r="I812" s="2">
        <v>2499</v>
      </c>
      <c r="J812" s="1">
        <v>0.64</v>
      </c>
      <c r="K812" s="8">
        <f>IF(Table1[[#This Row],[discount_percentage]]&gt;=0.5,1,0)</f>
        <v>1</v>
      </c>
      <c r="L812">
        <v>4</v>
      </c>
      <c r="M812">
        <f>IF(Table1[[#This Row],[rating_count]]&lt;1000,1,0)</f>
        <v>0</v>
      </c>
      <c r="N812" t="str">
        <f>IF(Table1[[#This Row],[actual_price]]&lt;200,"&lt;₹200",IF(Table1[[#This Row],[actual_price]]&lt;=500,"₹200–₹500","&gt;₹500"))</f>
        <v>&gt;₹500</v>
      </c>
      <c r="O812" s="9">
        <f>(Table1[[#This Row],[rating]]*Table1[[#This Row],[rating_count]])</f>
        <v>145536</v>
      </c>
      <c r="P812" s="9">
        <f>Table1[[#This Row],[actual_price]]*Table1[[#This Row],[rating_count]]</f>
        <v>90923616</v>
      </c>
      <c r="Q812" s="4">
        <v>36384</v>
      </c>
      <c r="R812" t="s">
        <v>3019</v>
      </c>
      <c r="S812" t="s">
        <v>1913</v>
      </c>
      <c r="V812" t="str">
        <f t="shared" si="25"/>
        <v>URBN 10000 mAh</v>
      </c>
    </row>
    <row r="813" spans="1:22" x14ac:dyDescent="0.5">
      <c r="A813" t="s">
        <v>3020</v>
      </c>
      <c r="B813" t="s">
        <v>3021</v>
      </c>
      <c r="C813" t="str">
        <f t="shared" si="24"/>
        <v>Qubo Smart Cam</v>
      </c>
      <c r="D813" t="s">
        <v>5178</v>
      </c>
      <c r="E813" t="s">
        <v>5248</v>
      </c>
      <c r="F813" t="s">
        <v>5277</v>
      </c>
      <c r="G813" t="s">
        <v>5278</v>
      </c>
      <c r="H813" s="2">
        <v>2490</v>
      </c>
      <c r="I813" s="2">
        <v>3990</v>
      </c>
      <c r="J813" s="1">
        <v>0.38</v>
      </c>
      <c r="K813" s="8">
        <f>IF(Table1[[#This Row],[discount_percentage]]&gt;=0.5,1,0)</f>
        <v>0</v>
      </c>
      <c r="L813">
        <v>4.0999999999999996</v>
      </c>
      <c r="M813">
        <f>IF(Table1[[#This Row],[rating_count]]&lt;1000,1,0)</f>
        <v>0</v>
      </c>
      <c r="N813" t="str">
        <f>IF(Table1[[#This Row],[actual_price]]&lt;200,"&lt;₹200",IF(Table1[[#This Row],[actual_price]]&lt;=500,"₹200–₹500","&gt;₹500"))</f>
        <v>&gt;₹500</v>
      </c>
      <c r="O813" s="9">
        <f>(Table1[[#This Row],[rating]]*Table1[[#This Row],[rating_count]])</f>
        <v>14784.599999999999</v>
      </c>
      <c r="P813" s="9">
        <f>Table1[[#This Row],[actual_price]]*Table1[[#This Row],[rating_count]]</f>
        <v>14387940</v>
      </c>
      <c r="Q813" s="4">
        <v>3606</v>
      </c>
      <c r="R813" t="s">
        <v>3022</v>
      </c>
      <c r="S813" t="s">
        <v>3023</v>
      </c>
      <c r="V813" t="str">
        <f t="shared" si="25"/>
        <v>Qubo Smart Cam</v>
      </c>
    </row>
    <row r="814" spans="1:22" x14ac:dyDescent="0.5">
      <c r="A814" t="s">
        <v>3024</v>
      </c>
      <c r="B814" t="s">
        <v>3025</v>
      </c>
      <c r="C814" t="str">
        <f t="shared" si="24"/>
        <v>Duracell Cr2025 3V</v>
      </c>
      <c r="D814" t="s">
        <v>5178</v>
      </c>
      <c r="E814" t="s">
        <v>5236</v>
      </c>
      <c r="H814">
        <v>116</v>
      </c>
      <c r="I814">
        <v>200</v>
      </c>
      <c r="J814" s="1">
        <v>0.42</v>
      </c>
      <c r="K814" s="8">
        <f>IF(Table1[[#This Row],[discount_percentage]]&gt;=0.5,1,0)</f>
        <v>0</v>
      </c>
      <c r="L814">
        <v>4.4000000000000004</v>
      </c>
      <c r="M814">
        <f>IF(Table1[[#This Row],[rating_count]]&lt;1000,1,0)</f>
        <v>1</v>
      </c>
      <c r="N814" t="str">
        <f>IF(Table1[[#This Row],[actual_price]]&lt;200,"&lt;₹200",IF(Table1[[#This Row],[actual_price]]&lt;=500,"₹200–₹500","&gt;₹500"))</f>
        <v>₹200–₹500</v>
      </c>
      <c r="O814" s="9">
        <f>(Table1[[#This Row],[rating]]*Table1[[#This Row],[rating_count]])</f>
        <v>1570.8000000000002</v>
      </c>
      <c r="P814" s="9">
        <f>Table1[[#This Row],[actual_price]]*Table1[[#This Row],[rating_count]]</f>
        <v>71400</v>
      </c>
      <c r="Q814" s="4">
        <v>357</v>
      </c>
      <c r="R814" t="s">
        <v>3026</v>
      </c>
      <c r="S814" t="s">
        <v>3027</v>
      </c>
      <c r="V814" t="str">
        <f t="shared" si="25"/>
        <v>Duracell CR2025 3V</v>
      </c>
    </row>
    <row r="815" spans="1:22" x14ac:dyDescent="0.5">
      <c r="A815" t="s">
        <v>3028</v>
      </c>
      <c r="B815" t="s">
        <v>3029</v>
      </c>
      <c r="C815" t="str">
        <f t="shared" si="24"/>
        <v>Camel Fabrica Acrylic</v>
      </c>
      <c r="D815" t="s">
        <v>5242</v>
      </c>
      <c r="E815" t="s">
        <v>5243</v>
      </c>
      <c r="F815" t="s">
        <v>5261</v>
      </c>
      <c r="G815" t="s">
        <v>5262</v>
      </c>
      <c r="H815">
        <v>200</v>
      </c>
      <c r="I815">
        <v>230</v>
      </c>
      <c r="J815" s="1">
        <v>0.13</v>
      </c>
      <c r="K815" s="8">
        <f>IF(Table1[[#This Row],[discount_percentage]]&gt;=0.5,1,0)</f>
        <v>0</v>
      </c>
      <c r="L815">
        <v>4.4000000000000004</v>
      </c>
      <c r="M815">
        <f>IF(Table1[[#This Row],[rating_count]]&lt;1000,1,0)</f>
        <v>0</v>
      </c>
      <c r="N815" t="str">
        <f>IF(Table1[[#This Row],[actual_price]]&lt;200,"&lt;₹200",IF(Table1[[#This Row],[actual_price]]&lt;=500,"₹200–₹500","&gt;₹500"))</f>
        <v>₹200–₹500</v>
      </c>
      <c r="O815" s="9">
        <f>(Table1[[#This Row],[rating]]*Table1[[#This Row],[rating_count]])</f>
        <v>44748</v>
      </c>
      <c r="P815" s="9">
        <f>Table1[[#This Row],[actual_price]]*Table1[[#This Row],[rating_count]]</f>
        <v>2339100</v>
      </c>
      <c r="Q815" s="4">
        <v>10170</v>
      </c>
      <c r="R815" t="s">
        <v>3030</v>
      </c>
      <c r="S815" t="s">
        <v>3031</v>
      </c>
      <c r="V815" t="str">
        <f t="shared" si="25"/>
        <v>Camel Fabrica Acrylic</v>
      </c>
    </row>
    <row r="816" spans="1:22" x14ac:dyDescent="0.5">
      <c r="A816" t="s">
        <v>3032</v>
      </c>
      <c r="B816" t="s">
        <v>3033</v>
      </c>
      <c r="C816" t="str">
        <f t="shared" si="24"/>
        <v>Lenovo Gx20L29764 65W</v>
      </c>
      <c r="D816" t="s">
        <v>5171</v>
      </c>
      <c r="E816" t="s">
        <v>5172</v>
      </c>
      <c r="F816" t="s">
        <v>5223</v>
      </c>
      <c r="G816" t="s">
        <v>5302</v>
      </c>
      <c r="H816" s="2">
        <v>1249</v>
      </c>
      <c r="I816" s="2">
        <v>2796</v>
      </c>
      <c r="J816" s="1">
        <v>0.55000000000000004</v>
      </c>
      <c r="K816" s="8">
        <f>IF(Table1[[#This Row],[discount_percentage]]&gt;=0.5,1,0)</f>
        <v>1</v>
      </c>
      <c r="L816">
        <v>4.4000000000000004</v>
      </c>
      <c r="M816">
        <f>IF(Table1[[#This Row],[rating_count]]&lt;1000,1,0)</f>
        <v>0</v>
      </c>
      <c r="N816" t="str">
        <f>IF(Table1[[#This Row],[actual_price]]&lt;200,"&lt;₹200",IF(Table1[[#This Row],[actual_price]]&lt;=500,"₹200–₹500","&gt;₹500"))</f>
        <v>&gt;₹500</v>
      </c>
      <c r="O816" s="9">
        <f>(Table1[[#This Row],[rating]]*Table1[[#This Row],[rating_count]])</f>
        <v>20231.2</v>
      </c>
      <c r="P816" s="9">
        <f>Table1[[#This Row],[actual_price]]*Table1[[#This Row],[rating_count]]</f>
        <v>12856008</v>
      </c>
      <c r="Q816" s="4">
        <v>4598</v>
      </c>
      <c r="R816" t="s">
        <v>3034</v>
      </c>
      <c r="S816" t="s">
        <v>3035</v>
      </c>
      <c r="V816" t="str">
        <f t="shared" si="25"/>
        <v>Lenovo GX20L29764 65W</v>
      </c>
    </row>
    <row r="817" spans="1:22" x14ac:dyDescent="0.5">
      <c r="A817" t="s">
        <v>3036</v>
      </c>
      <c r="B817" t="s">
        <v>3037</v>
      </c>
      <c r="C817" t="str">
        <f t="shared" si="24"/>
        <v>Hp Wired On</v>
      </c>
      <c r="D817" t="s">
        <v>5171</v>
      </c>
      <c r="E817" t="s">
        <v>5172</v>
      </c>
      <c r="F817" t="s">
        <v>5283</v>
      </c>
      <c r="G817" t="s">
        <v>5310</v>
      </c>
      <c r="H817">
        <v>649</v>
      </c>
      <c r="I817">
        <v>999</v>
      </c>
      <c r="J817" s="1">
        <v>0.35</v>
      </c>
      <c r="K817" s="8">
        <f>IF(Table1[[#This Row],[discount_percentage]]&gt;=0.5,1,0)</f>
        <v>0</v>
      </c>
      <c r="L817">
        <v>3.5</v>
      </c>
      <c r="M817">
        <f>IF(Table1[[#This Row],[rating_count]]&lt;1000,1,0)</f>
        <v>0</v>
      </c>
      <c r="N817" t="str">
        <f>IF(Table1[[#This Row],[actual_price]]&lt;200,"&lt;₹200",IF(Table1[[#This Row],[actual_price]]&lt;=500,"₹200–₹500","&gt;₹500"))</f>
        <v>&gt;₹500</v>
      </c>
      <c r="O817" s="9">
        <f>(Table1[[#This Row],[rating]]*Table1[[#This Row],[rating_count]])</f>
        <v>25277</v>
      </c>
      <c r="P817" s="9">
        <f>Table1[[#This Row],[actual_price]]*Table1[[#This Row],[rating_count]]</f>
        <v>7214778</v>
      </c>
      <c r="Q817" s="4">
        <v>7222</v>
      </c>
      <c r="R817" t="s">
        <v>3038</v>
      </c>
      <c r="S817" t="s">
        <v>3039</v>
      </c>
      <c r="V817" t="str">
        <f t="shared" si="25"/>
        <v>Hp Wired On</v>
      </c>
    </row>
    <row r="818" spans="1:22" x14ac:dyDescent="0.5">
      <c r="A818" t="s">
        <v>3040</v>
      </c>
      <c r="B818" t="s">
        <v>3041</v>
      </c>
      <c r="C818" t="str">
        <f t="shared" si="24"/>
        <v>Redragon K617 Fizz</v>
      </c>
      <c r="D818" t="s">
        <v>5171</v>
      </c>
      <c r="E818" t="s">
        <v>5172</v>
      </c>
      <c r="F818" t="s">
        <v>5259</v>
      </c>
      <c r="G818" t="s">
        <v>5311</v>
      </c>
      <c r="H818" s="2">
        <v>2649</v>
      </c>
      <c r="I818" s="2">
        <v>3499</v>
      </c>
      <c r="J818" s="1">
        <v>0.24</v>
      </c>
      <c r="K818" s="8">
        <f>IF(Table1[[#This Row],[discount_percentage]]&gt;=0.5,1,0)</f>
        <v>0</v>
      </c>
      <c r="L818">
        <v>4.5</v>
      </c>
      <c r="M818">
        <f>IF(Table1[[#This Row],[rating_count]]&lt;1000,1,0)</f>
        <v>0</v>
      </c>
      <c r="N818" t="str">
        <f>IF(Table1[[#This Row],[actual_price]]&lt;200,"&lt;₹200",IF(Table1[[#This Row],[actual_price]]&lt;=500,"₹200–₹500","&gt;₹500"))</f>
        <v>&gt;₹500</v>
      </c>
      <c r="O818" s="9">
        <f>(Table1[[#This Row],[rating]]*Table1[[#This Row],[rating_count]])</f>
        <v>5719.5</v>
      </c>
      <c r="P818" s="9">
        <f>Table1[[#This Row],[actual_price]]*Table1[[#This Row],[rating_count]]</f>
        <v>4447229</v>
      </c>
      <c r="Q818" s="4">
        <v>1271</v>
      </c>
      <c r="R818" t="s">
        <v>3042</v>
      </c>
      <c r="S818" t="s">
        <v>3043</v>
      </c>
      <c r="V818" t="str">
        <f t="shared" si="25"/>
        <v>Redragon K617 Fizz</v>
      </c>
    </row>
    <row r="819" spans="1:22" x14ac:dyDescent="0.5">
      <c r="A819" t="s">
        <v>3044</v>
      </c>
      <c r="B819" t="s">
        <v>3045</v>
      </c>
      <c r="C819" t="str">
        <f t="shared" si="24"/>
        <v>Hp Gt 53</v>
      </c>
      <c r="D819" t="s">
        <v>5171</v>
      </c>
      <c r="E819" t="s">
        <v>5255</v>
      </c>
      <c r="F819" t="s">
        <v>5256</v>
      </c>
      <c r="G819" t="s">
        <v>5257</v>
      </c>
      <c r="H819">
        <v>596</v>
      </c>
      <c r="I819">
        <v>723</v>
      </c>
      <c r="J819" s="1">
        <v>0.18</v>
      </c>
      <c r="K819" s="8">
        <f>IF(Table1[[#This Row],[discount_percentage]]&gt;=0.5,1,0)</f>
        <v>0</v>
      </c>
      <c r="L819">
        <v>4.4000000000000004</v>
      </c>
      <c r="M819">
        <f>IF(Table1[[#This Row],[rating_count]]&lt;1000,1,0)</f>
        <v>0</v>
      </c>
      <c r="N819" t="str">
        <f>IF(Table1[[#This Row],[actual_price]]&lt;200,"&lt;₹200",IF(Table1[[#This Row],[actual_price]]&lt;=500,"₹200–₹500","&gt;₹500"))</f>
        <v>&gt;₹500</v>
      </c>
      <c r="O819" s="9">
        <f>(Table1[[#This Row],[rating]]*Table1[[#This Row],[rating_count]])</f>
        <v>14163.6</v>
      </c>
      <c r="P819" s="9">
        <f>Table1[[#This Row],[actual_price]]*Table1[[#This Row],[rating_count]]</f>
        <v>2327337</v>
      </c>
      <c r="Q819" s="4">
        <v>3219</v>
      </c>
      <c r="R819" t="s">
        <v>3046</v>
      </c>
      <c r="S819" t="s">
        <v>3047</v>
      </c>
      <c r="V819" t="str">
        <f t="shared" si="25"/>
        <v>HP GT 53</v>
      </c>
    </row>
    <row r="820" spans="1:22" x14ac:dyDescent="0.5">
      <c r="A820" t="s">
        <v>3048</v>
      </c>
      <c r="B820" t="s">
        <v>3049</v>
      </c>
      <c r="C820" t="str">
        <f t="shared" si="24"/>
        <v>Noise Colorfit Ultra</v>
      </c>
      <c r="D820" t="s">
        <v>5178</v>
      </c>
      <c r="E820" t="s">
        <v>5199</v>
      </c>
      <c r="F820" t="s">
        <v>5200</v>
      </c>
      <c r="H820" s="2">
        <v>2499</v>
      </c>
      <c r="I820" s="2">
        <v>5999</v>
      </c>
      <c r="J820" s="1">
        <v>0.57999999999999996</v>
      </c>
      <c r="K820" s="8">
        <f>IF(Table1[[#This Row],[discount_percentage]]&gt;=0.5,1,0)</f>
        <v>1</v>
      </c>
      <c r="L820">
        <v>4.0999999999999996</v>
      </c>
      <c r="M820">
        <f>IF(Table1[[#This Row],[rating_count]]&lt;1000,1,0)</f>
        <v>0</v>
      </c>
      <c r="N820" t="str">
        <f>IF(Table1[[#This Row],[actual_price]]&lt;200,"&lt;₹200",IF(Table1[[#This Row],[actual_price]]&lt;=500,"₹200–₹500","&gt;₹500"))</f>
        <v>&gt;₹500</v>
      </c>
      <c r="O820" s="9">
        <f>(Table1[[#This Row],[rating]]*Table1[[#This Row],[rating_count]])</f>
        <v>159403.9</v>
      </c>
      <c r="P820" s="9">
        <f>Table1[[#This Row],[actual_price]]*Table1[[#This Row],[rating_count]]</f>
        <v>233235121</v>
      </c>
      <c r="Q820" s="4">
        <v>38879</v>
      </c>
      <c r="R820" t="s">
        <v>3050</v>
      </c>
      <c r="S820" t="s">
        <v>1854</v>
      </c>
      <c r="V820" t="str">
        <f t="shared" si="25"/>
        <v>Noise ColorFit Ultra</v>
      </c>
    </row>
    <row r="821" spans="1:22" x14ac:dyDescent="0.5">
      <c r="A821" t="s">
        <v>3051</v>
      </c>
      <c r="B821" t="s">
        <v>3052</v>
      </c>
      <c r="C821" t="str">
        <f t="shared" si="24"/>
        <v>Zebronics Zeb-Jukebar 3900,</v>
      </c>
      <c r="D821" t="s">
        <v>5178</v>
      </c>
      <c r="E821" t="s">
        <v>5186</v>
      </c>
      <c r="F821" t="s">
        <v>5196</v>
      </c>
      <c r="G821" t="s">
        <v>5312</v>
      </c>
      <c r="H821" s="2">
        <v>4999</v>
      </c>
      <c r="I821" s="2">
        <v>12499</v>
      </c>
      <c r="J821" s="1">
        <v>0.6</v>
      </c>
      <c r="K821" s="8">
        <f>IF(Table1[[#This Row],[discount_percentage]]&gt;=0.5,1,0)</f>
        <v>1</v>
      </c>
      <c r="L821">
        <v>4.2</v>
      </c>
      <c r="M821">
        <f>IF(Table1[[#This Row],[rating_count]]&lt;1000,1,0)</f>
        <v>0</v>
      </c>
      <c r="N821" t="str">
        <f>IF(Table1[[#This Row],[actual_price]]&lt;200,"&lt;₹200",IF(Table1[[#This Row],[actual_price]]&lt;=500,"₹200–₹500","&gt;₹500"))</f>
        <v>&gt;₹500</v>
      </c>
      <c r="O821" s="9">
        <f>(Table1[[#This Row],[rating]]*Table1[[#This Row],[rating_count]])</f>
        <v>19072.2</v>
      </c>
      <c r="P821" s="9">
        <f>Table1[[#This Row],[actual_price]]*Table1[[#This Row],[rating_count]]</f>
        <v>56757959</v>
      </c>
      <c r="Q821" s="4">
        <v>4541</v>
      </c>
      <c r="R821" t="s">
        <v>3053</v>
      </c>
      <c r="S821" t="s">
        <v>3054</v>
      </c>
      <c r="V821" t="str">
        <f t="shared" si="25"/>
        <v>Zebronics Zeb-JUKEBAR 3900,</v>
      </c>
    </row>
    <row r="822" spans="1:22" x14ac:dyDescent="0.5">
      <c r="A822" t="s">
        <v>3055</v>
      </c>
      <c r="B822" t="s">
        <v>3056</v>
      </c>
      <c r="C822" t="str">
        <f t="shared" si="24"/>
        <v>Boat Bassheads 102</v>
      </c>
      <c r="D822" t="s">
        <v>5178</v>
      </c>
      <c r="E822" t="s">
        <v>5209</v>
      </c>
      <c r="F822" t="s">
        <v>5210</v>
      </c>
      <c r="G822" t="s">
        <v>5211</v>
      </c>
      <c r="H822">
        <v>399</v>
      </c>
      <c r="I822" s="2">
        <v>1290</v>
      </c>
      <c r="J822" s="1">
        <v>0.69</v>
      </c>
      <c r="K822" s="8">
        <f>IF(Table1[[#This Row],[discount_percentage]]&gt;=0.5,1,0)</f>
        <v>1</v>
      </c>
      <c r="L822">
        <v>4.2</v>
      </c>
      <c r="M822">
        <f>IF(Table1[[#This Row],[rating_count]]&lt;1000,1,0)</f>
        <v>0</v>
      </c>
      <c r="N822" t="str">
        <f>IF(Table1[[#This Row],[actual_price]]&lt;200,"&lt;₹200",IF(Table1[[#This Row],[actual_price]]&lt;=500,"₹200–₹500","&gt;₹500"))</f>
        <v>&gt;₹500</v>
      </c>
      <c r="O822" s="9">
        <f>(Table1[[#This Row],[rating]]*Table1[[#This Row],[rating_count]])</f>
        <v>319376.40000000002</v>
      </c>
      <c r="P822" s="9">
        <f>Table1[[#This Row],[actual_price]]*Table1[[#This Row],[rating_count]]</f>
        <v>98094180</v>
      </c>
      <c r="Q822" s="4">
        <v>76042</v>
      </c>
      <c r="R822" t="s">
        <v>3057</v>
      </c>
      <c r="S822" t="s">
        <v>3058</v>
      </c>
      <c r="V822" t="str">
        <f t="shared" si="25"/>
        <v>boAt Bassheads 102</v>
      </c>
    </row>
    <row r="823" spans="1:22" x14ac:dyDescent="0.5">
      <c r="A823" t="s">
        <v>3059</v>
      </c>
      <c r="B823" t="s">
        <v>3060</v>
      </c>
      <c r="C823" t="str">
        <f t="shared" si="24"/>
        <v>Duracell Cr2016 3V</v>
      </c>
      <c r="D823" t="s">
        <v>5178</v>
      </c>
      <c r="E823" t="s">
        <v>5236</v>
      </c>
      <c r="H823">
        <v>116</v>
      </c>
      <c r="I823">
        <v>200</v>
      </c>
      <c r="J823" s="1">
        <v>0.42</v>
      </c>
      <c r="K823" s="8">
        <f>IF(Table1[[#This Row],[discount_percentage]]&gt;=0.5,1,0)</f>
        <v>0</v>
      </c>
      <c r="L823">
        <v>4.3</v>
      </c>
      <c r="M823">
        <f>IF(Table1[[#This Row],[rating_count]]&lt;1000,1,0)</f>
        <v>1</v>
      </c>
      <c r="N823" t="str">
        <f>IF(Table1[[#This Row],[actual_price]]&lt;200,"&lt;₹200",IF(Table1[[#This Row],[actual_price]]&lt;=500,"₹200–₹500","&gt;₹500"))</f>
        <v>₹200–₹500</v>
      </c>
      <c r="O823" s="9">
        <f>(Table1[[#This Row],[rating]]*Table1[[#This Row],[rating_count]])</f>
        <v>2085.5</v>
      </c>
      <c r="P823" s="9">
        <f>Table1[[#This Row],[actual_price]]*Table1[[#This Row],[rating_count]]</f>
        <v>97000</v>
      </c>
      <c r="Q823" s="4">
        <v>485</v>
      </c>
      <c r="R823" t="s">
        <v>3061</v>
      </c>
      <c r="S823" t="s">
        <v>3062</v>
      </c>
      <c r="V823" t="str">
        <f t="shared" si="25"/>
        <v>Duracell CR2016 3V</v>
      </c>
    </row>
    <row r="824" spans="1:22" x14ac:dyDescent="0.5">
      <c r="A824" t="s">
        <v>3063</v>
      </c>
      <c r="B824" t="s">
        <v>3064</v>
      </c>
      <c r="C824" t="str">
        <f t="shared" si="24"/>
        <v>Mi 360¬∞ Home</v>
      </c>
      <c r="D824" t="s">
        <v>5178</v>
      </c>
      <c r="E824" t="s">
        <v>5248</v>
      </c>
      <c r="F824" t="s">
        <v>5277</v>
      </c>
      <c r="G824" t="s">
        <v>5278</v>
      </c>
      <c r="H824" s="2">
        <v>4499</v>
      </c>
      <c r="I824" s="2">
        <v>5999</v>
      </c>
      <c r="J824" s="1">
        <v>0.25</v>
      </c>
      <c r="K824" s="8">
        <f>IF(Table1[[#This Row],[discount_percentage]]&gt;=0.5,1,0)</f>
        <v>0</v>
      </c>
      <c r="L824">
        <v>4.3</v>
      </c>
      <c r="M824">
        <f>IF(Table1[[#This Row],[rating_count]]&lt;1000,1,0)</f>
        <v>0</v>
      </c>
      <c r="N824" t="str">
        <f>IF(Table1[[#This Row],[actual_price]]&lt;200,"&lt;₹200",IF(Table1[[#This Row],[actual_price]]&lt;=500,"₹200–₹500","&gt;₹500"))</f>
        <v>&gt;₹500</v>
      </c>
      <c r="O824" s="9">
        <f>(Table1[[#This Row],[rating]]*Table1[[#This Row],[rating_count]])</f>
        <v>192192.8</v>
      </c>
      <c r="P824" s="9">
        <f>Table1[[#This Row],[actual_price]]*Table1[[#This Row],[rating_count]]</f>
        <v>268131304</v>
      </c>
      <c r="Q824" s="4">
        <v>44696</v>
      </c>
      <c r="R824" t="s">
        <v>3065</v>
      </c>
      <c r="S824" t="s">
        <v>3066</v>
      </c>
      <c r="V824" t="str">
        <f t="shared" si="25"/>
        <v>MI 360¬∞ Home</v>
      </c>
    </row>
    <row r="825" spans="1:22" x14ac:dyDescent="0.5">
      <c r="A825" t="s">
        <v>3067</v>
      </c>
      <c r="B825" t="s">
        <v>3068</v>
      </c>
      <c r="C825" t="str">
        <f t="shared" si="24"/>
        <v>Zebronics Zeb-100Hb 4</v>
      </c>
      <c r="D825" t="s">
        <v>5171</v>
      </c>
      <c r="E825" t="s">
        <v>5172</v>
      </c>
      <c r="F825" t="s">
        <v>5282</v>
      </c>
      <c r="H825">
        <v>330</v>
      </c>
      <c r="I825">
        <v>499</v>
      </c>
      <c r="J825" s="1">
        <v>0.34</v>
      </c>
      <c r="K825" s="8">
        <f>IF(Table1[[#This Row],[discount_percentage]]&gt;=0.5,1,0)</f>
        <v>0</v>
      </c>
      <c r="L825">
        <v>3.7</v>
      </c>
      <c r="M825">
        <f>IF(Table1[[#This Row],[rating_count]]&lt;1000,1,0)</f>
        <v>0</v>
      </c>
      <c r="N825" t="str">
        <f>IF(Table1[[#This Row],[actual_price]]&lt;200,"&lt;₹200",IF(Table1[[#This Row],[actual_price]]&lt;=500,"₹200–₹500","&gt;₹500"))</f>
        <v>₹200–₹500</v>
      </c>
      <c r="O825" s="9">
        <f>(Table1[[#This Row],[rating]]*Table1[[#This Row],[rating_count]])</f>
        <v>31694.2</v>
      </c>
      <c r="P825" s="9">
        <f>Table1[[#This Row],[actual_price]]*Table1[[#This Row],[rating_count]]</f>
        <v>4274434</v>
      </c>
      <c r="Q825" s="4">
        <v>8566</v>
      </c>
      <c r="R825" t="s">
        <v>3069</v>
      </c>
      <c r="S825" t="s">
        <v>3070</v>
      </c>
      <c r="V825" t="str">
        <f t="shared" si="25"/>
        <v>ZEBRONICS Zeb-100HB 4</v>
      </c>
    </row>
    <row r="826" spans="1:22" x14ac:dyDescent="0.5">
      <c r="A826" t="s">
        <v>3071</v>
      </c>
      <c r="B826" t="s">
        <v>3072</v>
      </c>
      <c r="C826" t="str">
        <f t="shared" si="24"/>
        <v>Boult Audio Bass</v>
      </c>
      <c r="D826" t="s">
        <v>5178</v>
      </c>
      <c r="E826" t="s">
        <v>5209</v>
      </c>
      <c r="F826" t="s">
        <v>5210</v>
      </c>
      <c r="G826" t="s">
        <v>5267</v>
      </c>
      <c r="H826">
        <v>649</v>
      </c>
      <c r="I826" s="2">
        <v>2499</v>
      </c>
      <c r="J826" s="1">
        <v>0.74</v>
      </c>
      <c r="K826" s="8">
        <f>IF(Table1[[#This Row],[discount_percentage]]&gt;=0.5,1,0)</f>
        <v>1</v>
      </c>
      <c r="L826">
        <v>3.9</v>
      </c>
      <c r="M826">
        <f>IF(Table1[[#This Row],[rating_count]]&lt;1000,1,0)</f>
        <v>0</v>
      </c>
      <c r="N826" t="str">
        <f>IF(Table1[[#This Row],[actual_price]]&lt;200,"&lt;₹200",IF(Table1[[#This Row],[actual_price]]&lt;=500,"₹200–₹500","&gt;₹500"))</f>
        <v>&gt;₹500</v>
      </c>
      <c r="O826" s="9">
        <f>(Table1[[#This Row],[rating]]*Table1[[#This Row],[rating_count]])</f>
        <v>50891.1</v>
      </c>
      <c r="P826" s="9">
        <f>Table1[[#This Row],[actual_price]]*Table1[[#This Row],[rating_count]]</f>
        <v>32609451</v>
      </c>
      <c r="Q826" s="4">
        <v>13049</v>
      </c>
      <c r="R826" t="s">
        <v>3073</v>
      </c>
      <c r="S826" t="s">
        <v>3074</v>
      </c>
      <c r="V826" t="str">
        <f t="shared" si="25"/>
        <v>Boult Audio Bass</v>
      </c>
    </row>
    <row r="827" spans="1:22" x14ac:dyDescent="0.5">
      <c r="A827" t="s">
        <v>3075</v>
      </c>
      <c r="B827" t="s">
        <v>3076</v>
      </c>
      <c r="C827" t="str">
        <f t="shared" si="24"/>
        <v>Esr Screen Protector</v>
      </c>
      <c r="D827" t="s">
        <v>5171</v>
      </c>
      <c r="E827" t="s">
        <v>5172</v>
      </c>
      <c r="F827" t="s">
        <v>5279</v>
      </c>
      <c r="G827" t="s">
        <v>5219</v>
      </c>
      <c r="H827" s="2">
        <v>1234</v>
      </c>
      <c r="I827" s="2">
        <v>1599</v>
      </c>
      <c r="J827" s="1">
        <v>0.23</v>
      </c>
      <c r="K827" s="8">
        <f>IF(Table1[[#This Row],[discount_percentage]]&gt;=0.5,1,0)</f>
        <v>0</v>
      </c>
      <c r="L827">
        <v>4.5</v>
      </c>
      <c r="M827">
        <f>IF(Table1[[#This Row],[rating_count]]&lt;1000,1,0)</f>
        <v>0</v>
      </c>
      <c r="N827" t="str">
        <f>IF(Table1[[#This Row],[actual_price]]&lt;200,"&lt;₹200",IF(Table1[[#This Row],[actual_price]]&lt;=500,"₹200–₹500","&gt;₹500"))</f>
        <v>&gt;₹500</v>
      </c>
      <c r="O827" s="9">
        <f>(Table1[[#This Row],[rating]]*Table1[[#This Row],[rating_count]])</f>
        <v>75060</v>
      </c>
      <c r="P827" s="9">
        <f>Table1[[#This Row],[actual_price]]*Table1[[#This Row],[rating_count]]</f>
        <v>26671320</v>
      </c>
      <c r="Q827" s="4">
        <v>16680</v>
      </c>
      <c r="R827" t="s">
        <v>3077</v>
      </c>
      <c r="S827" t="s">
        <v>3078</v>
      </c>
      <c r="V827" t="str">
        <f t="shared" si="25"/>
        <v>ESR Screen Protector</v>
      </c>
    </row>
    <row r="828" spans="1:22" x14ac:dyDescent="0.5">
      <c r="A828" t="s">
        <v>3079</v>
      </c>
      <c r="B828" t="s">
        <v>3080</v>
      </c>
      <c r="C828" t="str">
        <f t="shared" si="24"/>
        <v>Parker Vector Standard</v>
      </c>
      <c r="D828" t="s">
        <v>5238</v>
      </c>
      <c r="E828" t="s">
        <v>5239</v>
      </c>
      <c r="F828" t="s">
        <v>5240</v>
      </c>
      <c r="G828" t="s">
        <v>5241</v>
      </c>
      <c r="H828">
        <v>272</v>
      </c>
      <c r="I828">
        <v>320</v>
      </c>
      <c r="J828" s="1">
        <v>0.15</v>
      </c>
      <c r="K828" s="8">
        <f>IF(Table1[[#This Row],[discount_percentage]]&gt;=0.5,1,0)</f>
        <v>0</v>
      </c>
      <c r="L828">
        <v>4</v>
      </c>
      <c r="M828">
        <f>IF(Table1[[#This Row],[rating_count]]&lt;1000,1,0)</f>
        <v>0</v>
      </c>
      <c r="N828" t="str">
        <f>IF(Table1[[#This Row],[actual_price]]&lt;200,"&lt;₹200",IF(Table1[[#This Row],[actual_price]]&lt;=500,"₹200–₹500","&gt;₹500"))</f>
        <v>₹200–₹500</v>
      </c>
      <c r="O828" s="9">
        <f>(Table1[[#This Row],[rating]]*Table1[[#This Row],[rating_count]])</f>
        <v>14744</v>
      </c>
      <c r="P828" s="9">
        <f>Table1[[#This Row],[actual_price]]*Table1[[#This Row],[rating_count]]</f>
        <v>1179520</v>
      </c>
      <c r="Q828" s="4">
        <v>3686</v>
      </c>
      <c r="R828" t="s">
        <v>3081</v>
      </c>
      <c r="S828" t="s">
        <v>3082</v>
      </c>
      <c r="V828" t="str">
        <f t="shared" si="25"/>
        <v>Parker Vector Standard</v>
      </c>
    </row>
    <row r="829" spans="1:22" x14ac:dyDescent="0.5">
      <c r="A829" t="s">
        <v>3083</v>
      </c>
      <c r="B829" t="s">
        <v>3084</v>
      </c>
      <c r="C829" t="str">
        <f t="shared" si="24"/>
        <v>Silicone Rubber Earbuds</v>
      </c>
      <c r="D829" t="s">
        <v>5178</v>
      </c>
      <c r="E829" t="s">
        <v>5209</v>
      </c>
      <c r="F829" t="s">
        <v>5313</v>
      </c>
      <c r="H829">
        <v>99</v>
      </c>
      <c r="I829">
        <v>999</v>
      </c>
      <c r="J829" s="1">
        <v>0.9</v>
      </c>
      <c r="K829" s="8">
        <f>IF(Table1[[#This Row],[discount_percentage]]&gt;=0.5,1,0)</f>
        <v>1</v>
      </c>
      <c r="L829">
        <v>3.8</v>
      </c>
      <c r="M829">
        <f>IF(Table1[[#This Row],[rating_count]]&lt;1000,1,0)</f>
        <v>1</v>
      </c>
      <c r="N829" t="str">
        <f>IF(Table1[[#This Row],[actual_price]]&lt;200,"&lt;₹200",IF(Table1[[#This Row],[actual_price]]&lt;=500,"₹200–₹500","&gt;₹500"))</f>
        <v>&gt;₹500</v>
      </c>
      <c r="O829" s="9">
        <f>(Table1[[#This Row],[rating]]*Table1[[#This Row],[rating_count]])</f>
        <v>2257.1999999999998</v>
      </c>
      <c r="P829" s="9">
        <f>Table1[[#This Row],[actual_price]]*Table1[[#This Row],[rating_count]]</f>
        <v>593406</v>
      </c>
      <c r="Q829" s="4">
        <v>594</v>
      </c>
      <c r="R829" t="s">
        <v>3085</v>
      </c>
      <c r="S829" t="s">
        <v>3086</v>
      </c>
      <c r="V829" t="str">
        <f t="shared" si="25"/>
        <v>Silicone Rubber Earbuds</v>
      </c>
    </row>
    <row r="830" spans="1:22" x14ac:dyDescent="0.5">
      <c r="A830" t="s">
        <v>3087</v>
      </c>
      <c r="B830" t="s">
        <v>3088</v>
      </c>
      <c r="C830" t="str">
        <f t="shared" si="24"/>
        <v>Canon Pixma Mg2577S</v>
      </c>
      <c r="D830" t="s">
        <v>5171</v>
      </c>
      <c r="E830" t="s">
        <v>5255</v>
      </c>
      <c r="F830" t="s">
        <v>5309</v>
      </c>
      <c r="G830" t="s">
        <v>5314</v>
      </c>
      <c r="H830" s="2">
        <v>3498</v>
      </c>
      <c r="I830" s="2">
        <v>3875</v>
      </c>
      <c r="J830" s="1">
        <v>0.1</v>
      </c>
      <c r="K830" s="8">
        <f>IF(Table1[[#This Row],[discount_percentage]]&gt;=0.5,1,0)</f>
        <v>0</v>
      </c>
      <c r="L830">
        <v>3.4</v>
      </c>
      <c r="M830">
        <f>IF(Table1[[#This Row],[rating_count]]&lt;1000,1,0)</f>
        <v>0</v>
      </c>
      <c r="N830" t="str">
        <f>IF(Table1[[#This Row],[actual_price]]&lt;200,"&lt;₹200",IF(Table1[[#This Row],[actual_price]]&lt;=500,"₹200–₹500","&gt;₹500"))</f>
        <v>&gt;₹500</v>
      </c>
      <c r="O830" s="9">
        <f>(Table1[[#This Row],[rating]]*Table1[[#This Row],[rating_count]])</f>
        <v>41429</v>
      </c>
      <c r="P830" s="9">
        <f>Table1[[#This Row],[actual_price]]*Table1[[#This Row],[rating_count]]</f>
        <v>47216875</v>
      </c>
      <c r="Q830" s="4">
        <v>12185</v>
      </c>
      <c r="R830" t="s">
        <v>3089</v>
      </c>
      <c r="S830" t="s">
        <v>3090</v>
      </c>
      <c r="V830" t="str">
        <f t="shared" si="25"/>
        <v>Canon PIXMA MG2577s</v>
      </c>
    </row>
    <row r="831" spans="1:22" x14ac:dyDescent="0.5">
      <c r="A831" t="s">
        <v>3091</v>
      </c>
      <c r="B831" t="s">
        <v>3092</v>
      </c>
      <c r="C831" t="str">
        <f t="shared" si="24"/>
        <v>Samsung 24-Inch(60.46Cm) Fhd</v>
      </c>
      <c r="D831" t="s">
        <v>5171</v>
      </c>
      <c r="E831" t="s">
        <v>5273</v>
      </c>
      <c r="H831" s="2">
        <v>10099</v>
      </c>
      <c r="I831" s="2">
        <v>19110</v>
      </c>
      <c r="J831" s="1">
        <v>0.47</v>
      </c>
      <c r="K831" s="8">
        <f>IF(Table1[[#This Row],[discount_percentage]]&gt;=0.5,1,0)</f>
        <v>0</v>
      </c>
      <c r="L831">
        <v>4.3</v>
      </c>
      <c r="M831">
        <f>IF(Table1[[#This Row],[rating_count]]&lt;1000,1,0)</f>
        <v>0</v>
      </c>
      <c r="N831" t="str">
        <f>IF(Table1[[#This Row],[actual_price]]&lt;200,"&lt;₹200",IF(Table1[[#This Row],[actual_price]]&lt;=500,"₹200–₹500","&gt;₹500"))</f>
        <v>&gt;₹500</v>
      </c>
      <c r="O831" s="9">
        <f>(Table1[[#This Row],[rating]]*Table1[[#This Row],[rating_count]])</f>
        <v>11278.9</v>
      </c>
      <c r="P831" s="9">
        <f>Table1[[#This Row],[actual_price]]*Table1[[#This Row],[rating_count]]</f>
        <v>50125530</v>
      </c>
      <c r="Q831" s="4">
        <v>2623</v>
      </c>
      <c r="R831" t="s">
        <v>3093</v>
      </c>
      <c r="S831" t="s">
        <v>3094</v>
      </c>
      <c r="V831" t="str">
        <f t="shared" si="25"/>
        <v>Samsung 24-inch(60.46cm) FHD</v>
      </c>
    </row>
    <row r="832" spans="1:22" x14ac:dyDescent="0.5">
      <c r="A832" t="s">
        <v>3095</v>
      </c>
      <c r="B832" t="s">
        <v>3096</v>
      </c>
      <c r="C832" t="str">
        <f t="shared" si="24"/>
        <v>Aircase Protective Laptop</v>
      </c>
      <c r="D832" t="s">
        <v>5171</v>
      </c>
      <c r="E832" t="s">
        <v>5172</v>
      </c>
      <c r="F832" t="s">
        <v>5223</v>
      </c>
      <c r="G832" t="s">
        <v>5286</v>
      </c>
      <c r="H832">
        <v>449</v>
      </c>
      <c r="I832">
        <v>999</v>
      </c>
      <c r="J832" s="1">
        <v>0.55000000000000004</v>
      </c>
      <c r="K832" s="8">
        <f>IF(Table1[[#This Row],[discount_percentage]]&gt;=0.5,1,0)</f>
        <v>1</v>
      </c>
      <c r="L832">
        <v>4.3</v>
      </c>
      <c r="M832">
        <f>IF(Table1[[#This Row],[rating_count]]&lt;1000,1,0)</f>
        <v>0</v>
      </c>
      <c r="N832" t="str">
        <f>IF(Table1[[#This Row],[actual_price]]&lt;200,"&lt;₹200",IF(Table1[[#This Row],[actual_price]]&lt;=500,"₹200–₹500","&gt;₹500"))</f>
        <v>&gt;₹500</v>
      </c>
      <c r="O832" s="9">
        <f>(Table1[[#This Row],[rating]]*Table1[[#This Row],[rating_count]])</f>
        <v>41714.299999999996</v>
      </c>
      <c r="P832" s="9">
        <f>Table1[[#This Row],[actual_price]]*Table1[[#This Row],[rating_count]]</f>
        <v>9691299</v>
      </c>
      <c r="Q832" s="4">
        <v>9701</v>
      </c>
      <c r="R832" t="s">
        <v>3097</v>
      </c>
      <c r="S832" t="s">
        <v>3098</v>
      </c>
      <c r="V832" t="str">
        <f t="shared" si="25"/>
        <v>AirCase Protective Laptop</v>
      </c>
    </row>
    <row r="833" spans="1:22" x14ac:dyDescent="0.5">
      <c r="A833" t="s">
        <v>3099</v>
      </c>
      <c r="B833" t="s">
        <v>3100</v>
      </c>
      <c r="C833" t="str">
        <f t="shared" si="24"/>
        <v>Faber-Castell Connector Pen</v>
      </c>
      <c r="D833" t="s">
        <v>5315</v>
      </c>
      <c r="E833" t="s">
        <v>5316</v>
      </c>
      <c r="F833" t="s">
        <v>5317</v>
      </c>
      <c r="G833" t="s">
        <v>5318</v>
      </c>
      <c r="H833">
        <v>150</v>
      </c>
      <c r="I833">
        <v>150</v>
      </c>
      <c r="J833" s="1">
        <v>0</v>
      </c>
      <c r="K833" s="8">
        <f>IF(Table1[[#This Row],[discount_percentage]]&gt;=0.5,1,0)</f>
        <v>0</v>
      </c>
      <c r="L833">
        <v>4.3</v>
      </c>
      <c r="M833">
        <f>IF(Table1[[#This Row],[rating_count]]&lt;1000,1,0)</f>
        <v>0</v>
      </c>
      <c r="N833" t="str">
        <f>IF(Table1[[#This Row],[actual_price]]&lt;200,"&lt;₹200",IF(Table1[[#This Row],[actual_price]]&lt;=500,"₹200–₹500","&gt;₹500"))</f>
        <v>&lt;₹200</v>
      </c>
      <c r="O833" s="9">
        <f>(Table1[[#This Row],[rating]]*Table1[[#This Row],[rating_count]])</f>
        <v>68228.099999999991</v>
      </c>
      <c r="P833" s="9">
        <f>Table1[[#This Row],[actual_price]]*Table1[[#This Row],[rating_count]]</f>
        <v>2380050</v>
      </c>
      <c r="Q833" s="4">
        <v>15867</v>
      </c>
      <c r="R833" t="s">
        <v>3101</v>
      </c>
      <c r="S833" t="s">
        <v>3102</v>
      </c>
      <c r="V833" t="str">
        <f t="shared" si="25"/>
        <v>Faber-Castell Connector Pen</v>
      </c>
    </row>
    <row r="834" spans="1:22" x14ac:dyDescent="0.5">
      <c r="A834" t="s">
        <v>3103</v>
      </c>
      <c r="B834" t="s">
        <v>3104</v>
      </c>
      <c r="C834" t="str">
        <f t="shared" ref="C834:C897" si="26">PROPER(V834)</f>
        <v>Zinq Ups For</v>
      </c>
      <c r="D834" t="s">
        <v>5171</v>
      </c>
      <c r="E834" t="s">
        <v>5175</v>
      </c>
      <c r="F834" t="s">
        <v>5266</v>
      </c>
      <c r="H834" s="2">
        <v>1199</v>
      </c>
      <c r="I834" s="2">
        <v>2999</v>
      </c>
      <c r="J834" s="1">
        <v>0.6</v>
      </c>
      <c r="K834" s="8">
        <f>IF(Table1[[#This Row],[discount_percentage]]&gt;=0.5,1,0)</f>
        <v>1</v>
      </c>
      <c r="L834">
        <v>4.0999999999999996</v>
      </c>
      <c r="M834">
        <f>IF(Table1[[#This Row],[rating_count]]&lt;1000,1,0)</f>
        <v>0</v>
      </c>
      <c r="N834" t="str">
        <f>IF(Table1[[#This Row],[actual_price]]&lt;200,"&lt;₹200",IF(Table1[[#This Row],[actual_price]]&lt;=500,"₹200–₹500","&gt;₹500"))</f>
        <v>&gt;₹500</v>
      </c>
      <c r="O834" s="9">
        <f>(Table1[[#This Row],[rating]]*Table1[[#This Row],[rating_count]])</f>
        <v>43972.499999999993</v>
      </c>
      <c r="P834" s="9">
        <f>Table1[[#This Row],[actual_price]]*Table1[[#This Row],[rating_count]]</f>
        <v>32164275</v>
      </c>
      <c r="Q834" s="4">
        <v>10725</v>
      </c>
      <c r="R834" t="s">
        <v>3105</v>
      </c>
      <c r="S834" t="s">
        <v>3106</v>
      </c>
      <c r="V834" t="str">
        <f t="shared" ref="V834:V897" si="27">TRIM(LEFT(B834,FIND(" ",B834,FIND(" ",B834,FIND(" ",B834)+1)+1)))</f>
        <v>Zinq UPS for</v>
      </c>
    </row>
    <row r="835" spans="1:22" x14ac:dyDescent="0.5">
      <c r="A835" t="s">
        <v>3107</v>
      </c>
      <c r="B835" t="s">
        <v>3108</v>
      </c>
      <c r="C835" t="str">
        <f t="shared" si="26"/>
        <v>Saleon‚Ñ¢ Portable Storage</v>
      </c>
      <c r="D835" t="s">
        <v>5171</v>
      </c>
      <c r="E835" t="s">
        <v>5172</v>
      </c>
      <c r="F835" t="s">
        <v>5263</v>
      </c>
      <c r="H835">
        <v>397</v>
      </c>
      <c r="I835">
        <v>899</v>
      </c>
      <c r="J835" s="1">
        <v>0.56000000000000005</v>
      </c>
      <c r="K835" s="8">
        <f>IF(Table1[[#This Row],[discount_percentage]]&gt;=0.5,1,0)</f>
        <v>1</v>
      </c>
      <c r="L835">
        <v>4</v>
      </c>
      <c r="M835">
        <f>IF(Table1[[#This Row],[rating_count]]&lt;1000,1,0)</f>
        <v>0</v>
      </c>
      <c r="N835" t="str">
        <f>IF(Table1[[#This Row],[actual_price]]&lt;200,"&lt;₹200",IF(Table1[[#This Row],[actual_price]]&lt;=500,"₹200–₹500","&gt;₹500"))</f>
        <v>&gt;₹500</v>
      </c>
      <c r="O835" s="9">
        <f>(Table1[[#This Row],[rating]]*Table1[[#This Row],[rating_count]])</f>
        <v>12100</v>
      </c>
      <c r="P835" s="9">
        <f>Table1[[#This Row],[actual_price]]*Table1[[#This Row],[rating_count]]</f>
        <v>2719475</v>
      </c>
      <c r="Q835" s="4">
        <v>3025</v>
      </c>
      <c r="R835" t="s">
        <v>3109</v>
      </c>
      <c r="S835" t="s">
        <v>3110</v>
      </c>
      <c r="V835" t="str">
        <f t="shared" si="27"/>
        <v>SaleOn‚Ñ¢ Portable Storage</v>
      </c>
    </row>
    <row r="836" spans="1:22" x14ac:dyDescent="0.5">
      <c r="A836" t="s">
        <v>3111</v>
      </c>
      <c r="B836" t="s">
        <v>3112</v>
      </c>
      <c r="C836" t="str">
        <f t="shared" si="26"/>
        <v>Rpm Euro Games</v>
      </c>
      <c r="D836" t="s">
        <v>5171</v>
      </c>
      <c r="E836" t="s">
        <v>5172</v>
      </c>
      <c r="F836" t="s">
        <v>5259</v>
      </c>
      <c r="G836" t="s">
        <v>5280</v>
      </c>
      <c r="H836">
        <v>699</v>
      </c>
      <c r="I836" s="2">
        <v>1490</v>
      </c>
      <c r="J836" s="1">
        <v>0.53</v>
      </c>
      <c r="K836" s="8">
        <f>IF(Table1[[#This Row],[discount_percentage]]&gt;=0.5,1,0)</f>
        <v>1</v>
      </c>
      <c r="L836">
        <v>4</v>
      </c>
      <c r="M836">
        <f>IF(Table1[[#This Row],[rating_count]]&lt;1000,1,0)</f>
        <v>0</v>
      </c>
      <c r="N836" t="str">
        <f>IF(Table1[[#This Row],[actual_price]]&lt;200,"&lt;₹200",IF(Table1[[#This Row],[actual_price]]&lt;=500,"₹200–₹500","&gt;₹500"))</f>
        <v>&gt;₹500</v>
      </c>
      <c r="O836" s="9">
        <f>(Table1[[#This Row],[rating]]*Table1[[#This Row],[rating_count]])</f>
        <v>22944</v>
      </c>
      <c r="P836" s="9">
        <f>Table1[[#This Row],[actual_price]]*Table1[[#This Row],[rating_count]]</f>
        <v>8546640</v>
      </c>
      <c r="Q836" s="4">
        <v>5736</v>
      </c>
      <c r="R836" t="s">
        <v>3113</v>
      </c>
      <c r="S836" t="s">
        <v>3114</v>
      </c>
      <c r="V836" t="str">
        <f t="shared" si="27"/>
        <v>RPM Euro Games</v>
      </c>
    </row>
    <row r="837" spans="1:22" x14ac:dyDescent="0.5">
      <c r="A837" t="s">
        <v>3115</v>
      </c>
      <c r="B837" t="s">
        <v>3116</v>
      </c>
      <c r="C837" t="str">
        <f t="shared" si="26"/>
        <v>Realme Buds Wireless</v>
      </c>
      <c r="D837" t="s">
        <v>5178</v>
      </c>
      <c r="E837" t="s">
        <v>5209</v>
      </c>
      <c r="F837" t="s">
        <v>5210</v>
      </c>
      <c r="G837" t="s">
        <v>5211</v>
      </c>
      <c r="H837" s="2">
        <v>1679</v>
      </c>
      <c r="I837" s="2">
        <v>1999</v>
      </c>
      <c r="J837" s="1">
        <v>0.16</v>
      </c>
      <c r="K837" s="8">
        <f>IF(Table1[[#This Row],[discount_percentage]]&gt;=0.5,1,0)</f>
        <v>0</v>
      </c>
      <c r="L837">
        <v>4.0999999999999996</v>
      </c>
      <c r="M837">
        <f>IF(Table1[[#This Row],[rating_count]]&lt;1000,1,0)</f>
        <v>0</v>
      </c>
      <c r="N837" t="str">
        <f>IF(Table1[[#This Row],[actual_price]]&lt;200,"&lt;₹200",IF(Table1[[#This Row],[actual_price]]&lt;=500,"₹200–₹500","&gt;₹500"))</f>
        <v>&gt;₹500</v>
      </c>
      <c r="O837" s="9">
        <f>(Table1[[#This Row],[rating]]*Table1[[#This Row],[rating_count]])</f>
        <v>297508.3</v>
      </c>
      <c r="P837" s="9">
        <f>Table1[[#This Row],[actual_price]]*Table1[[#This Row],[rating_count]]</f>
        <v>145053437</v>
      </c>
      <c r="Q837" s="4">
        <v>72563</v>
      </c>
      <c r="R837" t="s">
        <v>3117</v>
      </c>
      <c r="S837" t="s">
        <v>3118</v>
      </c>
      <c r="V837" t="str">
        <f t="shared" si="27"/>
        <v>realme Buds Wireless</v>
      </c>
    </row>
    <row r="838" spans="1:22" x14ac:dyDescent="0.5">
      <c r="A838" t="s">
        <v>3119</v>
      </c>
      <c r="B838" t="s">
        <v>3120</v>
      </c>
      <c r="C838" t="str">
        <f t="shared" si="26"/>
        <v>Tvara Lcd Writing</v>
      </c>
      <c r="D838" t="s">
        <v>5171</v>
      </c>
      <c r="E838" t="s">
        <v>5172</v>
      </c>
      <c r="F838" t="s">
        <v>5227</v>
      </c>
      <c r="G838" t="s">
        <v>5229</v>
      </c>
      <c r="H838">
        <v>354</v>
      </c>
      <c r="I838" s="2">
        <v>1500</v>
      </c>
      <c r="J838" s="1">
        <v>0.76</v>
      </c>
      <c r="K838" s="8">
        <f>IF(Table1[[#This Row],[discount_percentage]]&gt;=0.5,1,0)</f>
        <v>1</v>
      </c>
      <c r="L838">
        <v>4</v>
      </c>
      <c r="M838">
        <f>IF(Table1[[#This Row],[rating_count]]&lt;1000,1,0)</f>
        <v>0</v>
      </c>
      <c r="N838" t="str">
        <f>IF(Table1[[#This Row],[actual_price]]&lt;200,"&lt;₹200",IF(Table1[[#This Row],[actual_price]]&lt;=500,"₹200–₹500","&gt;₹500"))</f>
        <v>&gt;₹500</v>
      </c>
      <c r="O838" s="9">
        <f>(Table1[[#This Row],[rating]]*Table1[[#This Row],[rating_count]])</f>
        <v>4104</v>
      </c>
      <c r="P838" s="9">
        <f>Table1[[#This Row],[actual_price]]*Table1[[#This Row],[rating_count]]</f>
        <v>1539000</v>
      </c>
      <c r="Q838" s="4">
        <v>1026</v>
      </c>
      <c r="R838" t="s">
        <v>3121</v>
      </c>
      <c r="S838" t="s">
        <v>3122</v>
      </c>
      <c r="V838" t="str">
        <f t="shared" si="27"/>
        <v>TVARA LCD Writing</v>
      </c>
    </row>
    <row r="839" spans="1:22" x14ac:dyDescent="0.5">
      <c r="A839" t="s">
        <v>3123</v>
      </c>
      <c r="B839" t="s">
        <v>3124</v>
      </c>
      <c r="C839" t="str">
        <f t="shared" si="26"/>
        <v>Wings Phantom Pro</v>
      </c>
      <c r="D839" t="s">
        <v>5171</v>
      </c>
      <c r="E839" t="s">
        <v>5172</v>
      </c>
      <c r="F839" t="s">
        <v>5259</v>
      </c>
      <c r="G839" t="s">
        <v>5319</v>
      </c>
      <c r="H839" s="2">
        <v>1199</v>
      </c>
      <c r="I839" s="2">
        <v>5499</v>
      </c>
      <c r="J839" s="1">
        <v>0.78</v>
      </c>
      <c r="K839" s="8">
        <f>IF(Table1[[#This Row],[discount_percentage]]&gt;=0.5,1,0)</f>
        <v>1</v>
      </c>
      <c r="L839">
        <v>3.8</v>
      </c>
      <c r="M839">
        <f>IF(Table1[[#This Row],[rating_count]]&lt;1000,1,0)</f>
        <v>0</v>
      </c>
      <c r="N839" t="str">
        <f>IF(Table1[[#This Row],[actual_price]]&lt;200,"&lt;₹200",IF(Table1[[#This Row],[actual_price]]&lt;=500,"₹200–₹500","&gt;₹500"))</f>
        <v>&gt;₹500</v>
      </c>
      <c r="O839" s="9">
        <f>(Table1[[#This Row],[rating]]*Table1[[#This Row],[rating_count]])</f>
        <v>7763.4</v>
      </c>
      <c r="P839" s="9">
        <f>Table1[[#This Row],[actual_price]]*Table1[[#This Row],[rating_count]]</f>
        <v>11234457</v>
      </c>
      <c r="Q839" s="4">
        <v>2043</v>
      </c>
      <c r="R839" t="s">
        <v>3125</v>
      </c>
      <c r="S839" t="s">
        <v>3126</v>
      </c>
      <c r="V839" t="str">
        <f t="shared" si="27"/>
        <v>Wings Phantom Pro</v>
      </c>
    </row>
    <row r="840" spans="1:22" x14ac:dyDescent="0.5">
      <c r="A840" t="s">
        <v>3127</v>
      </c>
      <c r="B840" t="s">
        <v>3128</v>
      </c>
      <c r="C840" t="str">
        <f t="shared" si="26"/>
        <v>Robustrion [Anti-Scratch] &amp;</v>
      </c>
      <c r="D840" t="s">
        <v>5171</v>
      </c>
      <c r="E840" t="s">
        <v>5172</v>
      </c>
      <c r="F840" t="s">
        <v>5279</v>
      </c>
      <c r="G840" t="s">
        <v>5219</v>
      </c>
      <c r="H840">
        <v>379</v>
      </c>
      <c r="I840" s="2">
        <v>1499</v>
      </c>
      <c r="J840" s="1">
        <v>0.75</v>
      </c>
      <c r="K840" s="8">
        <f>IF(Table1[[#This Row],[discount_percentage]]&gt;=0.5,1,0)</f>
        <v>1</v>
      </c>
      <c r="L840">
        <v>4.2</v>
      </c>
      <c r="M840">
        <f>IF(Table1[[#This Row],[rating_count]]&lt;1000,1,0)</f>
        <v>0</v>
      </c>
      <c r="N840" t="str">
        <f>IF(Table1[[#This Row],[actual_price]]&lt;200,"&lt;₹200",IF(Table1[[#This Row],[actual_price]]&lt;=500,"₹200–₹500","&gt;₹500"))</f>
        <v>&gt;₹500</v>
      </c>
      <c r="O840" s="9">
        <f>(Table1[[#This Row],[rating]]*Table1[[#This Row],[rating_count]])</f>
        <v>17425.8</v>
      </c>
      <c r="P840" s="9">
        <f>Table1[[#This Row],[actual_price]]*Table1[[#This Row],[rating_count]]</f>
        <v>6219351</v>
      </c>
      <c r="Q840" s="4">
        <v>4149</v>
      </c>
      <c r="R840" t="s">
        <v>3129</v>
      </c>
      <c r="S840" t="s">
        <v>3130</v>
      </c>
      <c r="V840" t="str">
        <f t="shared" si="27"/>
        <v>Robustrion [Anti-Scratch] &amp;</v>
      </c>
    </row>
    <row r="841" spans="1:22" x14ac:dyDescent="0.5">
      <c r="A841" t="s">
        <v>3131</v>
      </c>
      <c r="B841" t="s">
        <v>3132</v>
      </c>
      <c r="C841" t="str">
        <f t="shared" si="26"/>
        <v>Cablet 2.5 Inch</v>
      </c>
      <c r="D841" t="s">
        <v>5171</v>
      </c>
      <c r="E841" t="s">
        <v>5225</v>
      </c>
      <c r="F841" t="s">
        <v>5247</v>
      </c>
      <c r="H841">
        <v>499</v>
      </c>
      <c r="I841">
        <v>775</v>
      </c>
      <c r="J841" s="1">
        <v>0.36</v>
      </c>
      <c r="K841" s="8">
        <f>IF(Table1[[#This Row],[discount_percentage]]&gt;=0.5,1,0)</f>
        <v>0</v>
      </c>
      <c r="L841">
        <v>4.3</v>
      </c>
      <c r="M841">
        <f>IF(Table1[[#This Row],[rating_count]]&lt;1000,1,0)</f>
        <v>1</v>
      </c>
      <c r="N841" t="str">
        <f>IF(Table1[[#This Row],[actual_price]]&lt;200,"&lt;₹200",IF(Table1[[#This Row],[actual_price]]&lt;=500,"₹200–₹500","&gt;₹500"))</f>
        <v>&gt;₹500</v>
      </c>
      <c r="O841" s="9">
        <f>(Table1[[#This Row],[rating]]*Table1[[#This Row],[rating_count]])</f>
        <v>318.2</v>
      </c>
      <c r="P841" s="9">
        <f>Table1[[#This Row],[actual_price]]*Table1[[#This Row],[rating_count]]</f>
        <v>57350</v>
      </c>
      <c r="Q841" s="4">
        <v>74</v>
      </c>
      <c r="R841" t="s">
        <v>3133</v>
      </c>
      <c r="S841" t="s">
        <v>3134</v>
      </c>
      <c r="V841" t="str">
        <f t="shared" si="27"/>
        <v>Cablet 2.5 Inch</v>
      </c>
    </row>
    <row r="842" spans="1:22" x14ac:dyDescent="0.5">
      <c r="A842" t="s">
        <v>3135</v>
      </c>
      <c r="B842" t="s">
        <v>3136</v>
      </c>
      <c r="C842" t="str">
        <f t="shared" si="26"/>
        <v>Sandisk 1Tb Extreme</v>
      </c>
      <c r="D842" t="s">
        <v>5171</v>
      </c>
      <c r="E842" t="s">
        <v>5225</v>
      </c>
      <c r="F842" t="s">
        <v>5320</v>
      </c>
      <c r="H842" s="2">
        <v>10389</v>
      </c>
      <c r="I842" s="2">
        <v>32000</v>
      </c>
      <c r="J842" s="1">
        <v>0.68</v>
      </c>
      <c r="K842" s="8">
        <f>IF(Table1[[#This Row],[discount_percentage]]&gt;=0.5,1,0)</f>
        <v>1</v>
      </c>
      <c r="L842">
        <v>4.4000000000000004</v>
      </c>
      <c r="M842">
        <f>IF(Table1[[#This Row],[rating_count]]&lt;1000,1,0)</f>
        <v>0</v>
      </c>
      <c r="N842" t="str">
        <f>IF(Table1[[#This Row],[actual_price]]&lt;200,"&lt;₹200",IF(Table1[[#This Row],[actual_price]]&lt;=500,"₹200–₹500","&gt;₹500"))</f>
        <v>&gt;₹500</v>
      </c>
      <c r="O842" s="9">
        <f>(Table1[[#This Row],[rating]]*Table1[[#This Row],[rating_count]])</f>
        <v>182151.2</v>
      </c>
      <c r="P842" s="9">
        <f>Table1[[#This Row],[actual_price]]*Table1[[#This Row],[rating_count]]</f>
        <v>1324736000</v>
      </c>
      <c r="Q842" s="4">
        <v>41398</v>
      </c>
      <c r="R842" t="s">
        <v>3137</v>
      </c>
      <c r="S842" t="s">
        <v>3138</v>
      </c>
      <c r="V842" t="str">
        <f t="shared" si="27"/>
        <v>SanDisk 1TB Extreme</v>
      </c>
    </row>
    <row r="843" spans="1:22" x14ac:dyDescent="0.5">
      <c r="A843" t="s">
        <v>3139</v>
      </c>
      <c r="B843" t="s">
        <v>3140</v>
      </c>
      <c r="C843" t="str">
        <f t="shared" si="26"/>
        <v>Zebronics Zeb-Warrior Ii</v>
      </c>
      <c r="D843" t="s">
        <v>5171</v>
      </c>
      <c r="E843" t="s">
        <v>5172</v>
      </c>
      <c r="F843" t="s">
        <v>5283</v>
      </c>
      <c r="G843" t="s">
        <v>5303</v>
      </c>
      <c r="H843">
        <v>649</v>
      </c>
      <c r="I843" s="2">
        <v>1300</v>
      </c>
      <c r="J843" s="1">
        <v>0.5</v>
      </c>
      <c r="K843" s="8">
        <f>IF(Table1[[#This Row],[discount_percentage]]&gt;=0.5,1,0)</f>
        <v>1</v>
      </c>
      <c r="L843">
        <v>4.0999999999999996</v>
      </c>
      <c r="M843">
        <f>IF(Table1[[#This Row],[rating_count]]&lt;1000,1,0)</f>
        <v>0</v>
      </c>
      <c r="N843" t="str">
        <f>IF(Table1[[#This Row],[actual_price]]&lt;200,"&lt;₹200",IF(Table1[[#This Row],[actual_price]]&lt;=500,"₹200–₹500","&gt;₹500"))</f>
        <v>&gt;₹500</v>
      </c>
      <c r="O843" s="9">
        <f>(Table1[[#This Row],[rating]]*Table1[[#This Row],[rating_count]])</f>
        <v>21299.499999999996</v>
      </c>
      <c r="P843" s="9">
        <f>Table1[[#This Row],[actual_price]]*Table1[[#This Row],[rating_count]]</f>
        <v>6753500</v>
      </c>
      <c r="Q843" s="4">
        <v>5195</v>
      </c>
      <c r="R843" t="s">
        <v>3141</v>
      </c>
      <c r="S843" t="s">
        <v>3142</v>
      </c>
      <c r="V843" t="str">
        <f t="shared" si="27"/>
        <v>ZEBRONICS Zeb-Warrior II</v>
      </c>
    </row>
    <row r="844" spans="1:22" x14ac:dyDescent="0.5">
      <c r="A844" t="s">
        <v>3143</v>
      </c>
      <c r="B844" t="s">
        <v>3144</v>
      </c>
      <c r="C844" t="str">
        <f t="shared" si="26"/>
        <v>Tp-Link Ue300C Usb</v>
      </c>
      <c r="D844" t="s">
        <v>5171</v>
      </c>
      <c r="E844" t="s">
        <v>5175</v>
      </c>
      <c r="F844" t="s">
        <v>5176</v>
      </c>
      <c r="G844" t="s">
        <v>5321</v>
      </c>
      <c r="H844" s="2">
        <v>1199</v>
      </c>
      <c r="I844" s="2">
        <v>1999</v>
      </c>
      <c r="J844" s="1">
        <v>0.4</v>
      </c>
      <c r="K844" s="8">
        <f>IF(Table1[[#This Row],[discount_percentage]]&gt;=0.5,1,0)</f>
        <v>0</v>
      </c>
      <c r="L844">
        <v>4.5</v>
      </c>
      <c r="M844">
        <f>IF(Table1[[#This Row],[rating_count]]&lt;1000,1,0)</f>
        <v>0</v>
      </c>
      <c r="N844" t="str">
        <f>IF(Table1[[#This Row],[actual_price]]&lt;200,"&lt;₹200",IF(Table1[[#This Row],[actual_price]]&lt;=500,"₹200–₹500","&gt;₹500"))</f>
        <v>&gt;₹500</v>
      </c>
      <c r="O844" s="9">
        <f>(Table1[[#This Row],[rating]]*Table1[[#This Row],[rating_count]])</f>
        <v>100890</v>
      </c>
      <c r="P844" s="9">
        <f>Table1[[#This Row],[actual_price]]*Table1[[#This Row],[rating_count]]</f>
        <v>44817580</v>
      </c>
      <c r="Q844" s="4">
        <v>22420</v>
      </c>
      <c r="R844" t="s">
        <v>3145</v>
      </c>
      <c r="S844" t="s">
        <v>382</v>
      </c>
      <c r="V844" t="str">
        <f t="shared" si="27"/>
        <v>TP-Link UE300C USB</v>
      </c>
    </row>
    <row r="845" spans="1:22" x14ac:dyDescent="0.5">
      <c r="A845" t="s">
        <v>3146</v>
      </c>
      <c r="B845" t="s">
        <v>3147</v>
      </c>
      <c r="C845" t="str">
        <f t="shared" si="26"/>
        <v>Wecool Moonwalk M1</v>
      </c>
      <c r="D845" t="s">
        <v>5178</v>
      </c>
      <c r="E845" t="s">
        <v>5209</v>
      </c>
      <c r="F845" t="s">
        <v>5210</v>
      </c>
      <c r="G845" t="s">
        <v>5211</v>
      </c>
      <c r="H845">
        <v>889</v>
      </c>
      <c r="I845" s="2">
        <v>1999</v>
      </c>
      <c r="J845" s="1">
        <v>0.56000000000000005</v>
      </c>
      <c r="K845" s="8">
        <f>IF(Table1[[#This Row],[discount_percentage]]&gt;=0.5,1,0)</f>
        <v>1</v>
      </c>
      <c r="L845">
        <v>4.2</v>
      </c>
      <c r="M845">
        <f>IF(Table1[[#This Row],[rating_count]]&lt;1000,1,0)</f>
        <v>0</v>
      </c>
      <c r="N845" t="str">
        <f>IF(Table1[[#This Row],[actual_price]]&lt;200,"&lt;₹200",IF(Table1[[#This Row],[actual_price]]&lt;=500,"₹200–₹500","&gt;₹500"))</f>
        <v>&gt;₹500</v>
      </c>
      <c r="O845" s="9">
        <f>(Table1[[#This Row],[rating]]*Table1[[#This Row],[rating_count]])</f>
        <v>9592.8000000000011</v>
      </c>
      <c r="P845" s="9">
        <f>Table1[[#This Row],[actual_price]]*Table1[[#This Row],[rating_count]]</f>
        <v>4565716</v>
      </c>
      <c r="Q845" s="4">
        <v>2284</v>
      </c>
      <c r="R845" t="s">
        <v>3148</v>
      </c>
      <c r="S845" t="s">
        <v>3149</v>
      </c>
      <c r="V845" t="str">
        <f t="shared" si="27"/>
        <v>Wecool Moonwalk M1</v>
      </c>
    </row>
    <row r="846" spans="1:22" x14ac:dyDescent="0.5">
      <c r="A846" t="s">
        <v>3150</v>
      </c>
      <c r="B846" t="s">
        <v>3151</v>
      </c>
      <c r="C846" t="str">
        <f t="shared" si="26"/>
        <v>Hp 330 Wireless</v>
      </c>
      <c r="D846" t="s">
        <v>5171</v>
      </c>
      <c r="E846" t="s">
        <v>5172</v>
      </c>
      <c r="F846" t="s">
        <v>5227</v>
      </c>
      <c r="G846" t="s">
        <v>5246</v>
      </c>
      <c r="H846" s="2">
        <v>1409</v>
      </c>
      <c r="I846" s="2">
        <v>2199</v>
      </c>
      <c r="J846" s="1">
        <v>0.36</v>
      </c>
      <c r="K846" s="8">
        <f>IF(Table1[[#This Row],[discount_percentage]]&gt;=0.5,1,0)</f>
        <v>0</v>
      </c>
      <c r="L846">
        <v>3.9</v>
      </c>
      <c r="M846">
        <f>IF(Table1[[#This Row],[rating_count]]&lt;1000,1,0)</f>
        <v>1</v>
      </c>
      <c r="N846" t="str">
        <f>IF(Table1[[#This Row],[actual_price]]&lt;200,"&lt;₹200",IF(Table1[[#This Row],[actual_price]]&lt;=500,"₹200–₹500","&gt;₹500"))</f>
        <v>&gt;₹500</v>
      </c>
      <c r="O846" s="9">
        <f>(Table1[[#This Row],[rating]]*Table1[[#This Row],[rating_count]])</f>
        <v>1665.3</v>
      </c>
      <c r="P846" s="9">
        <f>Table1[[#This Row],[actual_price]]*Table1[[#This Row],[rating_count]]</f>
        <v>938973</v>
      </c>
      <c r="Q846" s="4">
        <v>427</v>
      </c>
      <c r="R846" t="s">
        <v>3152</v>
      </c>
      <c r="S846" t="s">
        <v>3153</v>
      </c>
      <c r="V846" t="str">
        <f t="shared" si="27"/>
        <v>HP 330 Wireless</v>
      </c>
    </row>
    <row r="847" spans="1:22" x14ac:dyDescent="0.5">
      <c r="A847" t="s">
        <v>3154</v>
      </c>
      <c r="B847" t="s">
        <v>3155</v>
      </c>
      <c r="C847" t="str">
        <f t="shared" si="26"/>
        <v>Rc Print Gi</v>
      </c>
      <c r="D847" t="s">
        <v>5171</v>
      </c>
      <c r="E847" t="s">
        <v>5255</v>
      </c>
      <c r="F847" t="s">
        <v>5256</v>
      </c>
      <c r="G847" t="s">
        <v>5322</v>
      </c>
      <c r="H847">
        <v>549</v>
      </c>
      <c r="I847" s="2">
        <v>1999</v>
      </c>
      <c r="J847" s="1">
        <v>0.73</v>
      </c>
      <c r="K847" s="8">
        <f>IF(Table1[[#This Row],[discount_percentage]]&gt;=0.5,1,0)</f>
        <v>1</v>
      </c>
      <c r="L847">
        <v>4.3</v>
      </c>
      <c r="M847">
        <f>IF(Table1[[#This Row],[rating_count]]&lt;1000,1,0)</f>
        <v>0</v>
      </c>
      <c r="N847" t="str">
        <f>IF(Table1[[#This Row],[actual_price]]&lt;200,"&lt;₹200",IF(Table1[[#This Row],[actual_price]]&lt;=500,"₹200–₹500","&gt;₹500"))</f>
        <v>&gt;₹500</v>
      </c>
      <c r="O847" s="9">
        <f>(Table1[[#This Row],[rating]]*Table1[[#This Row],[rating_count]])</f>
        <v>5878.0999999999995</v>
      </c>
      <c r="P847" s="9">
        <f>Table1[[#This Row],[actual_price]]*Table1[[#This Row],[rating_count]]</f>
        <v>2732633</v>
      </c>
      <c r="Q847" s="4">
        <v>1367</v>
      </c>
      <c r="R847" t="s">
        <v>3156</v>
      </c>
      <c r="S847" t="s">
        <v>3157</v>
      </c>
      <c r="V847" t="str">
        <f t="shared" si="27"/>
        <v>RC PRINT GI</v>
      </c>
    </row>
    <row r="848" spans="1:22" x14ac:dyDescent="0.5">
      <c r="A848" t="s">
        <v>3158</v>
      </c>
      <c r="B848" t="s">
        <v>3159</v>
      </c>
      <c r="C848" t="str">
        <f t="shared" si="26"/>
        <v>Redgear Cloak Wired</v>
      </c>
      <c r="D848" t="s">
        <v>5171</v>
      </c>
      <c r="E848" t="s">
        <v>5172</v>
      </c>
      <c r="F848" t="s">
        <v>5259</v>
      </c>
      <c r="G848" t="s">
        <v>5319</v>
      </c>
      <c r="H848">
        <v>749</v>
      </c>
      <c r="I848" s="2">
        <v>1799</v>
      </c>
      <c r="J848" s="1">
        <v>0.57999999999999996</v>
      </c>
      <c r="K848" s="8">
        <f>IF(Table1[[#This Row],[discount_percentage]]&gt;=0.5,1,0)</f>
        <v>1</v>
      </c>
      <c r="L848">
        <v>4</v>
      </c>
      <c r="M848">
        <f>IF(Table1[[#This Row],[rating_count]]&lt;1000,1,0)</f>
        <v>0</v>
      </c>
      <c r="N848" t="str">
        <f>IF(Table1[[#This Row],[actual_price]]&lt;200,"&lt;₹200",IF(Table1[[#This Row],[actual_price]]&lt;=500,"₹200–₹500","&gt;₹500"))</f>
        <v>&gt;₹500</v>
      </c>
      <c r="O848" s="9">
        <f>(Table1[[#This Row],[rating]]*Table1[[#This Row],[rating_count]])</f>
        <v>52796</v>
      </c>
      <c r="P848" s="9">
        <f>Table1[[#This Row],[actual_price]]*Table1[[#This Row],[rating_count]]</f>
        <v>23745001</v>
      </c>
      <c r="Q848" s="4">
        <v>13199</v>
      </c>
      <c r="R848" t="s">
        <v>3160</v>
      </c>
      <c r="S848" t="s">
        <v>3161</v>
      </c>
      <c r="V848" t="str">
        <f t="shared" si="27"/>
        <v>Redgear Cloak Wired</v>
      </c>
    </row>
    <row r="849" spans="1:22" x14ac:dyDescent="0.5">
      <c r="A849" t="s">
        <v>3162</v>
      </c>
      <c r="B849" t="s">
        <v>3163</v>
      </c>
      <c r="C849" t="str">
        <f t="shared" si="26"/>
        <v>Wayona Type C</v>
      </c>
      <c r="D849" t="s">
        <v>5171</v>
      </c>
      <c r="E849" t="s">
        <v>5172</v>
      </c>
      <c r="F849" t="s">
        <v>5173</v>
      </c>
      <c r="G849" t="s">
        <v>5174</v>
      </c>
      <c r="H849">
        <v>379</v>
      </c>
      <c r="I849" s="2">
        <v>1099</v>
      </c>
      <c r="J849" s="1">
        <v>0.66</v>
      </c>
      <c r="K849" s="8">
        <f>IF(Table1[[#This Row],[discount_percentage]]&gt;=0.5,1,0)</f>
        <v>1</v>
      </c>
      <c r="L849">
        <v>4.3</v>
      </c>
      <c r="M849">
        <f>IF(Table1[[#This Row],[rating_count]]&lt;1000,1,0)</f>
        <v>0</v>
      </c>
      <c r="N849" t="str">
        <f>IF(Table1[[#This Row],[actual_price]]&lt;200,"&lt;₹200",IF(Table1[[#This Row],[actual_price]]&lt;=500,"₹200–₹500","&gt;₹500"))</f>
        <v>&gt;₹500</v>
      </c>
      <c r="O849" s="9">
        <f>(Table1[[#This Row],[rating]]*Table1[[#This Row],[rating_count]])</f>
        <v>12065.8</v>
      </c>
      <c r="P849" s="9">
        <f>Table1[[#This Row],[actual_price]]*Table1[[#This Row],[rating_count]]</f>
        <v>3083794</v>
      </c>
      <c r="Q849" s="4">
        <v>2806</v>
      </c>
      <c r="R849" t="s">
        <v>3164</v>
      </c>
      <c r="S849" t="s">
        <v>408</v>
      </c>
      <c r="V849" t="str">
        <f t="shared" si="27"/>
        <v>Wayona Type C</v>
      </c>
    </row>
    <row r="850" spans="1:22" x14ac:dyDescent="0.5">
      <c r="A850" t="s">
        <v>3165</v>
      </c>
      <c r="B850" t="s">
        <v>3166</v>
      </c>
      <c r="C850" t="str">
        <f t="shared" si="26"/>
        <v>Amazfit Gts2 Mini</v>
      </c>
      <c r="D850" t="s">
        <v>5178</v>
      </c>
      <c r="E850" t="s">
        <v>5199</v>
      </c>
      <c r="F850" t="s">
        <v>5200</v>
      </c>
      <c r="H850" s="2">
        <v>5998</v>
      </c>
      <c r="I850" s="2">
        <v>7999</v>
      </c>
      <c r="J850" s="1">
        <v>0.25</v>
      </c>
      <c r="K850" s="8">
        <f>IF(Table1[[#This Row],[discount_percentage]]&gt;=0.5,1,0)</f>
        <v>0</v>
      </c>
      <c r="L850">
        <v>4.2</v>
      </c>
      <c r="M850">
        <f>IF(Table1[[#This Row],[rating_count]]&lt;1000,1,0)</f>
        <v>0</v>
      </c>
      <c r="N850" t="str">
        <f>IF(Table1[[#This Row],[actual_price]]&lt;200,"&lt;₹200",IF(Table1[[#This Row],[actual_price]]&lt;=500,"₹200–₹500","&gt;₹500"))</f>
        <v>&gt;₹500</v>
      </c>
      <c r="O850" s="9">
        <f>(Table1[[#This Row],[rating]]*Table1[[#This Row],[rating_count]])</f>
        <v>127491</v>
      </c>
      <c r="P850" s="9">
        <f>Table1[[#This Row],[actual_price]]*Table1[[#This Row],[rating_count]]</f>
        <v>242809645</v>
      </c>
      <c r="Q850" s="4">
        <v>30355</v>
      </c>
      <c r="R850" t="s">
        <v>3167</v>
      </c>
      <c r="S850" t="s">
        <v>3168</v>
      </c>
      <c r="V850" t="str">
        <f t="shared" si="27"/>
        <v>Amazfit GTS2 Mini</v>
      </c>
    </row>
    <row r="851" spans="1:22" x14ac:dyDescent="0.5">
      <c r="A851" t="s">
        <v>3169</v>
      </c>
      <c r="B851" t="s">
        <v>3170</v>
      </c>
      <c r="C851" t="str">
        <f t="shared" si="26"/>
        <v>Tabelito¬Æ Polyester Foam,</v>
      </c>
      <c r="D851" t="s">
        <v>5171</v>
      </c>
      <c r="E851" t="s">
        <v>5172</v>
      </c>
      <c r="F851" t="s">
        <v>5223</v>
      </c>
      <c r="G851" t="s">
        <v>5286</v>
      </c>
      <c r="H851">
        <v>299</v>
      </c>
      <c r="I851" s="2">
        <v>1499</v>
      </c>
      <c r="J851" s="1">
        <v>0.8</v>
      </c>
      <c r="K851" s="8">
        <f>IF(Table1[[#This Row],[discount_percentage]]&gt;=0.5,1,0)</f>
        <v>1</v>
      </c>
      <c r="L851">
        <v>4.2</v>
      </c>
      <c r="M851">
        <f>IF(Table1[[#This Row],[rating_count]]&lt;1000,1,0)</f>
        <v>0</v>
      </c>
      <c r="N851" t="str">
        <f>IF(Table1[[#This Row],[actual_price]]&lt;200,"&lt;₹200",IF(Table1[[#This Row],[actual_price]]&lt;=500,"₹200–₹500","&gt;₹500"))</f>
        <v>&gt;₹500</v>
      </c>
      <c r="O851" s="9">
        <f>(Table1[[#This Row],[rating]]*Table1[[#This Row],[rating_count]])</f>
        <v>12045.6</v>
      </c>
      <c r="P851" s="9">
        <f>Table1[[#This Row],[actual_price]]*Table1[[#This Row],[rating_count]]</f>
        <v>4299132</v>
      </c>
      <c r="Q851" s="4">
        <v>2868</v>
      </c>
      <c r="R851" t="s">
        <v>3171</v>
      </c>
      <c r="S851" t="s">
        <v>3172</v>
      </c>
      <c r="V851" t="str">
        <f t="shared" si="27"/>
        <v>Tabelito¬Æ Polyester Foam,</v>
      </c>
    </row>
    <row r="852" spans="1:22" x14ac:dyDescent="0.5">
      <c r="A852" t="s">
        <v>3173</v>
      </c>
      <c r="B852" t="s">
        <v>3174</v>
      </c>
      <c r="C852" t="str">
        <f t="shared" si="26"/>
        <v>Robustrion Anti-Scratch &amp;</v>
      </c>
      <c r="D852" t="s">
        <v>5171</v>
      </c>
      <c r="E852" t="s">
        <v>5172</v>
      </c>
      <c r="F852" t="s">
        <v>5279</v>
      </c>
      <c r="G852" t="s">
        <v>5219</v>
      </c>
      <c r="H852">
        <v>379</v>
      </c>
      <c r="I852" s="2">
        <v>1499</v>
      </c>
      <c r="J852" s="1">
        <v>0.75</v>
      </c>
      <c r="K852" s="8">
        <f>IF(Table1[[#This Row],[discount_percentage]]&gt;=0.5,1,0)</f>
        <v>1</v>
      </c>
      <c r="L852">
        <v>4.0999999999999996</v>
      </c>
      <c r="M852">
        <f>IF(Table1[[#This Row],[rating_count]]&lt;1000,1,0)</f>
        <v>1</v>
      </c>
      <c r="N852" t="str">
        <f>IF(Table1[[#This Row],[actual_price]]&lt;200,"&lt;₹200",IF(Table1[[#This Row],[actual_price]]&lt;=500,"₹200–₹500","&gt;₹500"))</f>
        <v>&gt;₹500</v>
      </c>
      <c r="O852" s="9">
        <f>(Table1[[#This Row],[rating]]*Table1[[#This Row],[rating_count]])</f>
        <v>2746.9999999999995</v>
      </c>
      <c r="P852" s="9">
        <f>Table1[[#This Row],[actual_price]]*Table1[[#This Row],[rating_count]]</f>
        <v>1004330</v>
      </c>
      <c r="Q852" s="4">
        <v>670</v>
      </c>
      <c r="R852" t="s">
        <v>3175</v>
      </c>
      <c r="S852" t="s">
        <v>3176</v>
      </c>
      <c r="V852" t="str">
        <f t="shared" si="27"/>
        <v>Robustrion Anti-Scratch &amp;</v>
      </c>
    </row>
    <row r="853" spans="1:22" x14ac:dyDescent="0.5">
      <c r="A853" t="s">
        <v>3177</v>
      </c>
      <c r="B853" t="s">
        <v>3178</v>
      </c>
      <c r="C853" t="str">
        <f t="shared" si="26"/>
        <v>Portronics Ruffpad 15</v>
      </c>
      <c r="D853" t="s">
        <v>5238</v>
      </c>
      <c r="E853" t="s">
        <v>5239</v>
      </c>
      <c r="F853" t="s">
        <v>5240</v>
      </c>
      <c r="G853" t="s">
        <v>5241</v>
      </c>
      <c r="H853" s="2">
        <v>1399</v>
      </c>
      <c r="I853" s="2">
        <v>2999</v>
      </c>
      <c r="J853" s="1">
        <v>0.53</v>
      </c>
      <c r="K853" s="8">
        <f>IF(Table1[[#This Row],[discount_percentage]]&gt;=0.5,1,0)</f>
        <v>1</v>
      </c>
      <c r="L853">
        <v>4.3</v>
      </c>
      <c r="M853">
        <f>IF(Table1[[#This Row],[rating_count]]&lt;1000,1,0)</f>
        <v>0</v>
      </c>
      <c r="N853" t="str">
        <f>IF(Table1[[#This Row],[actual_price]]&lt;200,"&lt;₹200",IF(Table1[[#This Row],[actual_price]]&lt;=500,"₹200–₹500","&gt;₹500"))</f>
        <v>&gt;₹500</v>
      </c>
      <c r="O853" s="9">
        <f>(Table1[[#This Row],[rating]]*Table1[[#This Row],[rating_count]])</f>
        <v>15179</v>
      </c>
      <c r="P853" s="9">
        <f>Table1[[#This Row],[actual_price]]*Table1[[#This Row],[rating_count]]</f>
        <v>10586470</v>
      </c>
      <c r="Q853" s="4">
        <v>3530</v>
      </c>
      <c r="R853" t="s">
        <v>3179</v>
      </c>
      <c r="S853" t="s">
        <v>3180</v>
      </c>
      <c r="V853" t="str">
        <f t="shared" si="27"/>
        <v>Portronics Ruffpad 15</v>
      </c>
    </row>
    <row r="854" spans="1:22" x14ac:dyDescent="0.5">
      <c r="A854" t="s">
        <v>3181</v>
      </c>
      <c r="B854" t="s">
        <v>3182</v>
      </c>
      <c r="C854" t="str">
        <f t="shared" si="26"/>
        <v>Digitek¬Æ (Dls-9Ft) Lightweight</v>
      </c>
      <c r="D854" t="s">
        <v>5178</v>
      </c>
      <c r="E854" t="s">
        <v>5248</v>
      </c>
      <c r="F854" t="s">
        <v>5180</v>
      </c>
      <c r="G854" t="s">
        <v>5323</v>
      </c>
      <c r="H854">
        <v>699</v>
      </c>
      <c r="I854" s="2">
        <v>1299</v>
      </c>
      <c r="J854" s="1">
        <v>0.46</v>
      </c>
      <c r="K854" s="8">
        <f>IF(Table1[[#This Row],[discount_percentage]]&gt;=0.5,1,0)</f>
        <v>0</v>
      </c>
      <c r="L854">
        <v>4.3</v>
      </c>
      <c r="M854">
        <f>IF(Table1[[#This Row],[rating_count]]&lt;1000,1,0)</f>
        <v>0</v>
      </c>
      <c r="N854" t="str">
        <f>IF(Table1[[#This Row],[actual_price]]&lt;200,"&lt;₹200",IF(Table1[[#This Row],[actual_price]]&lt;=500,"₹200–₹500","&gt;₹500"))</f>
        <v>&gt;₹500</v>
      </c>
      <c r="O854" s="9">
        <f>(Table1[[#This Row],[rating]]*Table1[[#This Row],[rating_count]])</f>
        <v>26586.899999999998</v>
      </c>
      <c r="P854" s="9">
        <f>Table1[[#This Row],[actual_price]]*Table1[[#This Row],[rating_count]]</f>
        <v>8031717</v>
      </c>
      <c r="Q854" s="4">
        <v>6183</v>
      </c>
      <c r="R854" t="s">
        <v>3183</v>
      </c>
      <c r="S854" t="s">
        <v>3184</v>
      </c>
      <c r="V854" t="str">
        <f t="shared" si="27"/>
        <v>DIGITEK¬Æ (DLS-9FT) Lightweight</v>
      </c>
    </row>
    <row r="855" spans="1:22" x14ac:dyDescent="0.5">
      <c r="A855" t="s">
        <v>3185</v>
      </c>
      <c r="B855" t="s">
        <v>3186</v>
      </c>
      <c r="C855" t="str">
        <f t="shared" si="26"/>
        <v>Classmate Pulse 1</v>
      </c>
      <c r="D855" t="s">
        <v>5238</v>
      </c>
      <c r="E855" t="s">
        <v>5239</v>
      </c>
      <c r="F855" t="s">
        <v>5240</v>
      </c>
      <c r="G855" t="s">
        <v>5241</v>
      </c>
      <c r="H855">
        <v>300</v>
      </c>
      <c r="I855">
        <v>300</v>
      </c>
      <c r="J855" s="1">
        <v>0</v>
      </c>
      <c r="K855" s="8">
        <f>IF(Table1[[#This Row],[discount_percentage]]&gt;=0.5,1,0)</f>
        <v>0</v>
      </c>
      <c r="L855">
        <v>4.2</v>
      </c>
      <c r="M855">
        <f>IF(Table1[[#This Row],[rating_count]]&lt;1000,1,0)</f>
        <v>1</v>
      </c>
      <c r="N855" t="str">
        <f>IF(Table1[[#This Row],[actual_price]]&lt;200,"&lt;₹200",IF(Table1[[#This Row],[actual_price]]&lt;=500,"₹200–₹500","&gt;₹500"))</f>
        <v>₹200–₹500</v>
      </c>
      <c r="O855" s="9">
        <f>(Table1[[#This Row],[rating]]*Table1[[#This Row],[rating_count]])</f>
        <v>1759.8000000000002</v>
      </c>
      <c r="P855" s="9">
        <f>Table1[[#This Row],[actual_price]]*Table1[[#This Row],[rating_count]]</f>
        <v>125700</v>
      </c>
      <c r="Q855" s="4">
        <v>419</v>
      </c>
      <c r="R855" t="s">
        <v>3187</v>
      </c>
      <c r="S855" t="s">
        <v>3188</v>
      </c>
      <c r="V855" t="str">
        <f t="shared" si="27"/>
        <v>Classmate Pulse 1</v>
      </c>
    </row>
    <row r="856" spans="1:22" x14ac:dyDescent="0.5">
      <c r="A856" t="s">
        <v>3189</v>
      </c>
      <c r="B856" t="s">
        <v>3190</v>
      </c>
      <c r="C856" t="str">
        <f t="shared" si="26"/>
        <v>Scarters Mouse Pad,</v>
      </c>
      <c r="D856" t="s">
        <v>5171</v>
      </c>
      <c r="E856" t="s">
        <v>5172</v>
      </c>
      <c r="F856" t="s">
        <v>5227</v>
      </c>
      <c r="G856" t="s">
        <v>5258</v>
      </c>
      <c r="H856">
        <v>999</v>
      </c>
      <c r="I856" s="2">
        <v>1995</v>
      </c>
      <c r="J856" s="1">
        <v>0.5</v>
      </c>
      <c r="K856" s="8">
        <f>IF(Table1[[#This Row],[discount_percentage]]&gt;=0.5,1,0)</f>
        <v>1</v>
      </c>
      <c r="L856">
        <v>4.5</v>
      </c>
      <c r="M856">
        <f>IF(Table1[[#This Row],[rating_count]]&lt;1000,1,0)</f>
        <v>0</v>
      </c>
      <c r="N856" t="str">
        <f>IF(Table1[[#This Row],[actual_price]]&lt;200,"&lt;₹200",IF(Table1[[#This Row],[actual_price]]&lt;=500,"₹200–₹500","&gt;₹500"))</f>
        <v>&gt;₹500</v>
      </c>
      <c r="O856" s="9">
        <f>(Table1[[#This Row],[rating]]*Table1[[#This Row],[rating_count]])</f>
        <v>32926.5</v>
      </c>
      <c r="P856" s="9">
        <f>Table1[[#This Row],[actual_price]]*Table1[[#This Row],[rating_count]]</f>
        <v>14597415</v>
      </c>
      <c r="Q856" s="4">
        <v>7317</v>
      </c>
      <c r="R856" t="s">
        <v>3191</v>
      </c>
      <c r="S856" t="s">
        <v>3192</v>
      </c>
      <c r="V856" t="str">
        <f t="shared" si="27"/>
        <v>Scarters Mouse Pad,</v>
      </c>
    </row>
    <row r="857" spans="1:22" x14ac:dyDescent="0.5">
      <c r="A857" t="s">
        <v>3193</v>
      </c>
      <c r="B857" t="s">
        <v>3194</v>
      </c>
      <c r="C857" t="str">
        <f t="shared" si="26"/>
        <v>Casio Mj-120D 150</v>
      </c>
      <c r="D857" t="s">
        <v>5238</v>
      </c>
      <c r="E857" t="s">
        <v>5251</v>
      </c>
      <c r="F857" t="s">
        <v>5252</v>
      </c>
      <c r="G857" t="s">
        <v>5324</v>
      </c>
      <c r="H857">
        <v>535</v>
      </c>
      <c r="I857">
        <v>535</v>
      </c>
      <c r="J857" s="1">
        <v>0</v>
      </c>
      <c r="K857" s="8">
        <f>IF(Table1[[#This Row],[discount_percentage]]&gt;=0.5,1,0)</f>
        <v>0</v>
      </c>
      <c r="L857">
        <v>4.4000000000000004</v>
      </c>
      <c r="M857">
        <f>IF(Table1[[#This Row],[rating_count]]&lt;1000,1,0)</f>
        <v>0</v>
      </c>
      <c r="N857" t="str">
        <f>IF(Table1[[#This Row],[actual_price]]&lt;200,"&lt;₹200",IF(Table1[[#This Row],[actual_price]]&lt;=500,"₹200–₹500","&gt;₹500"))</f>
        <v>&gt;₹500</v>
      </c>
      <c r="O857" s="9">
        <f>(Table1[[#This Row],[rating]]*Table1[[#This Row],[rating_count]])</f>
        <v>19474.400000000001</v>
      </c>
      <c r="P857" s="9">
        <f>Table1[[#This Row],[actual_price]]*Table1[[#This Row],[rating_count]]</f>
        <v>2367910</v>
      </c>
      <c r="Q857" s="4">
        <v>4426</v>
      </c>
      <c r="R857" t="s">
        <v>3195</v>
      </c>
      <c r="S857" t="s">
        <v>3196</v>
      </c>
      <c r="V857" t="str">
        <f t="shared" si="27"/>
        <v>Casio MJ-120D 150</v>
      </c>
    </row>
    <row r="858" spans="1:22" x14ac:dyDescent="0.5">
      <c r="A858" t="s">
        <v>3197</v>
      </c>
      <c r="B858" t="s">
        <v>3198</v>
      </c>
      <c r="C858" t="str">
        <f t="shared" si="26"/>
        <v>Gizga Essentials Laptop</v>
      </c>
      <c r="D858" t="s">
        <v>5171</v>
      </c>
      <c r="E858" t="s">
        <v>5172</v>
      </c>
      <c r="F858" t="s">
        <v>5223</v>
      </c>
      <c r="G858" t="s">
        <v>5286</v>
      </c>
      <c r="H858">
        <v>269</v>
      </c>
      <c r="I858" s="2">
        <v>1099</v>
      </c>
      <c r="J858" s="1">
        <v>0.76</v>
      </c>
      <c r="K858" s="8">
        <f>IF(Table1[[#This Row],[discount_percentage]]&gt;=0.5,1,0)</f>
        <v>1</v>
      </c>
      <c r="L858">
        <v>4.0999999999999996</v>
      </c>
      <c r="M858">
        <f>IF(Table1[[#This Row],[rating_count]]&lt;1000,1,0)</f>
        <v>0</v>
      </c>
      <c r="N858" t="str">
        <f>IF(Table1[[#This Row],[actual_price]]&lt;200,"&lt;₹200",IF(Table1[[#This Row],[actual_price]]&lt;=500,"₹200–₹500","&gt;₹500"))</f>
        <v>&gt;₹500</v>
      </c>
      <c r="O858" s="9">
        <f>(Table1[[#This Row],[rating]]*Table1[[#This Row],[rating_count]])</f>
        <v>4477.2</v>
      </c>
      <c r="P858" s="9">
        <f>Table1[[#This Row],[actual_price]]*Table1[[#This Row],[rating_count]]</f>
        <v>1200108</v>
      </c>
      <c r="Q858" s="4">
        <v>1092</v>
      </c>
      <c r="R858" t="s">
        <v>3199</v>
      </c>
      <c r="S858" t="s">
        <v>3200</v>
      </c>
      <c r="V858" t="str">
        <f t="shared" si="27"/>
        <v>Gizga Essentials Laptop</v>
      </c>
    </row>
    <row r="859" spans="1:22" x14ac:dyDescent="0.5">
      <c r="A859" t="s">
        <v>3201</v>
      </c>
      <c r="B859" t="s">
        <v>3202</v>
      </c>
      <c r="C859" t="str">
        <f t="shared" si="26"/>
        <v>Parker Vector Camouflage</v>
      </c>
      <c r="D859" t="s">
        <v>5238</v>
      </c>
      <c r="E859" t="s">
        <v>5239</v>
      </c>
      <c r="F859" t="s">
        <v>5240</v>
      </c>
      <c r="G859" t="s">
        <v>5241</v>
      </c>
      <c r="H859">
        <v>341</v>
      </c>
      <c r="I859">
        <v>450</v>
      </c>
      <c r="J859" s="1">
        <v>0.24</v>
      </c>
      <c r="K859" s="8">
        <f>IF(Table1[[#This Row],[discount_percentage]]&gt;=0.5,1,0)</f>
        <v>0</v>
      </c>
      <c r="L859">
        <v>4.3</v>
      </c>
      <c r="M859">
        <f>IF(Table1[[#This Row],[rating_count]]&lt;1000,1,0)</f>
        <v>0</v>
      </c>
      <c r="N859" t="str">
        <f>IF(Table1[[#This Row],[actual_price]]&lt;200,"&lt;₹200",IF(Table1[[#This Row],[actual_price]]&lt;=500,"₹200–₹500","&gt;₹500"))</f>
        <v>₹200–₹500</v>
      </c>
      <c r="O859" s="9">
        <f>(Table1[[#This Row],[rating]]*Table1[[#This Row],[rating_count]])</f>
        <v>10719.9</v>
      </c>
      <c r="P859" s="9">
        <f>Table1[[#This Row],[actual_price]]*Table1[[#This Row],[rating_count]]</f>
        <v>1121850</v>
      </c>
      <c r="Q859" s="4">
        <v>2493</v>
      </c>
      <c r="R859" t="s">
        <v>3203</v>
      </c>
      <c r="S859" t="s">
        <v>3204</v>
      </c>
      <c r="V859" t="str">
        <f t="shared" si="27"/>
        <v>Parker Vector Camouflage</v>
      </c>
    </row>
    <row r="860" spans="1:22" x14ac:dyDescent="0.5">
      <c r="A860" t="s">
        <v>3205</v>
      </c>
      <c r="B860" t="s">
        <v>3206</v>
      </c>
      <c r="C860" t="str">
        <f t="shared" si="26"/>
        <v>Tp-Link Ac1200 Archer</v>
      </c>
      <c r="D860" t="s">
        <v>5171</v>
      </c>
      <c r="E860" t="s">
        <v>5175</v>
      </c>
      <c r="F860" t="s">
        <v>5266</v>
      </c>
      <c r="H860" s="2">
        <v>2499</v>
      </c>
      <c r="I860" s="2">
        <v>3999</v>
      </c>
      <c r="J860" s="1">
        <v>0.38</v>
      </c>
      <c r="K860" s="8">
        <f>IF(Table1[[#This Row],[discount_percentage]]&gt;=0.5,1,0)</f>
        <v>0</v>
      </c>
      <c r="L860">
        <v>4.4000000000000004</v>
      </c>
      <c r="M860">
        <f>IF(Table1[[#This Row],[rating_count]]&lt;1000,1,0)</f>
        <v>0</v>
      </c>
      <c r="N860" t="str">
        <f>IF(Table1[[#This Row],[actual_price]]&lt;200,"&lt;₹200",IF(Table1[[#This Row],[actual_price]]&lt;=500,"₹200–₹500","&gt;₹500"))</f>
        <v>&gt;₹500</v>
      </c>
      <c r="O860" s="9">
        <f>(Table1[[#This Row],[rating]]*Table1[[#This Row],[rating_count]])</f>
        <v>55787.600000000006</v>
      </c>
      <c r="P860" s="9">
        <f>Table1[[#This Row],[actual_price]]*Table1[[#This Row],[rating_count]]</f>
        <v>50703321</v>
      </c>
      <c r="Q860" s="4">
        <v>12679</v>
      </c>
      <c r="R860" t="s">
        <v>3207</v>
      </c>
      <c r="S860" t="s">
        <v>3208</v>
      </c>
      <c r="V860" t="str">
        <f t="shared" si="27"/>
        <v>TP-Link AC1200 Archer</v>
      </c>
    </row>
    <row r="861" spans="1:22" x14ac:dyDescent="0.5">
      <c r="A861" t="s">
        <v>3209</v>
      </c>
      <c r="B861" t="s">
        <v>3210</v>
      </c>
      <c r="C861" t="str">
        <f t="shared" si="26"/>
        <v>Hp Deskjet 2723</v>
      </c>
      <c r="D861" t="s">
        <v>5171</v>
      </c>
      <c r="E861" t="s">
        <v>5255</v>
      </c>
      <c r="F861" t="s">
        <v>5309</v>
      </c>
      <c r="H861" s="2">
        <v>5899</v>
      </c>
      <c r="I861" s="2">
        <v>7005</v>
      </c>
      <c r="J861" s="1">
        <v>0.16</v>
      </c>
      <c r="K861" s="8">
        <f>IF(Table1[[#This Row],[discount_percentage]]&gt;=0.5,1,0)</f>
        <v>0</v>
      </c>
      <c r="L861">
        <v>3.6</v>
      </c>
      <c r="M861">
        <f>IF(Table1[[#This Row],[rating_count]]&lt;1000,1,0)</f>
        <v>0</v>
      </c>
      <c r="N861" t="str">
        <f>IF(Table1[[#This Row],[actual_price]]&lt;200,"&lt;₹200",IF(Table1[[#This Row],[actual_price]]&lt;=500,"₹200–₹500","&gt;₹500"))</f>
        <v>&gt;₹500</v>
      </c>
      <c r="O861" s="9">
        <f>(Table1[[#This Row],[rating]]*Table1[[#This Row],[rating_count]])</f>
        <v>15116.4</v>
      </c>
      <c r="P861" s="9">
        <f>Table1[[#This Row],[actual_price]]*Table1[[#This Row],[rating_count]]</f>
        <v>29413995</v>
      </c>
      <c r="Q861" s="4">
        <v>4199</v>
      </c>
      <c r="R861" t="s">
        <v>3211</v>
      </c>
      <c r="S861" t="s">
        <v>3212</v>
      </c>
      <c r="V861" t="str">
        <f t="shared" si="27"/>
        <v>HP Deskjet 2723</v>
      </c>
    </row>
    <row r="862" spans="1:22" x14ac:dyDescent="0.5">
      <c r="A862" t="s">
        <v>3213</v>
      </c>
      <c r="B862" t="s">
        <v>3214</v>
      </c>
      <c r="C862" t="str">
        <f t="shared" si="26"/>
        <v>Xiaomi Mi 4A</v>
      </c>
      <c r="D862" t="s">
        <v>5171</v>
      </c>
      <c r="E862" t="s">
        <v>5175</v>
      </c>
      <c r="F862" t="s">
        <v>5266</v>
      </c>
      <c r="H862" s="2">
        <v>1565</v>
      </c>
      <c r="I862" s="2">
        <v>2999</v>
      </c>
      <c r="J862" s="1">
        <v>0.48</v>
      </c>
      <c r="K862" s="8">
        <f>IF(Table1[[#This Row],[discount_percentage]]&gt;=0.5,1,0)</f>
        <v>0</v>
      </c>
      <c r="L862">
        <v>4</v>
      </c>
      <c r="M862">
        <f>IF(Table1[[#This Row],[rating_count]]&lt;1000,1,0)</f>
        <v>0</v>
      </c>
      <c r="N862" t="str">
        <f>IF(Table1[[#This Row],[actual_price]]&lt;200,"&lt;₹200",IF(Table1[[#This Row],[actual_price]]&lt;=500,"₹200–₹500","&gt;₹500"))</f>
        <v>&gt;₹500</v>
      </c>
      <c r="O862" s="9">
        <f>(Table1[[#This Row],[rating]]*Table1[[#This Row],[rating_count]])</f>
        <v>44452</v>
      </c>
      <c r="P862" s="9">
        <f>Table1[[#This Row],[actual_price]]*Table1[[#This Row],[rating_count]]</f>
        <v>33327887</v>
      </c>
      <c r="Q862" s="4">
        <v>11113</v>
      </c>
      <c r="R862" t="s">
        <v>3215</v>
      </c>
      <c r="S862" t="s">
        <v>3216</v>
      </c>
      <c r="V862" t="str">
        <f t="shared" si="27"/>
        <v>Xiaomi Mi 4A</v>
      </c>
    </row>
    <row r="863" spans="1:22" x14ac:dyDescent="0.5">
      <c r="A863" t="s">
        <v>3217</v>
      </c>
      <c r="B863" t="s">
        <v>3218</v>
      </c>
      <c r="C863" t="str">
        <f t="shared" si="26"/>
        <v>Slovic¬Æ Tripod Mount</v>
      </c>
      <c r="D863" t="s">
        <v>5178</v>
      </c>
      <c r="E863" t="s">
        <v>5248</v>
      </c>
      <c r="F863" t="s">
        <v>5180</v>
      </c>
      <c r="G863" t="s">
        <v>5250</v>
      </c>
      <c r="H863">
        <v>326</v>
      </c>
      <c r="I863">
        <v>799</v>
      </c>
      <c r="J863" s="1">
        <v>0.59</v>
      </c>
      <c r="K863" s="8">
        <f>IF(Table1[[#This Row],[discount_percentage]]&gt;=0.5,1,0)</f>
        <v>1</v>
      </c>
      <c r="L863">
        <v>4.4000000000000004</v>
      </c>
      <c r="M863">
        <f>IF(Table1[[#This Row],[rating_count]]&lt;1000,1,0)</f>
        <v>0</v>
      </c>
      <c r="N863" t="str">
        <f>IF(Table1[[#This Row],[actual_price]]&lt;200,"&lt;₹200",IF(Table1[[#This Row],[actual_price]]&lt;=500,"₹200–₹500","&gt;₹500"))</f>
        <v>&gt;₹500</v>
      </c>
      <c r="O863" s="9">
        <f>(Table1[[#This Row],[rating]]*Table1[[#This Row],[rating_count]])</f>
        <v>47401.200000000004</v>
      </c>
      <c r="P863" s="9">
        <f>Table1[[#This Row],[actual_price]]*Table1[[#This Row],[rating_count]]</f>
        <v>8607627</v>
      </c>
      <c r="Q863" s="4">
        <v>10773</v>
      </c>
      <c r="R863" t="s">
        <v>3219</v>
      </c>
      <c r="S863" t="s">
        <v>3220</v>
      </c>
      <c r="V863" t="str">
        <f t="shared" si="27"/>
        <v>SLOVIC¬Æ Tripod Mount</v>
      </c>
    </row>
    <row r="864" spans="1:22" x14ac:dyDescent="0.5">
      <c r="A864" t="s">
        <v>3221</v>
      </c>
      <c r="B864" t="s">
        <v>3222</v>
      </c>
      <c r="C864" t="str">
        <f t="shared" si="26"/>
        <v>Orico 2.5"(6.3Cm) Usb</v>
      </c>
      <c r="D864" t="s">
        <v>5171</v>
      </c>
      <c r="E864" t="s">
        <v>5225</v>
      </c>
      <c r="F864" t="s">
        <v>5247</v>
      </c>
      <c r="H864">
        <v>657</v>
      </c>
      <c r="I864">
        <v>999</v>
      </c>
      <c r="J864" s="1">
        <v>0.34</v>
      </c>
      <c r="K864" s="8">
        <f>IF(Table1[[#This Row],[discount_percentage]]&gt;=0.5,1,0)</f>
        <v>0</v>
      </c>
      <c r="L864">
        <v>4.3</v>
      </c>
      <c r="M864">
        <f>IF(Table1[[#This Row],[rating_count]]&lt;1000,1,0)</f>
        <v>0</v>
      </c>
      <c r="N864" t="str">
        <f>IF(Table1[[#This Row],[actual_price]]&lt;200,"&lt;₹200",IF(Table1[[#This Row],[actual_price]]&lt;=500,"₹200–₹500","&gt;₹500"))</f>
        <v>&gt;₹500</v>
      </c>
      <c r="O864" s="9">
        <f>(Table1[[#This Row],[rating]]*Table1[[#This Row],[rating_count]])</f>
        <v>59959.199999999997</v>
      </c>
      <c r="P864" s="9">
        <f>Table1[[#This Row],[actual_price]]*Table1[[#This Row],[rating_count]]</f>
        <v>13930056</v>
      </c>
      <c r="Q864" s="4">
        <v>13944</v>
      </c>
      <c r="R864" t="s">
        <v>3223</v>
      </c>
      <c r="S864" t="s">
        <v>3224</v>
      </c>
      <c r="V864" t="str">
        <f t="shared" si="27"/>
        <v>Orico 2.5"(6.3cm) USB</v>
      </c>
    </row>
    <row r="865" spans="1:22" x14ac:dyDescent="0.5">
      <c r="A865" t="s">
        <v>3225</v>
      </c>
      <c r="B865" t="s">
        <v>3226</v>
      </c>
      <c r="C865" t="str">
        <f t="shared" si="26"/>
        <v>Logitech G402 Hyperion</v>
      </c>
      <c r="D865" t="s">
        <v>5171</v>
      </c>
      <c r="E865" t="s">
        <v>5172</v>
      </c>
      <c r="F865" t="s">
        <v>5259</v>
      </c>
      <c r="G865" t="s">
        <v>5260</v>
      </c>
      <c r="H865" s="2">
        <v>1995</v>
      </c>
      <c r="I865" s="2">
        <v>2895</v>
      </c>
      <c r="J865" s="1">
        <v>0.31</v>
      </c>
      <c r="K865" s="8">
        <f>IF(Table1[[#This Row],[discount_percentage]]&gt;=0.5,1,0)</f>
        <v>0</v>
      </c>
      <c r="L865">
        <v>4.5999999999999996</v>
      </c>
      <c r="M865">
        <f>IF(Table1[[#This Row],[rating_count]]&lt;1000,1,0)</f>
        <v>0</v>
      </c>
      <c r="N865" t="str">
        <f>IF(Table1[[#This Row],[actual_price]]&lt;200,"&lt;₹200",IF(Table1[[#This Row],[actual_price]]&lt;=500,"₹200–₹500","&gt;₹500"))</f>
        <v>&gt;₹500</v>
      </c>
      <c r="O865" s="9">
        <f>(Table1[[#This Row],[rating]]*Table1[[#This Row],[rating_count]])</f>
        <v>49495.999999999993</v>
      </c>
      <c r="P865" s="9">
        <f>Table1[[#This Row],[actual_price]]*Table1[[#This Row],[rating_count]]</f>
        <v>31150200</v>
      </c>
      <c r="Q865" s="4">
        <v>10760</v>
      </c>
      <c r="R865" t="s">
        <v>3227</v>
      </c>
      <c r="S865" t="s">
        <v>3228</v>
      </c>
      <c r="V865" t="str">
        <f t="shared" si="27"/>
        <v>Logitech G402 Hyperion</v>
      </c>
    </row>
    <row r="866" spans="1:22" x14ac:dyDescent="0.5">
      <c r="A866" t="s">
        <v>3229</v>
      </c>
      <c r="B866" t="s">
        <v>3230</v>
      </c>
      <c r="C866" t="str">
        <f t="shared" si="26"/>
        <v>Panasonic Eneloop Bq-Cc55N</v>
      </c>
      <c r="D866" t="s">
        <v>5178</v>
      </c>
      <c r="E866" t="s">
        <v>5236</v>
      </c>
      <c r="H866" s="2">
        <v>1500</v>
      </c>
      <c r="I866" s="2">
        <v>1500</v>
      </c>
      <c r="J866" s="1">
        <v>0</v>
      </c>
      <c r="K866" s="8">
        <f>IF(Table1[[#This Row],[discount_percentage]]&gt;=0.5,1,0)</f>
        <v>0</v>
      </c>
      <c r="L866">
        <v>4.4000000000000004</v>
      </c>
      <c r="M866">
        <f>IF(Table1[[#This Row],[rating_count]]&lt;1000,1,0)</f>
        <v>0</v>
      </c>
      <c r="N866" t="str">
        <f>IF(Table1[[#This Row],[actual_price]]&lt;200,"&lt;₹200",IF(Table1[[#This Row],[actual_price]]&lt;=500,"₹200–₹500","&gt;₹500"))</f>
        <v>&gt;₹500</v>
      </c>
      <c r="O866" s="9">
        <f>(Table1[[#This Row],[rating]]*Table1[[#This Row],[rating_count]])</f>
        <v>114382.40000000001</v>
      </c>
      <c r="P866" s="9">
        <f>Table1[[#This Row],[actual_price]]*Table1[[#This Row],[rating_count]]</f>
        <v>38994000</v>
      </c>
      <c r="Q866" s="4">
        <v>25996</v>
      </c>
      <c r="R866" t="s">
        <v>3231</v>
      </c>
      <c r="S866" t="s">
        <v>3232</v>
      </c>
      <c r="V866" t="str">
        <f t="shared" si="27"/>
        <v>Panasonic Eneloop BQ-CC55N</v>
      </c>
    </row>
    <row r="867" spans="1:22" x14ac:dyDescent="0.5">
      <c r="A867" t="s">
        <v>3233</v>
      </c>
      <c r="B867" t="s">
        <v>3234</v>
      </c>
      <c r="C867" t="str">
        <f t="shared" si="26"/>
        <v>Logitech K380 Wireless</v>
      </c>
      <c r="D867" t="s">
        <v>5171</v>
      </c>
      <c r="E867" t="s">
        <v>5172</v>
      </c>
      <c r="F867" t="s">
        <v>5227</v>
      </c>
      <c r="G867" t="s">
        <v>5232</v>
      </c>
      <c r="H867" s="2">
        <v>2640</v>
      </c>
      <c r="I867" s="2">
        <v>3195</v>
      </c>
      <c r="J867" s="1">
        <v>0.17</v>
      </c>
      <c r="K867" s="8">
        <f>IF(Table1[[#This Row],[discount_percentage]]&gt;=0.5,1,0)</f>
        <v>0</v>
      </c>
      <c r="L867">
        <v>4.5</v>
      </c>
      <c r="M867">
        <f>IF(Table1[[#This Row],[rating_count]]&lt;1000,1,0)</f>
        <v>0</v>
      </c>
      <c r="N867" t="str">
        <f>IF(Table1[[#This Row],[actual_price]]&lt;200,"&lt;₹200",IF(Table1[[#This Row],[actual_price]]&lt;=500,"₹200–₹500","&gt;₹500"))</f>
        <v>&gt;₹500</v>
      </c>
      <c r="O867" s="9">
        <f>(Table1[[#This Row],[rating]]*Table1[[#This Row],[rating_count]])</f>
        <v>72657</v>
      </c>
      <c r="P867" s="9">
        <f>Table1[[#This Row],[actual_price]]*Table1[[#This Row],[rating_count]]</f>
        <v>51586470</v>
      </c>
      <c r="Q867" s="4">
        <v>16146</v>
      </c>
      <c r="R867" t="s">
        <v>3235</v>
      </c>
      <c r="S867" t="s">
        <v>3236</v>
      </c>
      <c r="V867" t="str">
        <f t="shared" si="27"/>
        <v>Logitech K380 Wireless</v>
      </c>
    </row>
    <row r="868" spans="1:22" x14ac:dyDescent="0.5">
      <c r="A868" t="s">
        <v>3237</v>
      </c>
      <c r="B868" t="s">
        <v>3238</v>
      </c>
      <c r="C868" t="str">
        <f t="shared" si="26"/>
        <v>Canon Pixma E477</v>
      </c>
      <c r="D868" t="s">
        <v>5171</v>
      </c>
      <c r="E868" t="s">
        <v>5255</v>
      </c>
      <c r="F868" t="s">
        <v>5309</v>
      </c>
      <c r="H868" s="2">
        <v>5299</v>
      </c>
      <c r="I868" s="2">
        <v>6355</v>
      </c>
      <c r="J868" s="1">
        <v>0.17</v>
      </c>
      <c r="K868" s="8">
        <f>IF(Table1[[#This Row],[discount_percentage]]&gt;=0.5,1,0)</f>
        <v>0</v>
      </c>
      <c r="L868">
        <v>3.9</v>
      </c>
      <c r="M868">
        <f>IF(Table1[[#This Row],[rating_count]]&lt;1000,1,0)</f>
        <v>0</v>
      </c>
      <c r="N868" t="str">
        <f>IF(Table1[[#This Row],[actual_price]]&lt;200,"&lt;₹200",IF(Table1[[#This Row],[actual_price]]&lt;=500,"₹200–₹500","&gt;₹500"))</f>
        <v>&gt;₹500</v>
      </c>
      <c r="O868" s="9">
        <f>(Table1[[#This Row],[rating]]*Table1[[#This Row],[rating_count]])</f>
        <v>32292</v>
      </c>
      <c r="P868" s="9">
        <f>Table1[[#This Row],[actual_price]]*Table1[[#This Row],[rating_count]]</f>
        <v>52619400</v>
      </c>
      <c r="Q868" s="4">
        <v>8280</v>
      </c>
      <c r="R868" t="s">
        <v>3239</v>
      </c>
      <c r="S868" t="s">
        <v>3240</v>
      </c>
      <c r="V868" t="str">
        <f t="shared" si="27"/>
        <v>Canon PIXMA E477</v>
      </c>
    </row>
    <row r="869" spans="1:22" x14ac:dyDescent="0.5">
      <c r="A869" t="s">
        <v>3241</v>
      </c>
      <c r="B869" t="s">
        <v>3242</v>
      </c>
      <c r="C869" t="str">
        <f t="shared" si="26"/>
        <v>Redgear Cosmo 7,1</v>
      </c>
      <c r="D869" t="s">
        <v>5171</v>
      </c>
      <c r="E869" t="s">
        <v>5172</v>
      </c>
      <c r="F869" t="s">
        <v>5259</v>
      </c>
      <c r="G869" t="s">
        <v>5319</v>
      </c>
      <c r="H869" s="2">
        <v>1990</v>
      </c>
      <c r="I869" s="2">
        <v>2999</v>
      </c>
      <c r="J869" s="1">
        <v>0.34</v>
      </c>
      <c r="K869" s="8">
        <f>IF(Table1[[#This Row],[discount_percentage]]&gt;=0.5,1,0)</f>
        <v>0</v>
      </c>
      <c r="L869">
        <v>4.3</v>
      </c>
      <c r="M869">
        <f>IF(Table1[[#This Row],[rating_count]]&lt;1000,1,0)</f>
        <v>0</v>
      </c>
      <c r="N869" t="str">
        <f>IF(Table1[[#This Row],[actual_price]]&lt;200,"&lt;₹200",IF(Table1[[#This Row],[actual_price]]&lt;=500,"₹200–₹500","&gt;₹500"))</f>
        <v>&gt;₹500</v>
      </c>
      <c r="O869" s="9">
        <f>(Table1[[#This Row],[rating]]*Table1[[#This Row],[rating_count]])</f>
        <v>61219.1</v>
      </c>
      <c r="P869" s="9">
        <f>Table1[[#This Row],[actual_price]]*Table1[[#This Row],[rating_count]]</f>
        <v>42696763</v>
      </c>
      <c r="Q869" s="4">
        <v>14237</v>
      </c>
      <c r="R869" t="s">
        <v>3243</v>
      </c>
      <c r="S869" t="s">
        <v>3244</v>
      </c>
      <c r="V869" t="str">
        <f t="shared" si="27"/>
        <v>Redgear Cosmo 7,1</v>
      </c>
    </row>
    <row r="870" spans="1:22" x14ac:dyDescent="0.5">
      <c r="A870" t="s">
        <v>3245</v>
      </c>
      <c r="B870" t="s">
        <v>3246</v>
      </c>
      <c r="C870" t="str">
        <f t="shared" si="26"/>
        <v>Belkin Essential Series</v>
      </c>
      <c r="D870" t="s">
        <v>5178</v>
      </c>
      <c r="E870" t="s">
        <v>5325</v>
      </c>
      <c r="F870" t="s">
        <v>5326</v>
      </c>
      <c r="H870" s="2">
        <v>1289</v>
      </c>
      <c r="I870" s="2">
        <v>1499</v>
      </c>
      <c r="J870" s="1">
        <v>0.14000000000000001</v>
      </c>
      <c r="K870" s="8">
        <f>IF(Table1[[#This Row],[discount_percentage]]&gt;=0.5,1,0)</f>
        <v>0</v>
      </c>
      <c r="L870">
        <v>4.5</v>
      </c>
      <c r="M870">
        <f>IF(Table1[[#This Row],[rating_count]]&lt;1000,1,0)</f>
        <v>0</v>
      </c>
      <c r="N870" t="str">
        <f>IF(Table1[[#This Row],[actual_price]]&lt;200,"&lt;₹200",IF(Table1[[#This Row],[actual_price]]&lt;=500,"₹200–₹500","&gt;₹500"))</f>
        <v>&gt;₹500</v>
      </c>
      <c r="O870" s="9">
        <f>(Table1[[#This Row],[rating]]*Table1[[#This Row],[rating_count]])</f>
        <v>93006</v>
      </c>
      <c r="P870" s="9">
        <f>Table1[[#This Row],[actual_price]]*Table1[[#This Row],[rating_count]]</f>
        <v>30981332</v>
      </c>
      <c r="Q870" s="4">
        <v>20668</v>
      </c>
      <c r="R870" t="s">
        <v>3247</v>
      </c>
      <c r="S870" t="s">
        <v>3248</v>
      </c>
      <c r="V870" t="str">
        <f t="shared" si="27"/>
        <v>Belkin Essential Series</v>
      </c>
    </row>
    <row r="871" spans="1:22" x14ac:dyDescent="0.5">
      <c r="A871" t="s">
        <v>3249</v>
      </c>
      <c r="B871" t="s">
        <v>3250</v>
      </c>
      <c r="C871" t="str">
        <f t="shared" si="26"/>
        <v>Classmate Long Book</v>
      </c>
      <c r="D871" t="s">
        <v>5238</v>
      </c>
      <c r="E871" t="s">
        <v>5239</v>
      </c>
      <c r="F871" t="s">
        <v>5240</v>
      </c>
      <c r="G871" t="s">
        <v>5241</v>
      </c>
      <c r="H871">
        <v>165</v>
      </c>
      <c r="I871">
        <v>165</v>
      </c>
      <c r="J871" s="1">
        <v>0</v>
      </c>
      <c r="K871" s="8">
        <f>IF(Table1[[#This Row],[discount_percentage]]&gt;=0.5,1,0)</f>
        <v>0</v>
      </c>
      <c r="L871">
        <v>4.5</v>
      </c>
      <c r="M871">
        <f>IF(Table1[[#This Row],[rating_count]]&lt;1000,1,0)</f>
        <v>0</v>
      </c>
      <c r="N871" t="str">
        <f>IF(Table1[[#This Row],[actual_price]]&lt;200,"&lt;₹200",IF(Table1[[#This Row],[actual_price]]&lt;=500,"₹200–₹500","&gt;₹500"))</f>
        <v>&lt;₹200</v>
      </c>
      <c r="O871" s="9">
        <f>(Table1[[#This Row],[rating]]*Table1[[#This Row],[rating_count]])</f>
        <v>7533</v>
      </c>
      <c r="P871" s="9">
        <f>Table1[[#This Row],[actual_price]]*Table1[[#This Row],[rating_count]]</f>
        <v>276210</v>
      </c>
      <c r="Q871" s="4">
        <v>1674</v>
      </c>
      <c r="R871" t="s">
        <v>3251</v>
      </c>
      <c r="S871" t="s">
        <v>3252</v>
      </c>
      <c r="V871" t="str">
        <f t="shared" si="27"/>
        <v>Classmate Long Book</v>
      </c>
    </row>
    <row r="872" spans="1:22" x14ac:dyDescent="0.5">
      <c r="A872" t="s">
        <v>3253</v>
      </c>
      <c r="B872" t="s">
        <v>3254</v>
      </c>
      <c r="C872" t="str">
        <f t="shared" si="26"/>
        <v>Artis Ar-45W-Mg2 45</v>
      </c>
      <c r="D872" t="s">
        <v>5171</v>
      </c>
      <c r="E872" t="s">
        <v>5172</v>
      </c>
      <c r="F872" t="s">
        <v>5223</v>
      </c>
      <c r="G872" t="s">
        <v>5302</v>
      </c>
      <c r="H872" s="2">
        <v>1699</v>
      </c>
      <c r="I872" s="2">
        <v>3499</v>
      </c>
      <c r="J872" s="1">
        <v>0.51</v>
      </c>
      <c r="K872" s="8">
        <f>IF(Table1[[#This Row],[discount_percentage]]&gt;=0.5,1,0)</f>
        <v>1</v>
      </c>
      <c r="L872">
        <v>3.6</v>
      </c>
      <c r="M872">
        <f>IF(Table1[[#This Row],[rating_count]]&lt;1000,1,0)</f>
        <v>0</v>
      </c>
      <c r="N872" t="str">
        <f>IF(Table1[[#This Row],[actual_price]]&lt;200,"&lt;₹200",IF(Table1[[#This Row],[actual_price]]&lt;=500,"₹200–₹500","&gt;₹500"))</f>
        <v>&gt;₹500</v>
      </c>
      <c r="O872" s="9">
        <f>(Table1[[#This Row],[rating]]*Table1[[#This Row],[rating_count]])</f>
        <v>27680.400000000001</v>
      </c>
      <c r="P872" s="9">
        <f>Table1[[#This Row],[actual_price]]*Table1[[#This Row],[rating_count]]</f>
        <v>26903811</v>
      </c>
      <c r="Q872" s="4">
        <v>7689</v>
      </c>
      <c r="R872" t="s">
        <v>3255</v>
      </c>
      <c r="S872" t="s">
        <v>3256</v>
      </c>
      <c r="V872" t="str">
        <f t="shared" si="27"/>
        <v>Artis AR-45W-MG2 45</v>
      </c>
    </row>
    <row r="873" spans="1:22" x14ac:dyDescent="0.5">
      <c r="A873" t="s">
        <v>3257</v>
      </c>
      <c r="B873" t="s">
        <v>3258</v>
      </c>
      <c r="C873" t="str">
        <f t="shared" si="26"/>
        <v>Imou 360¬∞ 1080P</v>
      </c>
      <c r="D873" t="s">
        <v>5178</v>
      </c>
      <c r="E873" t="s">
        <v>5248</v>
      </c>
      <c r="F873" t="s">
        <v>5277</v>
      </c>
      <c r="G873" t="s">
        <v>5278</v>
      </c>
      <c r="H873" s="2">
        <v>2299</v>
      </c>
      <c r="I873" s="2">
        <v>7500</v>
      </c>
      <c r="J873" s="1">
        <v>0.69</v>
      </c>
      <c r="K873" s="8">
        <f>IF(Table1[[#This Row],[discount_percentage]]&gt;=0.5,1,0)</f>
        <v>1</v>
      </c>
      <c r="L873">
        <v>4.0999999999999996</v>
      </c>
      <c r="M873">
        <f>IF(Table1[[#This Row],[rating_count]]&lt;1000,1,0)</f>
        <v>0</v>
      </c>
      <c r="N873" t="str">
        <f>IF(Table1[[#This Row],[actual_price]]&lt;200,"&lt;₹200",IF(Table1[[#This Row],[actual_price]]&lt;=500,"₹200–₹500","&gt;₹500"))</f>
        <v>&gt;₹500</v>
      </c>
      <c r="O873" s="9">
        <f>(Table1[[#This Row],[rating]]*Table1[[#This Row],[rating_count]])</f>
        <v>22771.399999999998</v>
      </c>
      <c r="P873" s="9">
        <f>Table1[[#This Row],[actual_price]]*Table1[[#This Row],[rating_count]]</f>
        <v>41655000</v>
      </c>
      <c r="Q873" s="4">
        <v>5554</v>
      </c>
      <c r="R873" t="s">
        <v>3259</v>
      </c>
      <c r="S873" t="s">
        <v>3260</v>
      </c>
      <c r="V873" t="str">
        <f t="shared" si="27"/>
        <v>Imou 360¬∞ 1080P</v>
      </c>
    </row>
    <row r="874" spans="1:22" x14ac:dyDescent="0.5">
      <c r="A874" t="s">
        <v>3261</v>
      </c>
      <c r="B874" t="s">
        <v>3262</v>
      </c>
      <c r="C874" t="str">
        <f t="shared" si="26"/>
        <v>E-Cosmos 5V 1.2W</v>
      </c>
      <c r="D874" t="s">
        <v>5171</v>
      </c>
      <c r="E874" t="s">
        <v>5172</v>
      </c>
      <c r="F874" t="s">
        <v>5274</v>
      </c>
      <c r="G874" t="s">
        <v>5275</v>
      </c>
      <c r="H874">
        <v>39</v>
      </c>
      <c r="I874">
        <v>39</v>
      </c>
      <c r="J874" s="1">
        <v>0</v>
      </c>
      <c r="K874" s="8">
        <f>IF(Table1[[#This Row],[discount_percentage]]&gt;=0.5,1,0)</f>
        <v>0</v>
      </c>
      <c r="L874">
        <v>3.8</v>
      </c>
      <c r="M874">
        <f>IF(Table1[[#This Row],[rating_count]]&lt;1000,1,0)</f>
        <v>0</v>
      </c>
      <c r="N874" t="str">
        <f>IF(Table1[[#This Row],[actual_price]]&lt;200,"&lt;₹200",IF(Table1[[#This Row],[actual_price]]&lt;=500,"₹200–₹500","&gt;₹500"))</f>
        <v>&lt;₹200</v>
      </c>
      <c r="O874" s="9">
        <f>(Table1[[#This Row],[rating]]*Table1[[#This Row],[rating_count]])</f>
        <v>12707.199999999999</v>
      </c>
      <c r="P874" s="9">
        <f>Table1[[#This Row],[actual_price]]*Table1[[#This Row],[rating_count]]</f>
        <v>130416</v>
      </c>
      <c r="Q874" s="4">
        <v>3344</v>
      </c>
      <c r="R874" t="s">
        <v>3263</v>
      </c>
      <c r="S874" t="s">
        <v>3264</v>
      </c>
      <c r="V874" t="str">
        <f t="shared" si="27"/>
        <v>E-COSMOS 5V 1.2W</v>
      </c>
    </row>
    <row r="875" spans="1:22" x14ac:dyDescent="0.5">
      <c r="A875" t="s">
        <v>3265</v>
      </c>
      <c r="B875" t="s">
        <v>3266</v>
      </c>
      <c r="C875" t="str">
        <f t="shared" si="26"/>
        <v>Xiaomi Pad 5|</v>
      </c>
      <c r="D875" t="s">
        <v>5171</v>
      </c>
      <c r="E875" t="s">
        <v>5327</v>
      </c>
      <c r="H875" s="2">
        <v>26999</v>
      </c>
      <c r="I875" s="2">
        <v>37999</v>
      </c>
      <c r="J875" s="1">
        <v>0.28999999999999998</v>
      </c>
      <c r="K875" s="8">
        <f>IF(Table1[[#This Row],[discount_percentage]]&gt;=0.5,1,0)</f>
        <v>0</v>
      </c>
      <c r="L875">
        <v>4.5999999999999996</v>
      </c>
      <c r="M875">
        <f>IF(Table1[[#This Row],[rating_count]]&lt;1000,1,0)</f>
        <v>0</v>
      </c>
      <c r="N875" t="str">
        <f>IF(Table1[[#This Row],[actual_price]]&lt;200,"&lt;₹200",IF(Table1[[#This Row],[actual_price]]&lt;=500,"₹200–₹500","&gt;₹500"))</f>
        <v>&gt;₹500</v>
      </c>
      <c r="O875" s="9">
        <f>(Table1[[#This Row],[rating]]*Table1[[#This Row],[rating_count]])</f>
        <v>13275.599999999999</v>
      </c>
      <c r="P875" s="9">
        <f>Table1[[#This Row],[actual_price]]*Table1[[#This Row],[rating_count]]</f>
        <v>109665114</v>
      </c>
      <c r="Q875" s="4">
        <v>2886</v>
      </c>
      <c r="R875" t="s">
        <v>3267</v>
      </c>
      <c r="S875" t="s">
        <v>3268</v>
      </c>
      <c r="V875" t="str">
        <f t="shared" si="27"/>
        <v>Xiaomi Pad 5|</v>
      </c>
    </row>
    <row r="876" spans="1:22" x14ac:dyDescent="0.5">
      <c r="A876" t="s">
        <v>3269</v>
      </c>
      <c r="B876" t="s">
        <v>3270</v>
      </c>
      <c r="C876" t="str">
        <f t="shared" si="26"/>
        <v>Sennheiser Cx 80S</v>
      </c>
      <c r="D876" t="s">
        <v>5178</v>
      </c>
      <c r="E876" t="s">
        <v>5209</v>
      </c>
      <c r="F876" t="s">
        <v>5210</v>
      </c>
      <c r="G876" t="s">
        <v>5211</v>
      </c>
      <c r="H876" s="2">
        <v>1490</v>
      </c>
      <c r="I876" s="2">
        <v>1990</v>
      </c>
      <c r="J876" s="1">
        <v>0.25</v>
      </c>
      <c r="K876" s="8">
        <f>IF(Table1[[#This Row],[discount_percentage]]&gt;=0.5,1,0)</f>
        <v>0</v>
      </c>
      <c r="L876">
        <v>4.0999999999999996</v>
      </c>
      <c r="M876">
        <f>IF(Table1[[#This Row],[rating_count]]&lt;1000,1,0)</f>
        <v>0</v>
      </c>
      <c r="N876" t="str">
        <f>IF(Table1[[#This Row],[actual_price]]&lt;200,"&lt;₹200",IF(Table1[[#This Row],[actual_price]]&lt;=500,"₹200–₹500","&gt;₹500"))</f>
        <v>&gt;₹500</v>
      </c>
      <c r="O876" s="9">
        <f>(Table1[[#This Row],[rating]]*Table1[[#This Row],[rating_count]])</f>
        <v>402824.99999999994</v>
      </c>
      <c r="P876" s="9">
        <f>Table1[[#This Row],[actual_price]]*Table1[[#This Row],[rating_count]]</f>
        <v>195517500</v>
      </c>
      <c r="Q876" s="4">
        <v>98250</v>
      </c>
      <c r="R876" t="s">
        <v>3271</v>
      </c>
      <c r="S876" t="s">
        <v>3272</v>
      </c>
      <c r="V876" t="str">
        <f t="shared" si="27"/>
        <v>Sennheiser CX 80S</v>
      </c>
    </row>
    <row r="877" spans="1:22" x14ac:dyDescent="0.5">
      <c r="A877" t="s">
        <v>3273</v>
      </c>
      <c r="B877" t="s">
        <v>3274</v>
      </c>
      <c r="C877" t="str">
        <f t="shared" si="26"/>
        <v>Hb Plus Folding</v>
      </c>
      <c r="D877" t="s">
        <v>5171</v>
      </c>
      <c r="E877" t="s">
        <v>5172</v>
      </c>
      <c r="F877" t="s">
        <v>5223</v>
      </c>
      <c r="G877" t="s">
        <v>5230</v>
      </c>
      <c r="H877">
        <v>398</v>
      </c>
      <c r="I877" s="2">
        <v>1949</v>
      </c>
      <c r="J877" s="1">
        <v>0.8</v>
      </c>
      <c r="K877" s="8">
        <f>IF(Table1[[#This Row],[discount_percentage]]&gt;=0.5,1,0)</f>
        <v>1</v>
      </c>
      <c r="L877">
        <v>4</v>
      </c>
      <c r="M877">
        <f>IF(Table1[[#This Row],[rating_count]]&lt;1000,1,0)</f>
        <v>1</v>
      </c>
      <c r="N877" t="str">
        <f>IF(Table1[[#This Row],[actual_price]]&lt;200,"&lt;₹200",IF(Table1[[#This Row],[actual_price]]&lt;=500,"₹200–₹500","&gt;₹500"))</f>
        <v>&gt;₹500</v>
      </c>
      <c r="O877" s="9">
        <f>(Table1[[#This Row],[rating]]*Table1[[#This Row],[rating_count]])</f>
        <v>300</v>
      </c>
      <c r="P877" s="9">
        <f>Table1[[#This Row],[actual_price]]*Table1[[#This Row],[rating_count]]</f>
        <v>146175</v>
      </c>
      <c r="Q877" s="4">
        <v>75</v>
      </c>
      <c r="R877" t="s">
        <v>3275</v>
      </c>
      <c r="S877" t="s">
        <v>3276</v>
      </c>
      <c r="V877" t="str">
        <f t="shared" si="27"/>
        <v>HB Plus Folding</v>
      </c>
    </row>
    <row r="878" spans="1:22" x14ac:dyDescent="0.5">
      <c r="A878" t="s">
        <v>3277</v>
      </c>
      <c r="B878" t="s">
        <v>3278</v>
      </c>
      <c r="C878" t="str">
        <f t="shared" si="26"/>
        <v>Hp 65W Ac</v>
      </c>
      <c r="D878" t="s">
        <v>5171</v>
      </c>
      <c r="E878" t="s">
        <v>5172</v>
      </c>
      <c r="F878" t="s">
        <v>5223</v>
      </c>
      <c r="G878" t="s">
        <v>5302</v>
      </c>
      <c r="H878">
        <v>770</v>
      </c>
      <c r="I878" s="2">
        <v>1547</v>
      </c>
      <c r="J878" s="1">
        <v>0.5</v>
      </c>
      <c r="K878" s="8">
        <f>IF(Table1[[#This Row],[discount_percentage]]&gt;=0.5,1,0)</f>
        <v>1</v>
      </c>
      <c r="L878">
        <v>4.3</v>
      </c>
      <c r="M878">
        <f>IF(Table1[[#This Row],[rating_count]]&lt;1000,1,0)</f>
        <v>0</v>
      </c>
      <c r="N878" t="str">
        <f>IF(Table1[[#This Row],[actual_price]]&lt;200,"&lt;₹200",IF(Table1[[#This Row],[actual_price]]&lt;=500,"₹200–₹500","&gt;₹500"))</f>
        <v>&gt;₹500</v>
      </c>
      <c r="O878" s="9">
        <f>(Table1[[#This Row],[rating]]*Table1[[#This Row],[rating_count]])</f>
        <v>11115.5</v>
      </c>
      <c r="P878" s="9">
        <f>Table1[[#This Row],[actual_price]]*Table1[[#This Row],[rating_count]]</f>
        <v>3998995</v>
      </c>
      <c r="Q878" s="4">
        <v>2585</v>
      </c>
      <c r="R878" t="s">
        <v>3279</v>
      </c>
      <c r="S878" t="s">
        <v>3280</v>
      </c>
      <c r="V878" t="str">
        <f t="shared" si="27"/>
        <v>HP 65W AC</v>
      </c>
    </row>
    <row r="879" spans="1:22" x14ac:dyDescent="0.5">
      <c r="A879" t="s">
        <v>3281</v>
      </c>
      <c r="B879" t="s">
        <v>3282</v>
      </c>
      <c r="C879" t="str">
        <f t="shared" si="26"/>
        <v>Tukzer Fully Foldable</v>
      </c>
      <c r="D879" t="s">
        <v>5178</v>
      </c>
      <c r="E879" t="s">
        <v>5201</v>
      </c>
      <c r="F879" t="s">
        <v>5202</v>
      </c>
      <c r="G879" t="s">
        <v>5215</v>
      </c>
      <c r="H879">
        <v>279</v>
      </c>
      <c r="I879" s="2">
        <v>1299</v>
      </c>
      <c r="J879" s="1">
        <v>0.79</v>
      </c>
      <c r="K879" s="8">
        <f>IF(Table1[[#This Row],[discount_percentage]]&gt;=0.5,1,0)</f>
        <v>1</v>
      </c>
      <c r="L879">
        <v>4</v>
      </c>
      <c r="M879">
        <f>IF(Table1[[#This Row],[rating_count]]&lt;1000,1,0)</f>
        <v>0</v>
      </c>
      <c r="N879" t="str">
        <f>IF(Table1[[#This Row],[actual_price]]&lt;200,"&lt;₹200",IF(Table1[[#This Row],[actual_price]]&lt;=500,"₹200–₹500","&gt;₹500"))</f>
        <v>&gt;₹500</v>
      </c>
      <c r="O879" s="9">
        <f>(Table1[[#This Row],[rating]]*Table1[[#This Row],[rating_count]])</f>
        <v>20288</v>
      </c>
      <c r="P879" s="9">
        <f>Table1[[#This Row],[actual_price]]*Table1[[#This Row],[rating_count]]</f>
        <v>6588528</v>
      </c>
      <c r="Q879" s="4">
        <v>5072</v>
      </c>
      <c r="R879" t="s">
        <v>3283</v>
      </c>
      <c r="S879" t="s">
        <v>3284</v>
      </c>
      <c r="V879" t="str">
        <f t="shared" si="27"/>
        <v>Tukzer Fully Foldable</v>
      </c>
    </row>
    <row r="880" spans="1:22" x14ac:dyDescent="0.5">
      <c r="A880" t="s">
        <v>3285</v>
      </c>
      <c r="B880" t="s">
        <v>3286</v>
      </c>
      <c r="C880" t="str">
        <f t="shared" si="26"/>
        <v>Gizga Essentials Cable</v>
      </c>
      <c r="D880" t="s">
        <v>5295</v>
      </c>
      <c r="E880" t="s">
        <v>5296</v>
      </c>
      <c r="F880" t="s">
        <v>5328</v>
      </c>
      <c r="H880">
        <v>249</v>
      </c>
      <c r="I880">
        <v>599</v>
      </c>
      <c r="J880" s="1">
        <v>0.57999999999999996</v>
      </c>
      <c r="K880" s="8">
        <f>IF(Table1[[#This Row],[discount_percentage]]&gt;=0.5,1,0)</f>
        <v>1</v>
      </c>
      <c r="L880">
        <v>4.5</v>
      </c>
      <c r="M880">
        <f>IF(Table1[[#This Row],[rating_count]]&lt;1000,1,0)</f>
        <v>0</v>
      </c>
      <c r="N880" t="str">
        <f>IF(Table1[[#This Row],[actual_price]]&lt;200,"&lt;₹200",IF(Table1[[#This Row],[actual_price]]&lt;=500,"₹200–₹500","&gt;₹500"))</f>
        <v>&gt;₹500</v>
      </c>
      <c r="O880" s="9">
        <f>(Table1[[#This Row],[rating]]*Table1[[#This Row],[rating_count]])</f>
        <v>26932.5</v>
      </c>
      <c r="P880" s="9">
        <f>Table1[[#This Row],[actual_price]]*Table1[[#This Row],[rating_count]]</f>
        <v>3585015</v>
      </c>
      <c r="Q880" s="4">
        <v>5985</v>
      </c>
      <c r="R880" t="s">
        <v>3287</v>
      </c>
      <c r="S880" t="s">
        <v>3288</v>
      </c>
      <c r="V880" t="str">
        <f t="shared" si="27"/>
        <v>Gizga Essentials Cable</v>
      </c>
    </row>
    <row r="881" spans="1:22" x14ac:dyDescent="0.5">
      <c r="A881" t="s">
        <v>3289</v>
      </c>
      <c r="B881" t="s">
        <v>3290</v>
      </c>
      <c r="C881" t="str">
        <f t="shared" si="26"/>
        <v>Camel Oil Pastel</v>
      </c>
      <c r="D881" t="s">
        <v>5242</v>
      </c>
      <c r="E881" t="s">
        <v>5243</v>
      </c>
      <c r="F881" t="s">
        <v>5261</v>
      </c>
      <c r="H881">
        <v>230</v>
      </c>
      <c r="I881">
        <v>230</v>
      </c>
      <c r="J881" s="1">
        <v>0</v>
      </c>
      <c r="K881" s="8">
        <f>IF(Table1[[#This Row],[discount_percentage]]&gt;=0.5,1,0)</f>
        <v>0</v>
      </c>
      <c r="L881">
        <v>4.5</v>
      </c>
      <c r="M881">
        <f>IF(Table1[[#This Row],[rating_count]]&lt;1000,1,0)</f>
        <v>0</v>
      </c>
      <c r="N881" t="str">
        <f>IF(Table1[[#This Row],[actual_price]]&lt;200,"&lt;₹200",IF(Table1[[#This Row],[actual_price]]&lt;=500,"₹200–₹500","&gt;₹500"))</f>
        <v>₹200–₹500</v>
      </c>
      <c r="O881" s="9">
        <f>(Table1[[#This Row],[rating]]*Table1[[#This Row],[rating_count]])</f>
        <v>42421.5</v>
      </c>
      <c r="P881" s="9">
        <f>Table1[[#This Row],[actual_price]]*Table1[[#This Row],[rating_count]]</f>
        <v>2168210</v>
      </c>
      <c r="Q881" s="4">
        <v>9427</v>
      </c>
      <c r="R881" t="s">
        <v>3291</v>
      </c>
      <c r="S881" t="s">
        <v>3292</v>
      </c>
      <c r="V881" t="str">
        <f t="shared" si="27"/>
        <v>Camel Oil Pastel</v>
      </c>
    </row>
    <row r="882" spans="1:22" x14ac:dyDescent="0.5">
      <c r="A882" t="s">
        <v>3293</v>
      </c>
      <c r="B882" t="s">
        <v>3294</v>
      </c>
      <c r="C882" t="str">
        <f t="shared" si="26"/>
        <v>Hp M270 Backlit</v>
      </c>
      <c r="D882" t="s">
        <v>5171</v>
      </c>
      <c r="E882" t="s">
        <v>5172</v>
      </c>
      <c r="F882" t="s">
        <v>5259</v>
      </c>
      <c r="G882" t="s">
        <v>5260</v>
      </c>
      <c r="H882">
        <v>599</v>
      </c>
      <c r="I882">
        <v>700</v>
      </c>
      <c r="J882" s="1">
        <v>0.14000000000000001</v>
      </c>
      <c r="K882" s="8">
        <f>IF(Table1[[#This Row],[discount_percentage]]&gt;=0.5,1,0)</f>
        <v>0</v>
      </c>
      <c r="L882">
        <v>4.3</v>
      </c>
      <c r="M882">
        <f>IF(Table1[[#This Row],[rating_count]]&lt;1000,1,0)</f>
        <v>0</v>
      </c>
      <c r="N882" t="str">
        <f>IF(Table1[[#This Row],[actual_price]]&lt;200,"&lt;₹200",IF(Table1[[#This Row],[actual_price]]&lt;=500,"₹200–₹500","&gt;₹500"))</f>
        <v>&gt;₹500</v>
      </c>
      <c r="O882" s="9">
        <f>(Table1[[#This Row],[rating]]*Table1[[#This Row],[rating_count]])</f>
        <v>9894.2999999999993</v>
      </c>
      <c r="P882" s="9">
        <f>Table1[[#This Row],[actual_price]]*Table1[[#This Row],[rating_count]]</f>
        <v>1610700</v>
      </c>
      <c r="Q882" s="4">
        <v>2301</v>
      </c>
      <c r="R882" t="s">
        <v>3295</v>
      </c>
      <c r="S882" t="s">
        <v>3296</v>
      </c>
      <c r="V882" t="str">
        <f t="shared" si="27"/>
        <v>HP M270 Backlit</v>
      </c>
    </row>
    <row r="883" spans="1:22" x14ac:dyDescent="0.5">
      <c r="A883" t="s">
        <v>3297</v>
      </c>
      <c r="B883" t="s">
        <v>3298</v>
      </c>
      <c r="C883" t="str">
        <f t="shared" si="26"/>
        <v>Foxin Ftc 12A</v>
      </c>
      <c r="D883" t="s">
        <v>5171</v>
      </c>
      <c r="E883" t="s">
        <v>5255</v>
      </c>
      <c r="F883" t="s">
        <v>5256</v>
      </c>
      <c r="G883" t="s">
        <v>5329</v>
      </c>
      <c r="H883">
        <v>598</v>
      </c>
      <c r="I883" s="2">
        <v>1150</v>
      </c>
      <c r="J883" s="1">
        <v>0.48</v>
      </c>
      <c r="K883" s="8">
        <f>IF(Table1[[#This Row],[discount_percentage]]&gt;=0.5,1,0)</f>
        <v>0</v>
      </c>
      <c r="L883">
        <v>4.0999999999999996</v>
      </c>
      <c r="M883">
        <f>IF(Table1[[#This Row],[rating_count]]&lt;1000,1,0)</f>
        <v>0</v>
      </c>
      <c r="N883" t="str">
        <f>IF(Table1[[#This Row],[actual_price]]&lt;200,"&lt;₹200",IF(Table1[[#This Row],[actual_price]]&lt;=500,"₹200–₹500","&gt;₹500"))</f>
        <v>&gt;₹500</v>
      </c>
      <c r="O883" s="9">
        <f>(Table1[[#This Row],[rating]]*Table1[[#This Row],[rating_count]])</f>
        <v>10393.5</v>
      </c>
      <c r="P883" s="9">
        <f>Table1[[#This Row],[actual_price]]*Table1[[#This Row],[rating_count]]</f>
        <v>2915250</v>
      </c>
      <c r="Q883" s="4">
        <v>2535</v>
      </c>
      <c r="R883" t="s">
        <v>3299</v>
      </c>
      <c r="S883" t="s">
        <v>3300</v>
      </c>
      <c r="V883" t="str">
        <f t="shared" si="27"/>
        <v>Foxin FTC 12A</v>
      </c>
    </row>
    <row r="884" spans="1:22" x14ac:dyDescent="0.5">
      <c r="A884" t="s">
        <v>3301</v>
      </c>
      <c r="B884" t="s">
        <v>3302</v>
      </c>
      <c r="C884" t="str">
        <f t="shared" si="26"/>
        <v>Robustrion [Anti-Scratch] &amp;</v>
      </c>
      <c r="D884" t="s">
        <v>5171</v>
      </c>
      <c r="E884" t="s">
        <v>5172</v>
      </c>
      <c r="F884" t="s">
        <v>5279</v>
      </c>
      <c r="G884" t="s">
        <v>5219</v>
      </c>
      <c r="H884">
        <v>399</v>
      </c>
      <c r="I884" s="2">
        <v>1499</v>
      </c>
      <c r="J884" s="1">
        <v>0.73</v>
      </c>
      <c r="K884" s="8">
        <f>IF(Table1[[#This Row],[discount_percentage]]&gt;=0.5,1,0)</f>
        <v>1</v>
      </c>
      <c r="L884">
        <v>4</v>
      </c>
      <c r="M884">
        <f>IF(Table1[[#This Row],[rating_count]]&lt;1000,1,0)</f>
        <v>1</v>
      </c>
      <c r="N884" t="str">
        <f>IF(Table1[[#This Row],[actual_price]]&lt;200,"&lt;₹200",IF(Table1[[#This Row],[actual_price]]&lt;=500,"₹200–₹500","&gt;₹500"))</f>
        <v>&gt;₹500</v>
      </c>
      <c r="O884" s="9">
        <f>(Table1[[#This Row],[rating]]*Table1[[#This Row],[rating_count]])</f>
        <v>2764</v>
      </c>
      <c r="P884" s="9">
        <f>Table1[[#This Row],[actual_price]]*Table1[[#This Row],[rating_count]]</f>
        <v>1035809</v>
      </c>
      <c r="Q884" s="4">
        <v>691</v>
      </c>
      <c r="R884" t="s">
        <v>3303</v>
      </c>
      <c r="S884" t="s">
        <v>3304</v>
      </c>
      <c r="V884" t="str">
        <f t="shared" si="27"/>
        <v>Robustrion [Anti-Scratch] &amp;</v>
      </c>
    </row>
    <row r="885" spans="1:22" x14ac:dyDescent="0.5">
      <c r="A885" t="s">
        <v>3305</v>
      </c>
      <c r="B885" t="s">
        <v>3306</v>
      </c>
      <c r="C885" t="str">
        <f t="shared" si="26"/>
        <v>Pc Square Laptop</v>
      </c>
      <c r="D885" t="s">
        <v>5171</v>
      </c>
      <c r="E885" t="s">
        <v>5172</v>
      </c>
      <c r="F885" t="s">
        <v>5223</v>
      </c>
      <c r="G885" t="s">
        <v>5230</v>
      </c>
      <c r="H885">
        <v>499</v>
      </c>
      <c r="I885" s="2">
        <v>1299</v>
      </c>
      <c r="J885" s="1">
        <v>0.62</v>
      </c>
      <c r="K885" s="8">
        <f>IF(Table1[[#This Row],[discount_percentage]]&gt;=0.5,1,0)</f>
        <v>1</v>
      </c>
      <c r="L885">
        <v>4.0999999999999996</v>
      </c>
      <c r="M885">
        <f>IF(Table1[[#This Row],[rating_count]]&lt;1000,1,0)</f>
        <v>0</v>
      </c>
      <c r="N885" t="str">
        <f>IF(Table1[[#This Row],[actual_price]]&lt;200,"&lt;₹200",IF(Table1[[#This Row],[actual_price]]&lt;=500,"₹200–₹500","&gt;₹500"))</f>
        <v>&gt;₹500</v>
      </c>
      <c r="O885" s="9">
        <f>(Table1[[#This Row],[rating]]*Table1[[#This Row],[rating_count]])</f>
        <v>11233.999999999998</v>
      </c>
      <c r="P885" s="9">
        <f>Table1[[#This Row],[actual_price]]*Table1[[#This Row],[rating_count]]</f>
        <v>3559260</v>
      </c>
      <c r="Q885" s="4">
        <v>2740</v>
      </c>
      <c r="R885" t="s">
        <v>3307</v>
      </c>
      <c r="S885" t="s">
        <v>3308</v>
      </c>
      <c r="V885" t="str">
        <f t="shared" si="27"/>
        <v>PC SQUARE Laptop</v>
      </c>
    </row>
    <row r="886" spans="1:22" x14ac:dyDescent="0.5">
      <c r="A886" t="s">
        <v>3309</v>
      </c>
      <c r="B886" t="s">
        <v>3310</v>
      </c>
      <c r="C886" t="str">
        <f t="shared" si="26"/>
        <v>Lenovo 130 Wireless</v>
      </c>
      <c r="D886" t="s">
        <v>5171</v>
      </c>
      <c r="E886" t="s">
        <v>5172</v>
      </c>
      <c r="F886" t="s">
        <v>5227</v>
      </c>
      <c r="G886" t="s">
        <v>5228</v>
      </c>
      <c r="H886">
        <v>579</v>
      </c>
      <c r="I886" s="2">
        <v>1090</v>
      </c>
      <c r="J886" s="1">
        <v>0.47</v>
      </c>
      <c r="K886" s="8">
        <f>IF(Table1[[#This Row],[discount_percentage]]&gt;=0.5,1,0)</f>
        <v>0</v>
      </c>
      <c r="L886">
        <v>4.4000000000000004</v>
      </c>
      <c r="M886">
        <f>IF(Table1[[#This Row],[rating_count]]&lt;1000,1,0)</f>
        <v>0</v>
      </c>
      <c r="N886" t="str">
        <f>IF(Table1[[#This Row],[actual_price]]&lt;200,"&lt;₹200",IF(Table1[[#This Row],[actual_price]]&lt;=500,"₹200–₹500","&gt;₹500"))</f>
        <v>&gt;₹500</v>
      </c>
      <c r="O886" s="9">
        <f>(Table1[[#This Row],[rating]]*Table1[[#This Row],[rating_count]])</f>
        <v>15320.800000000001</v>
      </c>
      <c r="P886" s="9">
        <f>Table1[[#This Row],[actual_price]]*Table1[[#This Row],[rating_count]]</f>
        <v>3795380</v>
      </c>
      <c r="Q886" s="4">
        <v>3482</v>
      </c>
      <c r="R886" t="s">
        <v>3311</v>
      </c>
      <c r="S886" t="s">
        <v>3312</v>
      </c>
      <c r="V886" t="str">
        <f t="shared" si="27"/>
        <v>Lenovo 130 Wireless</v>
      </c>
    </row>
    <row r="887" spans="1:22" x14ac:dyDescent="0.5">
      <c r="A887" t="s">
        <v>3313</v>
      </c>
      <c r="B887" t="s">
        <v>3314</v>
      </c>
      <c r="C887" t="str">
        <f t="shared" si="26"/>
        <v>Pilot Frixion Clicker</v>
      </c>
      <c r="D887" t="s">
        <v>5238</v>
      </c>
      <c r="E887" t="s">
        <v>5239</v>
      </c>
      <c r="F887" t="s">
        <v>5240</v>
      </c>
      <c r="G887" t="s">
        <v>5241</v>
      </c>
      <c r="H887">
        <v>90</v>
      </c>
      <c r="I887">
        <v>100</v>
      </c>
      <c r="J887" s="1">
        <v>0.1</v>
      </c>
      <c r="K887" s="8">
        <f>IF(Table1[[#This Row],[discount_percentage]]&gt;=0.5,1,0)</f>
        <v>0</v>
      </c>
      <c r="L887">
        <v>4.0999999999999996</v>
      </c>
      <c r="M887">
        <f>IF(Table1[[#This Row],[rating_count]]&lt;1000,1,0)</f>
        <v>0</v>
      </c>
      <c r="N887" t="str">
        <f>IF(Table1[[#This Row],[actual_price]]&lt;200,"&lt;₹200",IF(Table1[[#This Row],[actual_price]]&lt;=500,"₹200–₹500","&gt;₹500"))</f>
        <v>&lt;₹200</v>
      </c>
      <c r="O887" s="9">
        <f>(Table1[[#This Row],[rating]]*Table1[[#This Row],[rating_count]])</f>
        <v>25415.899999999998</v>
      </c>
      <c r="P887" s="9">
        <f>Table1[[#This Row],[actual_price]]*Table1[[#This Row],[rating_count]]</f>
        <v>619900</v>
      </c>
      <c r="Q887" s="4">
        <v>6199</v>
      </c>
      <c r="R887" t="s">
        <v>3315</v>
      </c>
      <c r="S887" t="s">
        <v>3316</v>
      </c>
      <c r="V887" t="str">
        <f t="shared" si="27"/>
        <v>Pilot Frixion Clicker</v>
      </c>
    </row>
    <row r="888" spans="1:22" x14ac:dyDescent="0.5">
      <c r="A888" t="s">
        <v>3317</v>
      </c>
      <c r="B888" t="s">
        <v>3318</v>
      </c>
      <c r="C888" t="str">
        <f t="shared" si="26"/>
        <v>Zebronics Aluminium Alloy</v>
      </c>
      <c r="D888" t="s">
        <v>5171</v>
      </c>
      <c r="E888" t="s">
        <v>5172</v>
      </c>
      <c r="F888" t="s">
        <v>5223</v>
      </c>
      <c r="G888" t="s">
        <v>5230</v>
      </c>
      <c r="H888">
        <v>899</v>
      </c>
      <c r="I888" s="2">
        <v>1999</v>
      </c>
      <c r="J888" s="1">
        <v>0.55000000000000004</v>
      </c>
      <c r="K888" s="8">
        <f>IF(Table1[[#This Row],[discount_percentage]]&gt;=0.5,1,0)</f>
        <v>1</v>
      </c>
      <c r="L888">
        <v>4.4000000000000004</v>
      </c>
      <c r="M888">
        <f>IF(Table1[[#This Row],[rating_count]]&lt;1000,1,0)</f>
        <v>0</v>
      </c>
      <c r="N888" t="str">
        <f>IF(Table1[[#This Row],[actual_price]]&lt;200,"&lt;₹200",IF(Table1[[#This Row],[actual_price]]&lt;=500,"₹200–₹500","&gt;₹500"))</f>
        <v>&gt;₹500</v>
      </c>
      <c r="O888" s="9">
        <f>(Table1[[#This Row],[rating]]*Table1[[#This Row],[rating_count]])</f>
        <v>7334.8</v>
      </c>
      <c r="P888" s="9">
        <f>Table1[[#This Row],[actual_price]]*Table1[[#This Row],[rating_count]]</f>
        <v>3332333</v>
      </c>
      <c r="Q888" s="4">
        <v>1667</v>
      </c>
      <c r="R888" t="s">
        <v>3319</v>
      </c>
      <c r="S888" t="s">
        <v>3320</v>
      </c>
      <c r="V888" t="str">
        <f t="shared" si="27"/>
        <v>ZEBRONICS Aluminium Alloy</v>
      </c>
    </row>
    <row r="889" spans="1:22" x14ac:dyDescent="0.5">
      <c r="A889" t="s">
        <v>3321</v>
      </c>
      <c r="B889" t="s">
        <v>3322</v>
      </c>
      <c r="C889" t="str">
        <f t="shared" si="26"/>
        <v>Hp K500F Backlit</v>
      </c>
      <c r="D889" t="s">
        <v>5171</v>
      </c>
      <c r="E889" t="s">
        <v>5172</v>
      </c>
      <c r="F889" t="s">
        <v>5259</v>
      </c>
      <c r="G889" t="s">
        <v>5311</v>
      </c>
      <c r="H889" s="2">
        <v>1149</v>
      </c>
      <c r="I889" s="2">
        <v>1800</v>
      </c>
      <c r="J889" s="1">
        <v>0.36</v>
      </c>
      <c r="K889" s="8">
        <f>IF(Table1[[#This Row],[discount_percentage]]&gt;=0.5,1,0)</f>
        <v>0</v>
      </c>
      <c r="L889">
        <v>4.3</v>
      </c>
      <c r="M889">
        <f>IF(Table1[[#This Row],[rating_count]]&lt;1000,1,0)</f>
        <v>0</v>
      </c>
      <c r="N889" t="str">
        <f>IF(Table1[[#This Row],[actual_price]]&lt;200,"&lt;₹200",IF(Table1[[#This Row],[actual_price]]&lt;=500,"₹200–₹500","&gt;₹500"))</f>
        <v>&gt;₹500</v>
      </c>
      <c r="O889" s="9">
        <f>(Table1[[#This Row],[rating]]*Table1[[#This Row],[rating_count]])</f>
        <v>20308.899999999998</v>
      </c>
      <c r="P889" s="9">
        <f>Table1[[#This Row],[actual_price]]*Table1[[#This Row],[rating_count]]</f>
        <v>8501400</v>
      </c>
      <c r="Q889" s="4">
        <v>4723</v>
      </c>
      <c r="R889" t="s">
        <v>3323</v>
      </c>
      <c r="S889" t="s">
        <v>3324</v>
      </c>
      <c r="V889" t="str">
        <f t="shared" si="27"/>
        <v>HP K500F Backlit</v>
      </c>
    </row>
    <row r="890" spans="1:22" x14ac:dyDescent="0.5">
      <c r="A890" t="s">
        <v>3325</v>
      </c>
      <c r="B890" t="s">
        <v>3326</v>
      </c>
      <c r="C890" t="str">
        <f t="shared" si="26"/>
        <v>Gizga Club-Laptop Neoprene</v>
      </c>
      <c r="D890" t="s">
        <v>5171</v>
      </c>
      <c r="E890" t="s">
        <v>5172</v>
      </c>
      <c r="F890" t="s">
        <v>5223</v>
      </c>
      <c r="G890" t="s">
        <v>5286</v>
      </c>
      <c r="H890">
        <v>249</v>
      </c>
      <c r="I890">
        <v>499</v>
      </c>
      <c r="J890" s="1">
        <v>0.5</v>
      </c>
      <c r="K890" s="8">
        <f>IF(Table1[[#This Row],[discount_percentage]]&gt;=0.5,1,0)</f>
        <v>1</v>
      </c>
      <c r="L890">
        <v>4.2</v>
      </c>
      <c r="M890">
        <f>IF(Table1[[#This Row],[rating_count]]&lt;1000,1,0)</f>
        <v>0</v>
      </c>
      <c r="N890" t="str">
        <f>IF(Table1[[#This Row],[actual_price]]&lt;200,"&lt;₹200",IF(Table1[[#This Row],[actual_price]]&lt;=500,"₹200–₹500","&gt;₹500"))</f>
        <v>₹200–₹500</v>
      </c>
      <c r="O890" s="9">
        <f>(Table1[[#This Row],[rating]]*Table1[[#This Row],[rating_count]])</f>
        <v>96012</v>
      </c>
      <c r="P890" s="9">
        <f>Table1[[#This Row],[actual_price]]*Table1[[#This Row],[rating_count]]</f>
        <v>11407140</v>
      </c>
      <c r="Q890" s="4">
        <v>22860</v>
      </c>
      <c r="R890" t="s">
        <v>3327</v>
      </c>
      <c r="S890" t="s">
        <v>3328</v>
      </c>
      <c r="V890" t="str">
        <f t="shared" si="27"/>
        <v>GIZGA Club-laptop Neoprene</v>
      </c>
    </row>
    <row r="891" spans="1:22" x14ac:dyDescent="0.5">
      <c r="A891" t="s">
        <v>3329</v>
      </c>
      <c r="B891" t="s">
        <v>3330</v>
      </c>
      <c r="C891" t="str">
        <f t="shared" si="26"/>
        <v>Inventis 5V 1.2W</v>
      </c>
      <c r="D891" t="s">
        <v>5171</v>
      </c>
      <c r="E891" t="s">
        <v>5172</v>
      </c>
      <c r="F891" t="s">
        <v>5274</v>
      </c>
      <c r="G891" t="s">
        <v>5275</v>
      </c>
      <c r="H891">
        <v>39</v>
      </c>
      <c r="I891">
        <v>39</v>
      </c>
      <c r="J891" s="1">
        <v>0</v>
      </c>
      <c r="K891" s="8">
        <f>IF(Table1[[#This Row],[discount_percentage]]&gt;=0.5,1,0)</f>
        <v>0</v>
      </c>
      <c r="L891">
        <v>3.6</v>
      </c>
      <c r="M891">
        <f>IF(Table1[[#This Row],[rating_count]]&lt;1000,1,0)</f>
        <v>0</v>
      </c>
      <c r="N891" t="str">
        <f>IF(Table1[[#This Row],[actual_price]]&lt;200,"&lt;₹200",IF(Table1[[#This Row],[actual_price]]&lt;=500,"₹200–₹500","&gt;₹500"))</f>
        <v>&lt;₹200</v>
      </c>
      <c r="O891" s="9">
        <f>(Table1[[#This Row],[rating]]*Table1[[#This Row],[rating_count]])</f>
        <v>48859.200000000004</v>
      </c>
      <c r="P891" s="9">
        <f>Table1[[#This Row],[actual_price]]*Table1[[#This Row],[rating_count]]</f>
        <v>529308</v>
      </c>
      <c r="Q891" s="4">
        <v>13572</v>
      </c>
      <c r="R891" t="s">
        <v>3263</v>
      </c>
      <c r="S891" t="s">
        <v>3331</v>
      </c>
      <c r="V891" t="str">
        <f t="shared" si="27"/>
        <v>Inventis 5V 1.2W</v>
      </c>
    </row>
    <row r="892" spans="1:22" x14ac:dyDescent="0.5">
      <c r="A892" t="s">
        <v>3332</v>
      </c>
      <c r="B892" t="s">
        <v>3333</v>
      </c>
      <c r="C892" t="str">
        <f t="shared" si="26"/>
        <v>Tp-Link Tl-Wa855Re 300</v>
      </c>
      <c r="D892" t="s">
        <v>5171</v>
      </c>
      <c r="E892" t="s">
        <v>5175</v>
      </c>
      <c r="F892" t="s">
        <v>5254</v>
      </c>
      <c r="H892" s="2">
        <v>1599</v>
      </c>
      <c r="I892" s="2">
        <v>3599</v>
      </c>
      <c r="J892" s="1">
        <v>0.56000000000000005</v>
      </c>
      <c r="K892" s="8">
        <f>IF(Table1[[#This Row],[discount_percentage]]&gt;=0.5,1,0)</f>
        <v>1</v>
      </c>
      <c r="L892">
        <v>4.2</v>
      </c>
      <c r="M892">
        <f>IF(Table1[[#This Row],[rating_count]]&lt;1000,1,0)</f>
        <v>0</v>
      </c>
      <c r="N892" t="str">
        <f>IF(Table1[[#This Row],[actual_price]]&lt;200,"&lt;₹200",IF(Table1[[#This Row],[actual_price]]&lt;=500,"₹200–₹500","&gt;₹500"))</f>
        <v>&gt;₹500</v>
      </c>
      <c r="O892" s="9">
        <f>(Table1[[#This Row],[rating]]*Table1[[#This Row],[rating_count]])</f>
        <v>67964.400000000009</v>
      </c>
      <c r="P892" s="9">
        <f>Table1[[#This Row],[actual_price]]*Table1[[#This Row],[rating_count]]</f>
        <v>58239018</v>
      </c>
      <c r="Q892" s="4">
        <v>16182</v>
      </c>
      <c r="R892" t="s">
        <v>3334</v>
      </c>
      <c r="S892" t="s">
        <v>3335</v>
      </c>
      <c r="V892" t="str">
        <f t="shared" si="27"/>
        <v>TP-Link TL-WA855RE 300</v>
      </c>
    </row>
    <row r="893" spans="1:22" x14ac:dyDescent="0.5">
      <c r="A893" t="s">
        <v>3336</v>
      </c>
      <c r="B893" t="s">
        <v>3337</v>
      </c>
      <c r="C893" t="str">
        <f t="shared" si="26"/>
        <v>Boat Stone 250</v>
      </c>
      <c r="D893" t="s">
        <v>5178</v>
      </c>
      <c r="E893" t="s">
        <v>5186</v>
      </c>
      <c r="F893" t="s">
        <v>5196</v>
      </c>
      <c r="G893" t="s">
        <v>5268</v>
      </c>
      <c r="H893" s="2">
        <v>1199</v>
      </c>
      <c r="I893" s="2">
        <v>3990</v>
      </c>
      <c r="J893" s="1">
        <v>0.7</v>
      </c>
      <c r="K893" s="8">
        <f>IF(Table1[[#This Row],[discount_percentage]]&gt;=0.5,1,0)</f>
        <v>1</v>
      </c>
      <c r="L893">
        <v>4.2</v>
      </c>
      <c r="M893">
        <f>IF(Table1[[#This Row],[rating_count]]&lt;1000,1,0)</f>
        <v>0</v>
      </c>
      <c r="N893" t="str">
        <f>IF(Table1[[#This Row],[actual_price]]&lt;200,"&lt;₹200",IF(Table1[[#This Row],[actual_price]]&lt;=500,"₹200–₹500","&gt;₹500"))</f>
        <v>&gt;₹500</v>
      </c>
      <c r="O893" s="9">
        <f>(Table1[[#This Row],[rating]]*Table1[[#This Row],[rating_count]])</f>
        <v>12213.6</v>
      </c>
      <c r="P893" s="9">
        <f>Table1[[#This Row],[actual_price]]*Table1[[#This Row],[rating_count]]</f>
        <v>11602920</v>
      </c>
      <c r="Q893" s="4">
        <v>2908</v>
      </c>
      <c r="R893" t="s">
        <v>3338</v>
      </c>
      <c r="S893" t="s">
        <v>3339</v>
      </c>
      <c r="V893" t="str">
        <f t="shared" si="27"/>
        <v>boAt Stone 250</v>
      </c>
    </row>
    <row r="894" spans="1:22" x14ac:dyDescent="0.5">
      <c r="A894" t="s">
        <v>3340</v>
      </c>
      <c r="B894" t="s">
        <v>3341</v>
      </c>
      <c r="C894" t="str">
        <f t="shared" si="26"/>
        <v>Offbeat¬Æ - Dash</v>
      </c>
      <c r="D894" t="s">
        <v>5171</v>
      </c>
      <c r="E894" t="s">
        <v>5172</v>
      </c>
      <c r="F894" t="s">
        <v>5227</v>
      </c>
      <c r="G894" t="s">
        <v>5228</v>
      </c>
      <c r="H894" s="2">
        <v>1099</v>
      </c>
      <c r="I894" s="2">
        <v>1499</v>
      </c>
      <c r="J894" s="1">
        <v>0.27</v>
      </c>
      <c r="K894" s="8">
        <f>IF(Table1[[#This Row],[discount_percentage]]&gt;=0.5,1,0)</f>
        <v>0</v>
      </c>
      <c r="L894">
        <v>4.2</v>
      </c>
      <c r="M894">
        <f>IF(Table1[[#This Row],[rating_count]]&lt;1000,1,0)</f>
        <v>0</v>
      </c>
      <c r="N894" t="str">
        <f>IF(Table1[[#This Row],[actual_price]]&lt;200,"&lt;₹200",IF(Table1[[#This Row],[actual_price]]&lt;=500,"₹200–₹500","&gt;₹500"))</f>
        <v>&gt;₹500</v>
      </c>
      <c r="O894" s="9">
        <f>(Table1[[#This Row],[rating]]*Table1[[#This Row],[rating_count]])</f>
        <v>9975</v>
      </c>
      <c r="P894" s="9">
        <f>Table1[[#This Row],[actual_price]]*Table1[[#This Row],[rating_count]]</f>
        <v>3560125</v>
      </c>
      <c r="Q894" s="4">
        <v>2375</v>
      </c>
      <c r="R894" t="s">
        <v>3342</v>
      </c>
      <c r="S894" t="s">
        <v>3343</v>
      </c>
      <c r="V894" t="str">
        <f t="shared" si="27"/>
        <v>Offbeat¬Æ - DASH</v>
      </c>
    </row>
    <row r="895" spans="1:22" x14ac:dyDescent="0.5">
      <c r="A895" t="s">
        <v>3344</v>
      </c>
      <c r="B895" t="s">
        <v>3345</v>
      </c>
      <c r="C895" t="str">
        <f t="shared" si="26"/>
        <v>Classmate Drawing Book</v>
      </c>
      <c r="D895" t="s">
        <v>5238</v>
      </c>
      <c r="E895" t="s">
        <v>5239</v>
      </c>
      <c r="F895" t="s">
        <v>5240</v>
      </c>
      <c r="G895" t="s">
        <v>5241</v>
      </c>
      <c r="H895">
        <v>120</v>
      </c>
      <c r="I895">
        <v>120</v>
      </c>
      <c r="J895" s="1">
        <v>0</v>
      </c>
      <c r="K895" s="8">
        <f>IF(Table1[[#This Row],[discount_percentage]]&gt;=0.5,1,0)</f>
        <v>0</v>
      </c>
      <c r="L895">
        <v>4.5</v>
      </c>
      <c r="M895">
        <f>IF(Table1[[#This Row],[rating_count]]&lt;1000,1,0)</f>
        <v>0</v>
      </c>
      <c r="N895" t="str">
        <f>IF(Table1[[#This Row],[actual_price]]&lt;200,"&lt;₹200",IF(Table1[[#This Row],[actual_price]]&lt;=500,"₹200–₹500","&gt;₹500"))</f>
        <v>&lt;₹200</v>
      </c>
      <c r="O895" s="9">
        <f>(Table1[[#This Row],[rating]]*Table1[[#This Row],[rating_count]])</f>
        <v>22279.5</v>
      </c>
      <c r="P895" s="9">
        <f>Table1[[#This Row],[actual_price]]*Table1[[#This Row],[rating_count]]</f>
        <v>594120</v>
      </c>
      <c r="Q895" s="4">
        <v>4951</v>
      </c>
      <c r="R895" t="s">
        <v>3346</v>
      </c>
      <c r="S895" t="s">
        <v>3347</v>
      </c>
      <c r="V895" t="str">
        <f t="shared" si="27"/>
        <v>Classmate Drawing Book</v>
      </c>
    </row>
    <row r="896" spans="1:22" x14ac:dyDescent="0.5">
      <c r="A896" t="s">
        <v>3348</v>
      </c>
      <c r="B896" t="s">
        <v>3349</v>
      </c>
      <c r="C896" t="str">
        <f t="shared" si="26"/>
        <v>Hp Gk320 Wired</v>
      </c>
      <c r="D896" t="s">
        <v>5171</v>
      </c>
      <c r="E896" t="s">
        <v>5172</v>
      </c>
      <c r="F896" t="s">
        <v>5259</v>
      </c>
      <c r="G896" t="s">
        <v>5311</v>
      </c>
      <c r="H896" s="2">
        <v>1519</v>
      </c>
      <c r="I896" s="2">
        <v>3499</v>
      </c>
      <c r="J896" s="1">
        <v>0.56999999999999995</v>
      </c>
      <c r="K896" s="8">
        <f>IF(Table1[[#This Row],[discount_percentage]]&gt;=0.5,1,0)</f>
        <v>1</v>
      </c>
      <c r="L896">
        <v>4.3</v>
      </c>
      <c r="M896">
        <f>IF(Table1[[#This Row],[rating_count]]&lt;1000,1,0)</f>
        <v>1</v>
      </c>
      <c r="N896" t="str">
        <f>IF(Table1[[#This Row],[actual_price]]&lt;200,"&lt;₹200",IF(Table1[[#This Row],[actual_price]]&lt;=500,"₹200–₹500","&gt;₹500"))</f>
        <v>&gt;₹500</v>
      </c>
      <c r="O896" s="9">
        <f>(Table1[[#This Row],[rating]]*Table1[[#This Row],[rating_count]])</f>
        <v>1754.3999999999999</v>
      </c>
      <c r="P896" s="9">
        <f>Table1[[#This Row],[actual_price]]*Table1[[#This Row],[rating_count]]</f>
        <v>1427592</v>
      </c>
      <c r="Q896" s="4">
        <v>408</v>
      </c>
      <c r="R896" t="s">
        <v>3350</v>
      </c>
      <c r="S896" t="s">
        <v>3351</v>
      </c>
      <c r="V896" t="str">
        <f t="shared" si="27"/>
        <v>HP GK320 Wired</v>
      </c>
    </row>
    <row r="897" spans="1:22" x14ac:dyDescent="0.5">
      <c r="A897" t="s">
        <v>3352</v>
      </c>
      <c r="B897" t="s">
        <v>3353</v>
      </c>
      <c r="C897" t="str">
        <f t="shared" si="26"/>
        <v>Parker Moments Vector</v>
      </c>
      <c r="D897" t="s">
        <v>5238</v>
      </c>
      <c r="E897" t="s">
        <v>5239</v>
      </c>
      <c r="F897" t="s">
        <v>5240</v>
      </c>
      <c r="G897" t="s">
        <v>5241</v>
      </c>
      <c r="H897">
        <v>420</v>
      </c>
      <c r="I897">
        <v>420</v>
      </c>
      <c r="J897" s="1">
        <v>0</v>
      </c>
      <c r="K897" s="8">
        <f>IF(Table1[[#This Row],[discount_percentage]]&gt;=0.5,1,0)</f>
        <v>0</v>
      </c>
      <c r="L897">
        <v>4.2</v>
      </c>
      <c r="M897">
        <f>IF(Table1[[#This Row],[rating_count]]&lt;1000,1,0)</f>
        <v>0</v>
      </c>
      <c r="N897" t="str">
        <f>IF(Table1[[#This Row],[actual_price]]&lt;200,"&lt;₹200",IF(Table1[[#This Row],[actual_price]]&lt;=500,"₹200–₹500","&gt;₹500"))</f>
        <v>₹200–₹500</v>
      </c>
      <c r="O897" s="9">
        <f>(Table1[[#This Row],[rating]]*Table1[[#This Row],[rating_count]])</f>
        <v>8089.2000000000007</v>
      </c>
      <c r="P897" s="9">
        <f>Table1[[#This Row],[actual_price]]*Table1[[#This Row],[rating_count]]</f>
        <v>808920</v>
      </c>
      <c r="Q897" s="4">
        <v>1926</v>
      </c>
      <c r="R897" t="s">
        <v>3354</v>
      </c>
      <c r="S897" t="s">
        <v>3355</v>
      </c>
      <c r="V897" t="str">
        <f t="shared" si="27"/>
        <v>Parker Moments Vector</v>
      </c>
    </row>
    <row r="898" spans="1:22" x14ac:dyDescent="0.5">
      <c r="A898" t="s">
        <v>3356</v>
      </c>
      <c r="B898" t="s">
        <v>3357</v>
      </c>
      <c r="C898" t="str">
        <f t="shared" ref="C898:C961" si="28">PROPER(V898)</f>
        <v>Camlin Elegante Fountain</v>
      </c>
      <c r="D898" t="s">
        <v>5238</v>
      </c>
      <c r="E898" t="s">
        <v>5239</v>
      </c>
      <c r="F898" t="s">
        <v>5240</v>
      </c>
      <c r="G898" t="s">
        <v>5241</v>
      </c>
      <c r="H898">
        <v>225</v>
      </c>
      <c r="I898">
        <v>225</v>
      </c>
      <c r="J898" s="1">
        <v>0</v>
      </c>
      <c r="K898" s="8">
        <f>IF(Table1[[#This Row],[discount_percentage]]&gt;=0.5,1,0)</f>
        <v>0</v>
      </c>
      <c r="L898">
        <v>4.0999999999999996</v>
      </c>
      <c r="M898">
        <f>IF(Table1[[#This Row],[rating_count]]&lt;1000,1,0)</f>
        <v>0</v>
      </c>
      <c r="N898" t="str">
        <f>IF(Table1[[#This Row],[actual_price]]&lt;200,"&lt;₹200",IF(Table1[[#This Row],[actual_price]]&lt;=500,"₹200–₹500","&gt;₹500"))</f>
        <v>₹200–₹500</v>
      </c>
      <c r="O898" s="9">
        <f>(Table1[[#This Row],[rating]]*Table1[[#This Row],[rating_count]])</f>
        <v>19671.8</v>
      </c>
      <c r="P898" s="9">
        <f>Table1[[#This Row],[actual_price]]*Table1[[#This Row],[rating_count]]</f>
        <v>1079550</v>
      </c>
      <c r="Q898" s="4">
        <v>4798</v>
      </c>
      <c r="R898" t="s">
        <v>3358</v>
      </c>
      <c r="S898" t="s">
        <v>3359</v>
      </c>
      <c r="V898" t="str">
        <f t="shared" ref="V898:V961" si="29">TRIM(LEFT(B898,FIND(" ",B898,FIND(" ",B898,FIND(" ",B898)+1)+1)))</f>
        <v>Camlin Elegante Fountain</v>
      </c>
    </row>
    <row r="899" spans="1:22" x14ac:dyDescent="0.5">
      <c r="A899" t="s">
        <v>3360</v>
      </c>
      <c r="B899" t="s">
        <v>3361</v>
      </c>
      <c r="C899" t="str">
        <f t="shared" si="28"/>
        <v>Carecase¬Æ Optical Bay</v>
      </c>
      <c r="D899" t="s">
        <v>5171</v>
      </c>
      <c r="E899" t="s">
        <v>5172</v>
      </c>
      <c r="F899" t="s">
        <v>5330</v>
      </c>
      <c r="G899" t="s">
        <v>5331</v>
      </c>
      <c r="H899">
        <v>199</v>
      </c>
      <c r="I899">
        <v>799</v>
      </c>
      <c r="J899" s="1">
        <v>0.75</v>
      </c>
      <c r="K899" s="8">
        <f>IF(Table1[[#This Row],[discount_percentage]]&gt;=0.5,1,0)</f>
        <v>1</v>
      </c>
      <c r="L899">
        <v>4.0999999999999996</v>
      </c>
      <c r="M899">
        <f>IF(Table1[[#This Row],[rating_count]]&lt;1000,1,0)</f>
        <v>0</v>
      </c>
      <c r="N899" t="str">
        <f>IF(Table1[[#This Row],[actual_price]]&lt;200,"&lt;₹200",IF(Table1[[#This Row],[actual_price]]&lt;=500,"₹200–₹500","&gt;₹500"))</f>
        <v>&gt;₹500</v>
      </c>
      <c r="O899" s="9">
        <f>(Table1[[#This Row],[rating]]*Table1[[#This Row],[rating_count]])</f>
        <v>30065.299999999996</v>
      </c>
      <c r="P899" s="9">
        <f>Table1[[#This Row],[actual_price]]*Table1[[#This Row],[rating_count]]</f>
        <v>5859067</v>
      </c>
      <c r="Q899" s="4">
        <v>7333</v>
      </c>
      <c r="R899" t="s">
        <v>3362</v>
      </c>
      <c r="S899" t="s">
        <v>3363</v>
      </c>
      <c r="V899" t="str">
        <f t="shared" si="29"/>
        <v>CARECASE¬Æ Optical Bay</v>
      </c>
    </row>
    <row r="900" spans="1:22" x14ac:dyDescent="0.5">
      <c r="A900" t="s">
        <v>3364</v>
      </c>
      <c r="B900" t="s">
        <v>3365</v>
      </c>
      <c r="C900" t="str">
        <f t="shared" si="28"/>
        <v>Canon E4570 All-In-One</v>
      </c>
      <c r="D900" t="s">
        <v>5171</v>
      </c>
      <c r="E900" t="s">
        <v>5255</v>
      </c>
      <c r="F900" t="s">
        <v>5309</v>
      </c>
      <c r="G900" t="s">
        <v>5314</v>
      </c>
      <c r="H900" s="2">
        <v>8349</v>
      </c>
      <c r="I900" s="2">
        <v>9625</v>
      </c>
      <c r="J900" s="1">
        <v>0.13</v>
      </c>
      <c r="K900" s="8">
        <f>IF(Table1[[#This Row],[discount_percentage]]&gt;=0.5,1,0)</f>
        <v>0</v>
      </c>
      <c r="L900">
        <v>3.8</v>
      </c>
      <c r="M900">
        <f>IF(Table1[[#This Row],[rating_count]]&lt;1000,1,0)</f>
        <v>0</v>
      </c>
      <c r="N900" t="str">
        <f>IF(Table1[[#This Row],[actual_price]]&lt;200,"&lt;₹200",IF(Table1[[#This Row],[actual_price]]&lt;=500,"₹200–₹500","&gt;₹500"))</f>
        <v>&gt;₹500</v>
      </c>
      <c r="O900" s="9">
        <f>(Table1[[#This Row],[rating]]*Table1[[#This Row],[rating_count]])</f>
        <v>13877.599999999999</v>
      </c>
      <c r="P900" s="9">
        <f>Table1[[#This Row],[actual_price]]*Table1[[#This Row],[rating_count]]</f>
        <v>35150500</v>
      </c>
      <c r="Q900" s="4">
        <v>3652</v>
      </c>
      <c r="R900" t="s">
        <v>3366</v>
      </c>
      <c r="S900" t="s">
        <v>3367</v>
      </c>
      <c r="V900" t="str">
        <f t="shared" si="29"/>
        <v>Canon E4570 All-in-One</v>
      </c>
    </row>
    <row r="901" spans="1:22" x14ac:dyDescent="0.5">
      <c r="A901" t="s">
        <v>3368</v>
      </c>
      <c r="B901" t="s">
        <v>3369</v>
      </c>
      <c r="C901" t="str">
        <f t="shared" si="28"/>
        <v>Crucial P3 500Gb</v>
      </c>
      <c r="D901" t="s">
        <v>5171</v>
      </c>
      <c r="E901" t="s">
        <v>5288</v>
      </c>
      <c r="F901" t="s">
        <v>5299</v>
      </c>
      <c r="H901" s="2">
        <v>3307</v>
      </c>
      <c r="I901" s="2">
        <v>6100</v>
      </c>
      <c r="J901" s="1">
        <v>0.46</v>
      </c>
      <c r="K901" s="8">
        <f>IF(Table1[[#This Row],[discount_percentage]]&gt;=0.5,1,0)</f>
        <v>0</v>
      </c>
      <c r="L901">
        <v>4.3</v>
      </c>
      <c r="M901">
        <f>IF(Table1[[#This Row],[rating_count]]&lt;1000,1,0)</f>
        <v>0</v>
      </c>
      <c r="N901" t="str">
        <f>IF(Table1[[#This Row],[actual_price]]&lt;200,"&lt;₹200",IF(Table1[[#This Row],[actual_price]]&lt;=500,"₹200–₹500","&gt;₹500"))</f>
        <v>&gt;₹500</v>
      </c>
      <c r="O901" s="9">
        <f>(Table1[[#This Row],[rating]]*Table1[[#This Row],[rating_count]])</f>
        <v>10814.5</v>
      </c>
      <c r="P901" s="9">
        <f>Table1[[#This Row],[actual_price]]*Table1[[#This Row],[rating_count]]</f>
        <v>15341500</v>
      </c>
      <c r="Q901" s="4">
        <v>2515</v>
      </c>
      <c r="R901" t="s">
        <v>3370</v>
      </c>
      <c r="S901" t="s">
        <v>3371</v>
      </c>
      <c r="V901" t="str">
        <f t="shared" si="29"/>
        <v>Crucial P3 500GB</v>
      </c>
    </row>
    <row r="902" spans="1:22" x14ac:dyDescent="0.5">
      <c r="A902" t="s">
        <v>3372</v>
      </c>
      <c r="B902" t="s">
        <v>3373</v>
      </c>
      <c r="C902" t="str">
        <f t="shared" si="28"/>
        <v>Hp V222W 64Gb</v>
      </c>
      <c r="D902" t="s">
        <v>5171</v>
      </c>
      <c r="E902" t="s">
        <v>5225</v>
      </c>
      <c r="F902" t="s">
        <v>5226</v>
      </c>
      <c r="H902">
        <v>449</v>
      </c>
      <c r="I902" s="2">
        <v>1300</v>
      </c>
      <c r="J902" s="1">
        <v>0.65</v>
      </c>
      <c r="K902" s="8">
        <f>IF(Table1[[#This Row],[discount_percentage]]&gt;=0.5,1,0)</f>
        <v>1</v>
      </c>
      <c r="L902">
        <v>4.2</v>
      </c>
      <c r="M902">
        <f>IF(Table1[[#This Row],[rating_count]]&lt;1000,1,0)</f>
        <v>0</v>
      </c>
      <c r="N902" t="str">
        <f>IF(Table1[[#This Row],[actual_price]]&lt;200,"&lt;₹200",IF(Table1[[#This Row],[actual_price]]&lt;=500,"₹200–₹500","&gt;₹500"))</f>
        <v>&gt;₹500</v>
      </c>
      <c r="O902" s="9">
        <f>(Table1[[#This Row],[rating]]*Table1[[#This Row],[rating_count]])</f>
        <v>20827.8</v>
      </c>
      <c r="P902" s="9">
        <f>Table1[[#This Row],[actual_price]]*Table1[[#This Row],[rating_count]]</f>
        <v>6446700</v>
      </c>
      <c r="Q902" s="4">
        <v>4959</v>
      </c>
      <c r="R902" t="s">
        <v>3374</v>
      </c>
      <c r="S902" t="s">
        <v>3375</v>
      </c>
      <c r="V902" t="str">
        <f t="shared" si="29"/>
        <v>HP v222w 64GB</v>
      </c>
    </row>
    <row r="903" spans="1:22" x14ac:dyDescent="0.5">
      <c r="A903" t="s">
        <v>3376</v>
      </c>
      <c r="B903" t="s">
        <v>3377</v>
      </c>
      <c r="C903" t="str">
        <f t="shared" si="28"/>
        <v>Duracell Ultra Alkaline</v>
      </c>
      <c r="D903" t="s">
        <v>5178</v>
      </c>
      <c r="E903" t="s">
        <v>5236</v>
      </c>
      <c r="F903" t="s">
        <v>5237</v>
      </c>
      <c r="H903">
        <v>380</v>
      </c>
      <c r="I903">
        <v>400</v>
      </c>
      <c r="J903" s="1">
        <v>0.05</v>
      </c>
      <c r="K903" s="8">
        <f>IF(Table1[[#This Row],[discount_percentage]]&gt;=0.5,1,0)</f>
        <v>0</v>
      </c>
      <c r="L903">
        <v>4.4000000000000004</v>
      </c>
      <c r="M903">
        <f>IF(Table1[[#This Row],[rating_count]]&lt;1000,1,0)</f>
        <v>0</v>
      </c>
      <c r="N903" t="str">
        <f>IF(Table1[[#This Row],[actual_price]]&lt;200,"&lt;₹200",IF(Table1[[#This Row],[actual_price]]&lt;=500,"₹200–₹500","&gt;₹500"))</f>
        <v>₹200–₹500</v>
      </c>
      <c r="O903" s="9">
        <f>(Table1[[#This Row],[rating]]*Table1[[#This Row],[rating_count]])</f>
        <v>9288.4000000000015</v>
      </c>
      <c r="P903" s="9">
        <f>Table1[[#This Row],[actual_price]]*Table1[[#This Row],[rating_count]]</f>
        <v>844400</v>
      </c>
      <c r="Q903" s="4">
        <v>2111</v>
      </c>
      <c r="R903" t="s">
        <v>3378</v>
      </c>
      <c r="S903" t="s">
        <v>3379</v>
      </c>
      <c r="V903" t="str">
        <f t="shared" si="29"/>
        <v>Duracell Ultra Alkaline</v>
      </c>
    </row>
    <row r="904" spans="1:22" x14ac:dyDescent="0.5">
      <c r="A904" t="s">
        <v>3380</v>
      </c>
      <c r="B904" t="s">
        <v>3381</v>
      </c>
      <c r="C904" t="str">
        <f t="shared" si="28"/>
        <v>Bestor¬Æ Lcd Writing</v>
      </c>
      <c r="D904" t="s">
        <v>5171</v>
      </c>
      <c r="E904" t="s">
        <v>5172</v>
      </c>
      <c r="F904" t="s">
        <v>5227</v>
      </c>
      <c r="G904" t="s">
        <v>5229</v>
      </c>
      <c r="H904">
        <v>499</v>
      </c>
      <c r="I904" s="2">
        <v>1399</v>
      </c>
      <c r="J904" s="1">
        <v>0.64</v>
      </c>
      <c r="K904" s="8">
        <f>IF(Table1[[#This Row],[discount_percentage]]&gt;=0.5,1,0)</f>
        <v>1</v>
      </c>
      <c r="L904">
        <v>3.9</v>
      </c>
      <c r="M904">
        <f>IF(Table1[[#This Row],[rating_count]]&lt;1000,1,0)</f>
        <v>0</v>
      </c>
      <c r="N904" t="str">
        <f>IF(Table1[[#This Row],[actual_price]]&lt;200,"&lt;₹200",IF(Table1[[#This Row],[actual_price]]&lt;=500,"₹200–₹500","&gt;₹500"))</f>
        <v>&gt;₹500</v>
      </c>
      <c r="O904" s="9">
        <f>(Table1[[#This Row],[rating]]*Table1[[#This Row],[rating_count]])</f>
        <v>5701.8</v>
      </c>
      <c r="P904" s="9">
        <f>Table1[[#This Row],[actual_price]]*Table1[[#This Row],[rating_count]]</f>
        <v>2045338</v>
      </c>
      <c r="Q904" s="4">
        <v>1462</v>
      </c>
      <c r="R904" t="s">
        <v>3382</v>
      </c>
      <c r="S904" t="s">
        <v>3383</v>
      </c>
      <c r="V904" t="str">
        <f t="shared" si="29"/>
        <v>BESTOR¬Æ LCD Writing</v>
      </c>
    </row>
    <row r="905" spans="1:22" x14ac:dyDescent="0.5">
      <c r="A905" t="s">
        <v>3384</v>
      </c>
      <c r="B905" t="s">
        <v>3385</v>
      </c>
      <c r="C905" t="str">
        <f t="shared" si="28"/>
        <v>Lenovo Ideapad 3</v>
      </c>
      <c r="D905" t="s">
        <v>5171</v>
      </c>
      <c r="E905" t="s">
        <v>5332</v>
      </c>
      <c r="F905" t="s">
        <v>5333</v>
      </c>
      <c r="H905" s="2">
        <v>37247</v>
      </c>
      <c r="I905" s="2">
        <v>59890</v>
      </c>
      <c r="J905" s="1">
        <v>0.38</v>
      </c>
      <c r="K905" s="8">
        <f>IF(Table1[[#This Row],[discount_percentage]]&gt;=0.5,1,0)</f>
        <v>0</v>
      </c>
      <c r="L905">
        <v>4</v>
      </c>
      <c r="M905">
        <f>IF(Table1[[#This Row],[rating_count]]&lt;1000,1,0)</f>
        <v>1</v>
      </c>
      <c r="N905" t="str">
        <f>IF(Table1[[#This Row],[actual_price]]&lt;200,"&lt;₹200",IF(Table1[[#This Row],[actual_price]]&lt;=500,"₹200–₹500","&gt;₹500"))</f>
        <v>&gt;₹500</v>
      </c>
      <c r="O905" s="9">
        <f>(Table1[[#This Row],[rating]]*Table1[[#This Row],[rating_count]])</f>
        <v>1292</v>
      </c>
      <c r="P905" s="9">
        <f>Table1[[#This Row],[actual_price]]*Table1[[#This Row],[rating_count]]</f>
        <v>19344470</v>
      </c>
      <c r="Q905" s="4">
        <v>323</v>
      </c>
      <c r="R905" t="s">
        <v>3386</v>
      </c>
      <c r="S905" t="s">
        <v>3387</v>
      </c>
      <c r="V905" t="str">
        <f t="shared" si="29"/>
        <v>Lenovo IdeaPad 3</v>
      </c>
    </row>
    <row r="906" spans="1:22" x14ac:dyDescent="0.5">
      <c r="A906" t="s">
        <v>3388</v>
      </c>
      <c r="B906" t="s">
        <v>3389</v>
      </c>
      <c r="C906" t="str">
        <f t="shared" si="28"/>
        <v>Boat Bassheads 900</v>
      </c>
      <c r="D906" t="s">
        <v>5178</v>
      </c>
      <c r="E906" t="s">
        <v>5209</v>
      </c>
      <c r="F906" t="s">
        <v>5210</v>
      </c>
      <c r="G906" t="s">
        <v>5222</v>
      </c>
      <c r="H906">
        <v>849</v>
      </c>
      <c r="I906" s="2">
        <v>2490</v>
      </c>
      <c r="J906" s="1">
        <v>0.66</v>
      </c>
      <c r="K906" s="8">
        <f>IF(Table1[[#This Row],[discount_percentage]]&gt;=0.5,1,0)</f>
        <v>1</v>
      </c>
      <c r="L906">
        <v>4.2</v>
      </c>
      <c r="M906">
        <f>IF(Table1[[#This Row],[rating_count]]&lt;1000,1,0)</f>
        <v>0</v>
      </c>
      <c r="N906" t="str">
        <f>IF(Table1[[#This Row],[actual_price]]&lt;200,"&lt;₹200",IF(Table1[[#This Row],[actual_price]]&lt;=500,"₹200–₹500","&gt;₹500"))</f>
        <v>&gt;₹500</v>
      </c>
      <c r="O906" s="9">
        <f>(Table1[[#This Row],[rating]]*Table1[[#This Row],[rating_count]])</f>
        <v>382989.60000000003</v>
      </c>
      <c r="P906" s="9">
        <f>Table1[[#This Row],[actual_price]]*Table1[[#This Row],[rating_count]]</f>
        <v>227058120</v>
      </c>
      <c r="Q906" s="4">
        <v>91188</v>
      </c>
      <c r="R906" t="s">
        <v>3390</v>
      </c>
      <c r="S906" t="s">
        <v>3391</v>
      </c>
      <c r="V906" t="str">
        <f t="shared" si="29"/>
        <v>boAt BassHeads 900</v>
      </c>
    </row>
    <row r="907" spans="1:22" x14ac:dyDescent="0.5">
      <c r="A907" t="s">
        <v>3392</v>
      </c>
      <c r="B907" t="s">
        <v>3393</v>
      </c>
      <c r="C907" t="str">
        <f t="shared" si="28"/>
        <v>Zebronics Astra 10</v>
      </c>
      <c r="D907" t="s">
        <v>5178</v>
      </c>
      <c r="E907" t="s">
        <v>5186</v>
      </c>
      <c r="F907" t="s">
        <v>5196</v>
      </c>
      <c r="G907" t="s">
        <v>5285</v>
      </c>
      <c r="H907">
        <v>799</v>
      </c>
      <c r="I907" s="2">
        <v>1999</v>
      </c>
      <c r="J907" s="1">
        <v>0.6</v>
      </c>
      <c r="K907" s="8">
        <f>IF(Table1[[#This Row],[discount_percentage]]&gt;=0.5,1,0)</f>
        <v>1</v>
      </c>
      <c r="L907">
        <v>3.7</v>
      </c>
      <c r="M907">
        <f>IF(Table1[[#This Row],[rating_count]]&lt;1000,1,0)</f>
        <v>1</v>
      </c>
      <c r="N907" t="str">
        <f>IF(Table1[[#This Row],[actual_price]]&lt;200,"&lt;₹200",IF(Table1[[#This Row],[actual_price]]&lt;=500,"₹200–₹500","&gt;₹500"))</f>
        <v>&gt;₹500</v>
      </c>
      <c r="O907" s="9">
        <f>(Table1[[#This Row],[rating]]*Table1[[#This Row],[rating_count]])</f>
        <v>1546.6000000000001</v>
      </c>
      <c r="P907" s="9">
        <f>Table1[[#This Row],[actual_price]]*Table1[[#This Row],[rating_count]]</f>
        <v>835582</v>
      </c>
      <c r="Q907" s="4">
        <v>418</v>
      </c>
      <c r="R907" t="s">
        <v>3394</v>
      </c>
      <c r="S907" t="s">
        <v>3395</v>
      </c>
      <c r="V907" t="str">
        <f t="shared" si="29"/>
        <v>Zebronics Astra 10</v>
      </c>
    </row>
    <row r="908" spans="1:22" x14ac:dyDescent="0.5">
      <c r="A908" t="s">
        <v>3396</v>
      </c>
      <c r="B908" t="s">
        <v>3397</v>
      </c>
      <c r="C908" t="str">
        <f t="shared" si="28"/>
        <v>Swapkart Portable Flexible</v>
      </c>
      <c r="D908" t="s">
        <v>5171</v>
      </c>
      <c r="E908" t="s">
        <v>5172</v>
      </c>
      <c r="F908" t="s">
        <v>5274</v>
      </c>
      <c r="G908" t="s">
        <v>5275</v>
      </c>
      <c r="H908">
        <v>298</v>
      </c>
      <c r="I908">
        <v>999</v>
      </c>
      <c r="J908" s="1">
        <v>0.7</v>
      </c>
      <c r="K908" s="8">
        <f>IF(Table1[[#This Row],[discount_percentage]]&gt;=0.5,1,0)</f>
        <v>1</v>
      </c>
      <c r="L908">
        <v>4.3</v>
      </c>
      <c r="M908">
        <f>IF(Table1[[#This Row],[rating_count]]&lt;1000,1,0)</f>
        <v>0</v>
      </c>
      <c r="N908" t="str">
        <f>IF(Table1[[#This Row],[actual_price]]&lt;200,"&lt;₹200",IF(Table1[[#This Row],[actual_price]]&lt;=500,"₹200–₹500","&gt;₹500"))</f>
        <v>&gt;₹500</v>
      </c>
      <c r="O908" s="9">
        <f>(Table1[[#This Row],[rating]]*Table1[[#This Row],[rating_count]])</f>
        <v>6673.5999999999995</v>
      </c>
      <c r="P908" s="9">
        <f>Table1[[#This Row],[actual_price]]*Table1[[#This Row],[rating_count]]</f>
        <v>1550448</v>
      </c>
      <c r="Q908" s="4">
        <v>1552</v>
      </c>
      <c r="R908" t="s">
        <v>3398</v>
      </c>
      <c r="S908" t="s">
        <v>3399</v>
      </c>
      <c r="V908" t="str">
        <f t="shared" si="29"/>
        <v>SWAPKART Portable Flexible</v>
      </c>
    </row>
    <row r="909" spans="1:22" x14ac:dyDescent="0.5">
      <c r="A909" t="s">
        <v>3400</v>
      </c>
      <c r="B909" t="s">
        <v>3401</v>
      </c>
      <c r="C909" t="str">
        <f t="shared" si="28"/>
        <v>Infinity (Jbl Fuze</v>
      </c>
      <c r="D909" t="s">
        <v>5178</v>
      </c>
      <c r="E909" t="s">
        <v>5186</v>
      </c>
      <c r="F909" t="s">
        <v>5196</v>
      </c>
      <c r="G909" t="s">
        <v>5285</v>
      </c>
      <c r="H909" s="2">
        <v>1499</v>
      </c>
      <c r="I909" s="2">
        <v>2999</v>
      </c>
      <c r="J909" s="1">
        <v>0.5</v>
      </c>
      <c r="K909" s="8">
        <f>IF(Table1[[#This Row],[discount_percentage]]&gt;=0.5,1,0)</f>
        <v>1</v>
      </c>
      <c r="L909">
        <v>4.0999999999999996</v>
      </c>
      <c r="M909">
        <f>IF(Table1[[#This Row],[rating_count]]&lt;1000,1,0)</f>
        <v>0</v>
      </c>
      <c r="N909" t="str">
        <f>IF(Table1[[#This Row],[actual_price]]&lt;200,"&lt;₹200",IF(Table1[[#This Row],[actual_price]]&lt;=500,"₹200–₹500","&gt;₹500"))</f>
        <v>&gt;₹500</v>
      </c>
      <c r="O909" s="9">
        <f>(Table1[[#This Row],[rating]]*Table1[[#This Row],[rating_count]])</f>
        <v>103574.2</v>
      </c>
      <c r="P909" s="9">
        <f>Table1[[#This Row],[actual_price]]*Table1[[#This Row],[rating_count]]</f>
        <v>75760738</v>
      </c>
      <c r="Q909" s="4">
        <v>25262</v>
      </c>
      <c r="R909" t="s">
        <v>3402</v>
      </c>
      <c r="S909" t="s">
        <v>3403</v>
      </c>
      <c r="V909" t="str">
        <f t="shared" si="29"/>
        <v>Infinity (JBL Fuze</v>
      </c>
    </row>
    <row r="910" spans="1:22" x14ac:dyDescent="0.5">
      <c r="A910" t="s">
        <v>3404</v>
      </c>
      <c r="B910" t="s">
        <v>3405</v>
      </c>
      <c r="C910" t="str">
        <f t="shared" si="28"/>
        <v>Pigeon By Stovekraft</v>
      </c>
      <c r="D910" t="s">
        <v>5242</v>
      </c>
      <c r="E910" t="s">
        <v>5334</v>
      </c>
      <c r="F910" t="s">
        <v>5335</v>
      </c>
      <c r="G910" t="s">
        <v>5336</v>
      </c>
      <c r="H910">
        <v>649</v>
      </c>
      <c r="I910" s="2">
        <v>1245</v>
      </c>
      <c r="J910" s="1">
        <v>0.48</v>
      </c>
      <c r="K910" s="8">
        <f>IF(Table1[[#This Row],[discount_percentage]]&gt;=0.5,1,0)</f>
        <v>0</v>
      </c>
      <c r="L910">
        <v>3.9</v>
      </c>
      <c r="M910">
        <f>IF(Table1[[#This Row],[rating_count]]&lt;1000,1,0)</f>
        <v>0</v>
      </c>
      <c r="N910" t="str">
        <f>IF(Table1[[#This Row],[actual_price]]&lt;200,"&lt;₹200",IF(Table1[[#This Row],[actual_price]]&lt;=500,"₹200–₹500","&gt;₹500"))</f>
        <v>&gt;₹500</v>
      </c>
      <c r="O910" s="9">
        <f>(Table1[[#This Row],[rating]]*Table1[[#This Row],[rating_count]])</f>
        <v>481123.5</v>
      </c>
      <c r="P910" s="9">
        <f>Table1[[#This Row],[actual_price]]*Table1[[#This Row],[rating_count]]</f>
        <v>153589425</v>
      </c>
      <c r="Q910" s="4">
        <v>123365</v>
      </c>
      <c r="R910" t="s">
        <v>3406</v>
      </c>
      <c r="S910" t="s">
        <v>3407</v>
      </c>
      <c r="V910" t="str">
        <f t="shared" si="29"/>
        <v>Pigeon by Stovekraft</v>
      </c>
    </row>
    <row r="911" spans="1:22" x14ac:dyDescent="0.5">
      <c r="A911" t="s">
        <v>3408</v>
      </c>
      <c r="B911" t="s">
        <v>3409</v>
      </c>
      <c r="C911" t="str">
        <f t="shared" si="28"/>
        <v>Usha Quartz Room</v>
      </c>
      <c r="D911" t="s">
        <v>5242</v>
      </c>
      <c r="E911" t="s">
        <v>5337</v>
      </c>
      <c r="F911" t="s">
        <v>5338</v>
      </c>
      <c r="G911" t="s">
        <v>5339</v>
      </c>
      <c r="H911" s="2">
        <v>1199</v>
      </c>
      <c r="I911" s="2">
        <v>1695</v>
      </c>
      <c r="J911" s="1">
        <v>0.28999999999999998</v>
      </c>
      <c r="K911" s="8">
        <f>IF(Table1[[#This Row],[discount_percentage]]&gt;=0.5,1,0)</f>
        <v>0</v>
      </c>
      <c r="L911">
        <v>3.6</v>
      </c>
      <c r="M911">
        <f>IF(Table1[[#This Row],[rating_count]]&lt;1000,1,0)</f>
        <v>0</v>
      </c>
      <c r="N911" t="str">
        <f>IF(Table1[[#This Row],[actual_price]]&lt;200,"&lt;₹200",IF(Table1[[#This Row],[actual_price]]&lt;=500,"₹200–₹500","&gt;₹500"))</f>
        <v>&gt;₹500</v>
      </c>
      <c r="O911" s="9">
        <f>(Table1[[#This Row],[rating]]*Table1[[#This Row],[rating_count]])</f>
        <v>47880</v>
      </c>
      <c r="P911" s="9">
        <f>Table1[[#This Row],[actual_price]]*Table1[[#This Row],[rating_count]]</f>
        <v>22543500</v>
      </c>
      <c r="Q911" s="4">
        <v>13300</v>
      </c>
      <c r="R911" t="s">
        <v>3410</v>
      </c>
      <c r="S911" t="s">
        <v>3411</v>
      </c>
      <c r="V911" t="str">
        <f t="shared" si="29"/>
        <v>USHA Quartz Room</v>
      </c>
    </row>
    <row r="912" spans="1:22" x14ac:dyDescent="0.5">
      <c r="A912" t="s">
        <v>3412</v>
      </c>
      <c r="B912" t="s">
        <v>3413</v>
      </c>
      <c r="C912" t="str">
        <f t="shared" si="28"/>
        <v>Amazon Brand -</v>
      </c>
      <c r="D912" t="s">
        <v>5242</v>
      </c>
      <c r="E912" t="s">
        <v>5337</v>
      </c>
      <c r="F912" t="s">
        <v>5338</v>
      </c>
      <c r="G912" t="s">
        <v>5340</v>
      </c>
      <c r="H912" s="2">
        <v>1199</v>
      </c>
      <c r="I912" s="2">
        <v>2000</v>
      </c>
      <c r="J912" s="1">
        <v>0.4</v>
      </c>
      <c r="K912" s="8">
        <f>IF(Table1[[#This Row],[discount_percentage]]&gt;=0.5,1,0)</f>
        <v>0</v>
      </c>
      <c r="L912">
        <v>4</v>
      </c>
      <c r="M912">
        <f>IF(Table1[[#This Row],[rating_count]]&lt;1000,1,0)</f>
        <v>0</v>
      </c>
      <c r="N912" t="str">
        <f>IF(Table1[[#This Row],[actual_price]]&lt;200,"&lt;₹200",IF(Table1[[#This Row],[actual_price]]&lt;=500,"₹200–₹500","&gt;₹500"))</f>
        <v>&gt;₹500</v>
      </c>
      <c r="O912" s="9">
        <f>(Table1[[#This Row],[rating]]*Table1[[#This Row],[rating_count]])</f>
        <v>74172</v>
      </c>
      <c r="P912" s="9">
        <f>Table1[[#This Row],[actual_price]]*Table1[[#This Row],[rating_count]]</f>
        <v>37086000</v>
      </c>
      <c r="Q912" s="4">
        <v>18543</v>
      </c>
      <c r="R912" t="s">
        <v>3414</v>
      </c>
      <c r="S912" t="s">
        <v>3415</v>
      </c>
      <c r="V912" t="str">
        <f t="shared" si="29"/>
        <v>Amazon Brand -</v>
      </c>
    </row>
    <row r="913" spans="1:22" x14ac:dyDescent="0.5">
      <c r="A913" t="s">
        <v>3416</v>
      </c>
      <c r="B913" t="s">
        <v>3417</v>
      </c>
      <c r="C913" t="str">
        <f t="shared" si="28"/>
        <v>Stylehouse Lint Remover</v>
      </c>
      <c r="D913" t="s">
        <v>5242</v>
      </c>
      <c r="E913" t="s">
        <v>5334</v>
      </c>
      <c r="F913" t="s">
        <v>5341</v>
      </c>
      <c r="G913" t="s">
        <v>5342</v>
      </c>
      <c r="H913">
        <v>455</v>
      </c>
      <c r="I913">
        <v>999</v>
      </c>
      <c r="J913" s="1">
        <v>0.54</v>
      </c>
      <c r="K913" s="8">
        <f>IF(Table1[[#This Row],[discount_percentage]]&gt;=0.5,1,0)</f>
        <v>1</v>
      </c>
      <c r="L913">
        <v>4.0999999999999996</v>
      </c>
      <c r="M913">
        <f>IF(Table1[[#This Row],[rating_count]]&lt;1000,1,0)</f>
        <v>0</v>
      </c>
      <c r="N913" t="str">
        <f>IF(Table1[[#This Row],[actual_price]]&lt;200,"&lt;₹200",IF(Table1[[#This Row],[actual_price]]&lt;=500,"₹200–₹500","&gt;₹500"))</f>
        <v>&gt;₹500</v>
      </c>
      <c r="O913" s="9">
        <f>(Table1[[#This Row],[rating]]*Table1[[#This Row],[rating_count]])</f>
        <v>14669.8</v>
      </c>
      <c r="P913" s="9">
        <f>Table1[[#This Row],[actual_price]]*Table1[[#This Row],[rating_count]]</f>
        <v>3574422</v>
      </c>
      <c r="Q913" s="4">
        <v>3578</v>
      </c>
      <c r="R913" t="s">
        <v>3418</v>
      </c>
      <c r="S913" t="s">
        <v>3419</v>
      </c>
      <c r="V913" t="str">
        <f t="shared" si="29"/>
        <v>StyleHouse Lint Remover</v>
      </c>
    </row>
    <row r="914" spans="1:22" x14ac:dyDescent="0.5">
      <c r="A914" t="s">
        <v>3420</v>
      </c>
      <c r="B914" t="s">
        <v>3421</v>
      </c>
      <c r="C914" t="str">
        <f t="shared" si="28"/>
        <v>Beatxp Kitchen Scale</v>
      </c>
      <c r="D914" t="s">
        <v>5242</v>
      </c>
      <c r="E914" t="s">
        <v>5334</v>
      </c>
      <c r="F914" t="s">
        <v>5335</v>
      </c>
      <c r="G914" t="s">
        <v>5343</v>
      </c>
      <c r="H914">
        <v>199</v>
      </c>
      <c r="I914" s="2">
        <v>1999</v>
      </c>
      <c r="J914" s="1">
        <v>0.9</v>
      </c>
      <c r="K914" s="8">
        <f>IF(Table1[[#This Row],[discount_percentage]]&gt;=0.5,1,0)</f>
        <v>1</v>
      </c>
      <c r="L914">
        <v>3.7</v>
      </c>
      <c r="M914">
        <f>IF(Table1[[#This Row],[rating_count]]&lt;1000,1,0)</f>
        <v>0</v>
      </c>
      <c r="N914" t="str">
        <f>IF(Table1[[#This Row],[actual_price]]&lt;200,"&lt;₹200",IF(Table1[[#This Row],[actual_price]]&lt;=500,"₹200–₹500","&gt;₹500"))</f>
        <v>&gt;₹500</v>
      </c>
      <c r="O914" s="9">
        <f>(Table1[[#This Row],[rating]]*Table1[[#This Row],[rating_count]])</f>
        <v>7514.7000000000007</v>
      </c>
      <c r="P914" s="9">
        <f>Table1[[#This Row],[actual_price]]*Table1[[#This Row],[rating_count]]</f>
        <v>4059969</v>
      </c>
      <c r="Q914" s="4">
        <v>2031</v>
      </c>
      <c r="R914" t="s">
        <v>3422</v>
      </c>
      <c r="S914" t="s">
        <v>3423</v>
      </c>
      <c r="V914" t="str">
        <f t="shared" si="29"/>
        <v>beatXP Kitchen Scale</v>
      </c>
    </row>
    <row r="915" spans="1:22" x14ac:dyDescent="0.5">
      <c r="A915" t="s">
        <v>3424</v>
      </c>
      <c r="B915" t="s">
        <v>3425</v>
      </c>
      <c r="C915" t="str">
        <f t="shared" si="28"/>
        <v>Glun Multipurpose Portable</v>
      </c>
      <c r="D915" t="s">
        <v>5242</v>
      </c>
      <c r="E915" t="s">
        <v>5334</v>
      </c>
      <c r="F915" t="s">
        <v>5335</v>
      </c>
      <c r="G915" t="s">
        <v>5343</v>
      </c>
      <c r="H915">
        <v>293</v>
      </c>
      <c r="I915">
        <v>499</v>
      </c>
      <c r="J915" s="1">
        <v>0.41</v>
      </c>
      <c r="K915" s="8">
        <f>IF(Table1[[#This Row],[discount_percentage]]&gt;=0.5,1,0)</f>
        <v>0</v>
      </c>
      <c r="L915">
        <v>3.9</v>
      </c>
      <c r="M915">
        <f>IF(Table1[[#This Row],[rating_count]]&lt;1000,1,0)</f>
        <v>0</v>
      </c>
      <c r="N915" t="str">
        <f>IF(Table1[[#This Row],[actual_price]]&lt;200,"&lt;₹200",IF(Table1[[#This Row],[actual_price]]&lt;=500,"₹200–₹500","&gt;₹500"))</f>
        <v>₹200–₹500</v>
      </c>
      <c r="O915" s="9">
        <f>(Table1[[#This Row],[rating]]*Table1[[#This Row],[rating_count]])</f>
        <v>175476.6</v>
      </c>
      <c r="P915" s="9">
        <f>Table1[[#This Row],[actual_price]]*Table1[[#This Row],[rating_count]]</f>
        <v>22452006</v>
      </c>
      <c r="Q915" s="4">
        <v>44994</v>
      </c>
      <c r="R915" t="s">
        <v>3426</v>
      </c>
      <c r="S915" t="s">
        <v>3427</v>
      </c>
      <c r="V915" t="str">
        <f t="shared" si="29"/>
        <v>Glun Multipurpose Portable</v>
      </c>
    </row>
    <row r="916" spans="1:22" x14ac:dyDescent="0.5">
      <c r="A916" t="s">
        <v>3428</v>
      </c>
      <c r="B916" t="s">
        <v>3429</v>
      </c>
      <c r="C916" t="str">
        <f t="shared" si="28"/>
        <v>Pigeon Polypropylene Mini</v>
      </c>
      <c r="D916" t="s">
        <v>5242</v>
      </c>
      <c r="E916" t="s">
        <v>5344</v>
      </c>
      <c r="F916" t="s">
        <v>5345</v>
      </c>
      <c r="G916" t="s">
        <v>5346</v>
      </c>
      <c r="H916">
        <v>199</v>
      </c>
      <c r="I916">
        <v>495</v>
      </c>
      <c r="J916" s="1">
        <v>0.6</v>
      </c>
      <c r="K916" s="8">
        <f>IF(Table1[[#This Row],[discount_percentage]]&gt;=0.5,1,0)</f>
        <v>1</v>
      </c>
      <c r="L916">
        <v>4.0999999999999996</v>
      </c>
      <c r="M916">
        <f>IF(Table1[[#This Row],[rating_count]]&lt;1000,1,0)</f>
        <v>0</v>
      </c>
      <c r="N916" t="str">
        <f>IF(Table1[[#This Row],[actual_price]]&lt;200,"&lt;₹200",IF(Table1[[#This Row],[actual_price]]&lt;=500,"₹200–₹500","&gt;₹500"))</f>
        <v>₹200–₹500</v>
      </c>
      <c r="O916" s="9">
        <f>(Table1[[#This Row],[rating]]*Table1[[#This Row],[rating_count]])</f>
        <v>1109308.2999999998</v>
      </c>
      <c r="P916" s="9">
        <f>Table1[[#This Row],[actual_price]]*Table1[[#This Row],[rating_count]]</f>
        <v>133928685</v>
      </c>
      <c r="Q916" s="4">
        <v>270563</v>
      </c>
      <c r="R916" t="s">
        <v>3430</v>
      </c>
      <c r="S916" t="s">
        <v>3431</v>
      </c>
      <c r="V916" t="str">
        <f t="shared" si="29"/>
        <v>Pigeon Polypropylene Mini</v>
      </c>
    </row>
    <row r="917" spans="1:22" x14ac:dyDescent="0.5">
      <c r="A917" t="s">
        <v>3432</v>
      </c>
      <c r="B917" t="s">
        <v>3433</v>
      </c>
      <c r="C917" t="str">
        <f t="shared" si="28"/>
        <v>Prestige 1.5 Litre</v>
      </c>
      <c r="D917" t="s">
        <v>5242</v>
      </c>
      <c r="E917" t="s">
        <v>5334</v>
      </c>
      <c r="F917" t="s">
        <v>5335</v>
      </c>
      <c r="G917" t="s">
        <v>5336</v>
      </c>
      <c r="H917">
        <v>749</v>
      </c>
      <c r="I917" s="2">
        <v>1245</v>
      </c>
      <c r="J917" s="1">
        <v>0.4</v>
      </c>
      <c r="K917" s="8">
        <f>IF(Table1[[#This Row],[discount_percentage]]&gt;=0.5,1,0)</f>
        <v>0</v>
      </c>
      <c r="L917">
        <v>3.9</v>
      </c>
      <c r="M917">
        <f>IF(Table1[[#This Row],[rating_count]]&lt;1000,1,0)</f>
        <v>0</v>
      </c>
      <c r="N917" t="str">
        <f>IF(Table1[[#This Row],[actual_price]]&lt;200,"&lt;₹200",IF(Table1[[#This Row],[actual_price]]&lt;=500,"₹200–₹500","&gt;₹500"))</f>
        <v>&gt;₹500</v>
      </c>
      <c r="O917" s="9">
        <f>(Table1[[#This Row],[rating]]*Table1[[#This Row],[rating_count]])</f>
        <v>123953.7</v>
      </c>
      <c r="P917" s="9">
        <f>Table1[[#This Row],[actual_price]]*Table1[[#This Row],[rating_count]]</f>
        <v>39569835</v>
      </c>
      <c r="Q917" s="4">
        <v>31783</v>
      </c>
      <c r="R917" t="s">
        <v>3434</v>
      </c>
      <c r="S917" t="s">
        <v>3435</v>
      </c>
      <c r="V917" t="str">
        <f t="shared" si="29"/>
        <v>Prestige 1.5 Litre</v>
      </c>
    </row>
    <row r="918" spans="1:22" x14ac:dyDescent="0.5">
      <c r="A918" t="s">
        <v>3436</v>
      </c>
      <c r="B918" t="s">
        <v>3437</v>
      </c>
      <c r="C918" t="str">
        <f t="shared" si="28"/>
        <v>Bajaj Rhx-2 800-Watt</v>
      </c>
      <c r="D918" t="s">
        <v>5242</v>
      </c>
      <c r="E918" t="s">
        <v>5337</v>
      </c>
      <c r="F918" t="s">
        <v>5338</v>
      </c>
      <c r="G918" t="s">
        <v>5339</v>
      </c>
      <c r="H918" s="2">
        <v>1399</v>
      </c>
      <c r="I918" s="2">
        <v>1549</v>
      </c>
      <c r="J918" s="1">
        <v>0.1</v>
      </c>
      <c r="K918" s="8">
        <f>IF(Table1[[#This Row],[discount_percentage]]&gt;=0.5,1,0)</f>
        <v>0</v>
      </c>
      <c r="L918">
        <v>3.9</v>
      </c>
      <c r="M918">
        <f>IF(Table1[[#This Row],[rating_count]]&lt;1000,1,0)</f>
        <v>0</v>
      </c>
      <c r="N918" t="str">
        <f>IF(Table1[[#This Row],[actual_price]]&lt;200,"&lt;₹200",IF(Table1[[#This Row],[actual_price]]&lt;=500,"₹200–₹500","&gt;₹500"))</f>
        <v>&gt;₹500</v>
      </c>
      <c r="O918" s="9">
        <f>(Table1[[#This Row],[rating]]*Table1[[#This Row],[rating_count]])</f>
        <v>10147.799999999999</v>
      </c>
      <c r="P918" s="9">
        <f>Table1[[#This Row],[actual_price]]*Table1[[#This Row],[rating_count]]</f>
        <v>4030498</v>
      </c>
      <c r="Q918" s="4">
        <v>2602</v>
      </c>
      <c r="R918" t="s">
        <v>3438</v>
      </c>
      <c r="S918" t="s">
        <v>3439</v>
      </c>
      <c r="V918" t="str">
        <f t="shared" si="29"/>
        <v>Bajaj RHX-2 800-Watt</v>
      </c>
    </row>
    <row r="919" spans="1:22" x14ac:dyDescent="0.5">
      <c r="A919" t="s">
        <v>3440</v>
      </c>
      <c r="B919" t="s">
        <v>3441</v>
      </c>
      <c r="C919" t="str">
        <f t="shared" si="28"/>
        <v>Prestige Electric Kettle</v>
      </c>
      <c r="D919" t="s">
        <v>5242</v>
      </c>
      <c r="E919" t="s">
        <v>5334</v>
      </c>
      <c r="F919" t="s">
        <v>5335</v>
      </c>
      <c r="G919" t="s">
        <v>5336</v>
      </c>
      <c r="H919">
        <v>749</v>
      </c>
      <c r="I919" s="2">
        <v>1445</v>
      </c>
      <c r="J919" s="1">
        <v>0.48</v>
      </c>
      <c r="K919" s="8">
        <f>IF(Table1[[#This Row],[discount_percentage]]&gt;=0.5,1,0)</f>
        <v>0</v>
      </c>
      <c r="L919">
        <v>3.9</v>
      </c>
      <c r="M919">
        <f>IF(Table1[[#This Row],[rating_count]]&lt;1000,1,0)</f>
        <v>0</v>
      </c>
      <c r="N919" t="str">
        <f>IF(Table1[[#This Row],[actual_price]]&lt;200,"&lt;₹200",IF(Table1[[#This Row],[actual_price]]&lt;=500,"₹200–₹500","&gt;₹500"))</f>
        <v>&gt;₹500</v>
      </c>
      <c r="O919" s="9">
        <f>(Table1[[#This Row],[rating]]*Table1[[#This Row],[rating_count]])</f>
        <v>247065</v>
      </c>
      <c r="P919" s="9">
        <f>Table1[[#This Row],[actual_price]]*Table1[[#This Row],[rating_count]]</f>
        <v>91540750</v>
      </c>
      <c r="Q919" s="4">
        <v>63350</v>
      </c>
      <c r="R919" t="s">
        <v>3442</v>
      </c>
      <c r="S919" t="s">
        <v>3443</v>
      </c>
      <c r="V919" t="str">
        <f t="shared" si="29"/>
        <v>Prestige Electric Kettle</v>
      </c>
    </row>
    <row r="920" spans="1:22" x14ac:dyDescent="0.5">
      <c r="A920" t="s">
        <v>3444</v>
      </c>
      <c r="B920" t="s">
        <v>3445</v>
      </c>
      <c r="C920" t="str">
        <f t="shared" si="28"/>
        <v>Pigeon By Stovekraft</v>
      </c>
      <c r="D920" t="s">
        <v>5242</v>
      </c>
      <c r="E920" t="s">
        <v>5334</v>
      </c>
      <c r="F920" t="s">
        <v>5335</v>
      </c>
      <c r="G920" t="s">
        <v>5347</v>
      </c>
      <c r="H920" s="2">
        <v>1699</v>
      </c>
      <c r="I920" s="2">
        <v>3193</v>
      </c>
      <c r="J920" s="1">
        <v>0.47</v>
      </c>
      <c r="K920" s="8">
        <f>IF(Table1[[#This Row],[discount_percentage]]&gt;=0.5,1,0)</f>
        <v>0</v>
      </c>
      <c r="L920">
        <v>3.8</v>
      </c>
      <c r="M920">
        <f>IF(Table1[[#This Row],[rating_count]]&lt;1000,1,0)</f>
        <v>0</v>
      </c>
      <c r="N920" t="str">
        <f>IF(Table1[[#This Row],[actual_price]]&lt;200,"&lt;₹200",IF(Table1[[#This Row],[actual_price]]&lt;=500,"₹200–₹500","&gt;₹500"))</f>
        <v>&gt;₹500</v>
      </c>
      <c r="O920" s="9">
        <f>(Table1[[#This Row],[rating]]*Table1[[#This Row],[rating_count]])</f>
        <v>205321.59999999998</v>
      </c>
      <c r="P920" s="9">
        <f>Table1[[#This Row],[actual_price]]*Table1[[#This Row],[rating_count]]</f>
        <v>172524176</v>
      </c>
      <c r="Q920" s="4">
        <v>54032</v>
      </c>
      <c r="R920" t="s">
        <v>3446</v>
      </c>
      <c r="S920" t="s">
        <v>3447</v>
      </c>
      <c r="V920" t="str">
        <f t="shared" si="29"/>
        <v>Pigeon by Stovekraft</v>
      </c>
    </row>
    <row r="921" spans="1:22" x14ac:dyDescent="0.5">
      <c r="A921" t="s">
        <v>3448</v>
      </c>
      <c r="B921" t="s">
        <v>3449</v>
      </c>
      <c r="C921" t="str">
        <f t="shared" si="28"/>
        <v>Prestige Pkgss 1.7L</v>
      </c>
      <c r="D921" t="s">
        <v>5242</v>
      </c>
      <c r="E921" t="s">
        <v>5334</v>
      </c>
      <c r="F921" t="s">
        <v>5335</v>
      </c>
      <c r="G921" t="s">
        <v>5336</v>
      </c>
      <c r="H921" s="2">
        <v>1043</v>
      </c>
      <c r="I921" s="2">
        <v>1345</v>
      </c>
      <c r="J921" s="1">
        <v>0.22</v>
      </c>
      <c r="K921" s="8">
        <f>IF(Table1[[#This Row],[discount_percentage]]&gt;=0.5,1,0)</f>
        <v>0</v>
      </c>
      <c r="L921">
        <v>3.8</v>
      </c>
      <c r="M921">
        <f>IF(Table1[[#This Row],[rating_count]]&lt;1000,1,0)</f>
        <v>0</v>
      </c>
      <c r="N921" t="str">
        <f>IF(Table1[[#This Row],[actual_price]]&lt;200,"&lt;₹200",IF(Table1[[#This Row],[actual_price]]&lt;=500,"₹200–₹500","&gt;₹500"))</f>
        <v>&gt;₹500</v>
      </c>
      <c r="O921" s="9">
        <f>(Table1[[#This Row],[rating]]*Table1[[#This Row],[rating_count]])</f>
        <v>59249.599999999999</v>
      </c>
      <c r="P921" s="9">
        <f>Table1[[#This Row],[actual_price]]*Table1[[#This Row],[rating_count]]</f>
        <v>20971240</v>
      </c>
      <c r="Q921" s="4">
        <v>15592</v>
      </c>
      <c r="R921" t="s">
        <v>3450</v>
      </c>
      <c r="S921" t="s">
        <v>3451</v>
      </c>
      <c r="V921" t="str">
        <f t="shared" si="29"/>
        <v>Prestige PKGSS 1.7L</v>
      </c>
    </row>
    <row r="922" spans="1:22" x14ac:dyDescent="0.5">
      <c r="A922" t="s">
        <v>3452</v>
      </c>
      <c r="B922" t="s">
        <v>3453</v>
      </c>
      <c r="C922" t="str">
        <f t="shared" si="28"/>
        <v>Shoptoshop Electric Lint</v>
      </c>
      <c r="D922" t="s">
        <v>5242</v>
      </c>
      <c r="E922" t="s">
        <v>5334</v>
      </c>
      <c r="F922" t="s">
        <v>5341</v>
      </c>
      <c r="G922" t="s">
        <v>5342</v>
      </c>
      <c r="H922">
        <v>499</v>
      </c>
      <c r="I922">
        <v>999</v>
      </c>
      <c r="J922" s="1">
        <v>0.5</v>
      </c>
      <c r="K922" s="8">
        <f>IF(Table1[[#This Row],[discount_percentage]]&gt;=0.5,1,0)</f>
        <v>1</v>
      </c>
      <c r="L922">
        <v>4.0999999999999996</v>
      </c>
      <c r="M922">
        <f>IF(Table1[[#This Row],[rating_count]]&lt;1000,1,0)</f>
        <v>0</v>
      </c>
      <c r="N922" t="str">
        <f>IF(Table1[[#This Row],[actual_price]]&lt;200,"&lt;₹200",IF(Table1[[#This Row],[actual_price]]&lt;=500,"₹200–₹500","&gt;₹500"))</f>
        <v>&gt;₹500</v>
      </c>
      <c r="O922" s="9">
        <f>(Table1[[#This Row],[rating]]*Table1[[#This Row],[rating_count]])</f>
        <v>19921.899999999998</v>
      </c>
      <c r="P922" s="9">
        <f>Table1[[#This Row],[actual_price]]*Table1[[#This Row],[rating_count]]</f>
        <v>4854141</v>
      </c>
      <c r="Q922" s="4">
        <v>4859</v>
      </c>
      <c r="R922" t="s">
        <v>3454</v>
      </c>
      <c r="S922" t="s">
        <v>3455</v>
      </c>
      <c r="V922" t="str">
        <f t="shared" si="29"/>
        <v>SHOPTOSHOP Electric Lint</v>
      </c>
    </row>
    <row r="923" spans="1:22" x14ac:dyDescent="0.5">
      <c r="A923" t="s">
        <v>3456</v>
      </c>
      <c r="B923" t="s">
        <v>3457</v>
      </c>
      <c r="C923" t="str">
        <f t="shared" si="28"/>
        <v>Orpat Oeh-1260 2000-Watt</v>
      </c>
      <c r="D923" t="s">
        <v>5242</v>
      </c>
      <c r="E923" t="s">
        <v>5337</v>
      </c>
      <c r="F923" t="s">
        <v>5338</v>
      </c>
      <c r="G923" t="s">
        <v>5340</v>
      </c>
      <c r="H923" s="2">
        <v>1464</v>
      </c>
      <c r="I923" s="2">
        <v>1650</v>
      </c>
      <c r="J923" s="1">
        <v>0.11</v>
      </c>
      <c r="K923" s="8">
        <f>IF(Table1[[#This Row],[discount_percentage]]&gt;=0.5,1,0)</f>
        <v>0</v>
      </c>
      <c r="L923">
        <v>4.0999999999999996</v>
      </c>
      <c r="M923">
        <f>IF(Table1[[#This Row],[rating_count]]&lt;1000,1,0)</f>
        <v>0</v>
      </c>
      <c r="N923" t="str">
        <f>IF(Table1[[#This Row],[actual_price]]&lt;200,"&lt;₹200",IF(Table1[[#This Row],[actual_price]]&lt;=500,"₹200–₹500","&gt;₹500"))</f>
        <v>&gt;₹500</v>
      </c>
      <c r="O923" s="9">
        <f>(Table1[[#This Row],[rating]]*Table1[[#This Row],[rating_count]])</f>
        <v>57891.999999999993</v>
      </c>
      <c r="P923" s="9">
        <f>Table1[[#This Row],[actual_price]]*Table1[[#This Row],[rating_count]]</f>
        <v>23298000</v>
      </c>
      <c r="Q923" s="4">
        <v>14120</v>
      </c>
      <c r="R923" t="s">
        <v>3458</v>
      </c>
      <c r="S923" t="s">
        <v>3459</v>
      </c>
      <c r="V923" t="str">
        <f t="shared" si="29"/>
        <v>Orpat OEH-1260 2000-Watt</v>
      </c>
    </row>
    <row r="924" spans="1:22" x14ac:dyDescent="0.5">
      <c r="A924" t="s">
        <v>3460</v>
      </c>
      <c r="B924" t="s">
        <v>3461</v>
      </c>
      <c r="C924" t="str">
        <f t="shared" si="28"/>
        <v>Pro365 Indo Mocktails/Coffee</v>
      </c>
      <c r="D924" t="s">
        <v>5242</v>
      </c>
      <c r="E924" t="s">
        <v>5334</v>
      </c>
      <c r="F924" t="s">
        <v>5335</v>
      </c>
      <c r="G924" t="s">
        <v>5348</v>
      </c>
      <c r="H924">
        <v>249</v>
      </c>
      <c r="I924">
        <v>499</v>
      </c>
      <c r="J924" s="1">
        <v>0.5</v>
      </c>
      <c r="K924" s="8">
        <f>IF(Table1[[#This Row],[discount_percentage]]&gt;=0.5,1,0)</f>
        <v>1</v>
      </c>
      <c r="L924">
        <v>3.3</v>
      </c>
      <c r="M924">
        <f>IF(Table1[[#This Row],[rating_count]]&lt;1000,1,0)</f>
        <v>0</v>
      </c>
      <c r="N924" t="str">
        <f>IF(Table1[[#This Row],[actual_price]]&lt;200,"&lt;₹200",IF(Table1[[#This Row],[actual_price]]&lt;=500,"₹200–₹500","&gt;₹500"))</f>
        <v>₹200–₹500</v>
      </c>
      <c r="O924" s="9">
        <f>(Table1[[#This Row],[rating]]*Table1[[#This Row],[rating_count]])</f>
        <v>27809.1</v>
      </c>
      <c r="P924" s="9">
        <f>Table1[[#This Row],[actual_price]]*Table1[[#This Row],[rating_count]]</f>
        <v>4205073</v>
      </c>
      <c r="Q924" s="4">
        <v>8427</v>
      </c>
      <c r="R924" t="s">
        <v>3462</v>
      </c>
      <c r="S924" t="s">
        <v>3463</v>
      </c>
      <c r="V924" t="str">
        <f t="shared" si="29"/>
        <v>PRO365 Indo Mocktails/Coffee</v>
      </c>
    </row>
    <row r="925" spans="1:22" x14ac:dyDescent="0.5">
      <c r="A925" t="s">
        <v>3464</v>
      </c>
      <c r="B925" t="s">
        <v>3465</v>
      </c>
      <c r="C925" t="str">
        <f t="shared" si="28"/>
        <v>Bajaj Dx-6 1000W</v>
      </c>
      <c r="D925" t="s">
        <v>5242</v>
      </c>
      <c r="E925" t="s">
        <v>5334</v>
      </c>
      <c r="F925" t="s">
        <v>5341</v>
      </c>
      <c r="G925" t="s">
        <v>5342</v>
      </c>
      <c r="H925">
        <v>625</v>
      </c>
      <c r="I925" s="2">
        <v>1400</v>
      </c>
      <c r="J925" s="1">
        <v>0.55000000000000004</v>
      </c>
      <c r="K925" s="8">
        <f>IF(Table1[[#This Row],[discount_percentage]]&gt;=0.5,1,0)</f>
        <v>1</v>
      </c>
      <c r="L925">
        <v>4.2</v>
      </c>
      <c r="M925">
        <f>IF(Table1[[#This Row],[rating_count]]&lt;1000,1,0)</f>
        <v>0</v>
      </c>
      <c r="N925" t="str">
        <f>IF(Table1[[#This Row],[actual_price]]&lt;200,"&lt;₹200",IF(Table1[[#This Row],[actual_price]]&lt;=500,"₹200–₹500","&gt;₹500"))</f>
        <v>&gt;₹500</v>
      </c>
      <c r="O925" s="9">
        <f>(Table1[[#This Row],[rating]]*Table1[[#This Row],[rating_count]])</f>
        <v>97927.2</v>
      </c>
      <c r="P925" s="9">
        <f>Table1[[#This Row],[actual_price]]*Table1[[#This Row],[rating_count]]</f>
        <v>32642400</v>
      </c>
      <c r="Q925" s="4">
        <v>23316</v>
      </c>
      <c r="R925" t="s">
        <v>3466</v>
      </c>
      <c r="S925" t="s">
        <v>3467</v>
      </c>
      <c r="V925" t="str">
        <f t="shared" si="29"/>
        <v>Bajaj DX-6 1000W</v>
      </c>
    </row>
    <row r="926" spans="1:22" x14ac:dyDescent="0.5">
      <c r="A926" t="s">
        <v>3468</v>
      </c>
      <c r="B926" t="s">
        <v>3469</v>
      </c>
      <c r="C926" t="str">
        <f t="shared" si="28"/>
        <v>Croma 500W Mixer</v>
      </c>
      <c r="D926" t="s">
        <v>5242</v>
      </c>
      <c r="E926" t="s">
        <v>5334</v>
      </c>
      <c r="F926" t="s">
        <v>5335</v>
      </c>
      <c r="G926" t="s">
        <v>5349</v>
      </c>
      <c r="H926" s="2">
        <v>1290</v>
      </c>
      <c r="I926" s="2">
        <v>2500</v>
      </c>
      <c r="J926" s="1">
        <v>0.48</v>
      </c>
      <c r="K926" s="8">
        <f>IF(Table1[[#This Row],[discount_percentage]]&gt;=0.5,1,0)</f>
        <v>0</v>
      </c>
      <c r="L926">
        <v>4</v>
      </c>
      <c r="M926">
        <f>IF(Table1[[#This Row],[rating_count]]&lt;1000,1,0)</f>
        <v>0</v>
      </c>
      <c r="N926" t="str">
        <f>IF(Table1[[#This Row],[actual_price]]&lt;200,"&lt;₹200",IF(Table1[[#This Row],[actual_price]]&lt;=500,"₹200–₹500","&gt;₹500"))</f>
        <v>&gt;₹500</v>
      </c>
      <c r="O926" s="9">
        <f>(Table1[[#This Row],[rating]]*Table1[[#This Row],[rating_count]])</f>
        <v>26120</v>
      </c>
      <c r="P926" s="9">
        <f>Table1[[#This Row],[actual_price]]*Table1[[#This Row],[rating_count]]</f>
        <v>16325000</v>
      </c>
      <c r="Q926" s="4">
        <v>6530</v>
      </c>
      <c r="R926" t="s">
        <v>3470</v>
      </c>
      <c r="S926" t="s">
        <v>3471</v>
      </c>
      <c r="V926" t="str">
        <f t="shared" si="29"/>
        <v>Croma 500W Mixer</v>
      </c>
    </row>
    <row r="927" spans="1:22" x14ac:dyDescent="0.5">
      <c r="A927" t="s">
        <v>3472</v>
      </c>
      <c r="B927" t="s">
        <v>3473</v>
      </c>
      <c r="C927" t="str">
        <f t="shared" si="28"/>
        <v>Havells Instanio 3-Litre</v>
      </c>
      <c r="D927" t="s">
        <v>5242</v>
      </c>
      <c r="E927" t="s">
        <v>5337</v>
      </c>
      <c r="F927" t="s">
        <v>5350</v>
      </c>
      <c r="G927" t="s">
        <v>5351</v>
      </c>
      <c r="H927" s="2">
        <v>3600</v>
      </c>
      <c r="I927" s="2">
        <v>6190</v>
      </c>
      <c r="J927" s="1">
        <v>0.42</v>
      </c>
      <c r="K927" s="8">
        <f>IF(Table1[[#This Row],[discount_percentage]]&gt;=0.5,1,0)</f>
        <v>0</v>
      </c>
      <c r="L927">
        <v>4.3</v>
      </c>
      <c r="M927">
        <f>IF(Table1[[#This Row],[rating_count]]&lt;1000,1,0)</f>
        <v>0</v>
      </c>
      <c r="N927" t="str">
        <f>IF(Table1[[#This Row],[actual_price]]&lt;200,"&lt;₹200",IF(Table1[[#This Row],[actual_price]]&lt;=500,"₹200–₹500","&gt;₹500"))</f>
        <v>&gt;₹500</v>
      </c>
      <c r="O927" s="9">
        <f>(Table1[[#This Row],[rating]]*Table1[[#This Row],[rating_count]])</f>
        <v>51273.2</v>
      </c>
      <c r="P927" s="9">
        <f>Table1[[#This Row],[actual_price]]*Table1[[#This Row],[rating_count]]</f>
        <v>73809560</v>
      </c>
      <c r="Q927" s="4">
        <v>11924</v>
      </c>
      <c r="R927" t="s">
        <v>3474</v>
      </c>
      <c r="S927" t="s">
        <v>3475</v>
      </c>
      <c r="V927" t="str">
        <f t="shared" si="29"/>
        <v>Havells Instanio 3-Litre</v>
      </c>
    </row>
    <row r="928" spans="1:22" x14ac:dyDescent="0.5">
      <c r="A928" t="s">
        <v>3476</v>
      </c>
      <c r="B928" t="s">
        <v>3477</v>
      </c>
      <c r="C928" t="str">
        <f t="shared" si="28"/>
        <v>Morphy Richards Ofr</v>
      </c>
      <c r="D928" t="s">
        <v>5242</v>
      </c>
      <c r="E928" t="s">
        <v>5337</v>
      </c>
      <c r="F928" t="s">
        <v>5338</v>
      </c>
      <c r="H928" s="2">
        <v>6549</v>
      </c>
      <c r="I928" s="2">
        <v>13999</v>
      </c>
      <c r="J928" s="1">
        <v>0.53</v>
      </c>
      <c r="K928" s="8">
        <f>IF(Table1[[#This Row],[discount_percentage]]&gt;=0.5,1,0)</f>
        <v>1</v>
      </c>
      <c r="L928">
        <v>4</v>
      </c>
      <c r="M928">
        <f>IF(Table1[[#This Row],[rating_count]]&lt;1000,1,0)</f>
        <v>0</v>
      </c>
      <c r="N928" t="str">
        <f>IF(Table1[[#This Row],[actual_price]]&lt;200,"&lt;₹200",IF(Table1[[#This Row],[actual_price]]&lt;=500,"₹200–₹500","&gt;₹500"))</f>
        <v>&gt;₹500</v>
      </c>
      <c r="O928" s="9">
        <f>(Table1[[#This Row],[rating]]*Table1[[#This Row],[rating_count]])</f>
        <v>11844</v>
      </c>
      <c r="P928" s="9">
        <f>Table1[[#This Row],[actual_price]]*Table1[[#This Row],[rating_count]]</f>
        <v>41451039</v>
      </c>
      <c r="Q928" s="4">
        <v>2961</v>
      </c>
      <c r="R928" t="s">
        <v>3478</v>
      </c>
      <c r="S928" t="s">
        <v>3479</v>
      </c>
      <c r="V928" t="str">
        <f t="shared" si="29"/>
        <v>Morphy Richards OFR</v>
      </c>
    </row>
    <row r="929" spans="1:22" x14ac:dyDescent="0.5">
      <c r="A929" t="s">
        <v>3480</v>
      </c>
      <c r="B929" t="s">
        <v>3481</v>
      </c>
      <c r="C929" t="str">
        <f t="shared" si="28"/>
        <v>Havells Aqua Plus</v>
      </c>
      <c r="D929" t="s">
        <v>5242</v>
      </c>
      <c r="E929" t="s">
        <v>5334</v>
      </c>
      <c r="F929" t="s">
        <v>5335</v>
      </c>
      <c r="G929" t="s">
        <v>5336</v>
      </c>
      <c r="H929" s="2">
        <v>1625</v>
      </c>
      <c r="I929" s="2">
        <v>2995</v>
      </c>
      <c r="J929" s="1">
        <v>0.46</v>
      </c>
      <c r="K929" s="8">
        <f>IF(Table1[[#This Row],[discount_percentage]]&gt;=0.5,1,0)</f>
        <v>0</v>
      </c>
      <c r="L929">
        <v>4.5</v>
      </c>
      <c r="M929">
        <f>IF(Table1[[#This Row],[rating_count]]&lt;1000,1,0)</f>
        <v>0</v>
      </c>
      <c r="N929" t="str">
        <f>IF(Table1[[#This Row],[actual_price]]&lt;200,"&lt;₹200",IF(Table1[[#This Row],[actual_price]]&lt;=500,"₹200–₹500","&gt;₹500"))</f>
        <v>&gt;₹500</v>
      </c>
      <c r="O929" s="9">
        <f>(Table1[[#This Row],[rating]]*Table1[[#This Row],[rating_count]])</f>
        <v>105678</v>
      </c>
      <c r="P929" s="9">
        <f>Table1[[#This Row],[actual_price]]*Table1[[#This Row],[rating_count]]</f>
        <v>70334580</v>
      </c>
      <c r="Q929" s="4">
        <v>23484</v>
      </c>
      <c r="R929" t="s">
        <v>3482</v>
      </c>
      <c r="S929" t="s">
        <v>3483</v>
      </c>
      <c r="V929" t="str">
        <f t="shared" si="29"/>
        <v>Havells Aqua Plus</v>
      </c>
    </row>
    <row r="930" spans="1:22" x14ac:dyDescent="0.5">
      <c r="A930" t="s">
        <v>3484</v>
      </c>
      <c r="B930" t="s">
        <v>3485</v>
      </c>
      <c r="C930" t="str">
        <f t="shared" si="28"/>
        <v>Bajaj Splendora 3</v>
      </c>
      <c r="D930" t="s">
        <v>5242</v>
      </c>
      <c r="E930" t="s">
        <v>5337</v>
      </c>
      <c r="F930" t="s">
        <v>5350</v>
      </c>
      <c r="G930" t="s">
        <v>5351</v>
      </c>
      <c r="H930" s="2">
        <v>2599</v>
      </c>
      <c r="I930" s="2">
        <v>5890</v>
      </c>
      <c r="J930" s="1">
        <v>0.56000000000000005</v>
      </c>
      <c r="K930" s="8">
        <f>IF(Table1[[#This Row],[discount_percentage]]&gt;=0.5,1,0)</f>
        <v>1</v>
      </c>
      <c r="L930">
        <v>4.0999999999999996</v>
      </c>
      <c r="M930">
        <f>IF(Table1[[#This Row],[rating_count]]&lt;1000,1,0)</f>
        <v>0</v>
      </c>
      <c r="N930" t="str">
        <f>IF(Table1[[#This Row],[actual_price]]&lt;200,"&lt;₹200",IF(Table1[[#This Row],[actual_price]]&lt;=500,"₹200–₹500","&gt;₹500"))</f>
        <v>&gt;₹500</v>
      </c>
      <c r="O930" s="9">
        <f>(Table1[[#This Row],[rating]]*Table1[[#This Row],[rating_count]])</f>
        <v>89310.299999999988</v>
      </c>
      <c r="P930" s="9">
        <f>Table1[[#This Row],[actual_price]]*Table1[[#This Row],[rating_count]]</f>
        <v>128301870</v>
      </c>
      <c r="Q930" s="4">
        <v>21783</v>
      </c>
      <c r="R930" t="s">
        <v>3486</v>
      </c>
      <c r="S930" t="s">
        <v>3487</v>
      </c>
      <c r="V930" t="str">
        <f t="shared" si="29"/>
        <v>Bajaj Splendora 3</v>
      </c>
    </row>
    <row r="931" spans="1:22" x14ac:dyDescent="0.5">
      <c r="A931" t="s">
        <v>3488</v>
      </c>
      <c r="B931" t="s">
        <v>3489</v>
      </c>
      <c r="C931" t="str">
        <f t="shared" si="28"/>
        <v>Kent 16052 Elegant</v>
      </c>
      <c r="D931" t="s">
        <v>5242</v>
      </c>
      <c r="E931" t="s">
        <v>5334</v>
      </c>
      <c r="F931" t="s">
        <v>5335</v>
      </c>
      <c r="G931" t="s">
        <v>5336</v>
      </c>
      <c r="H931" s="2">
        <v>1199</v>
      </c>
      <c r="I931" s="2">
        <v>2000</v>
      </c>
      <c r="J931" s="1">
        <v>0.4</v>
      </c>
      <c r="K931" s="8">
        <f>IF(Table1[[#This Row],[discount_percentage]]&gt;=0.5,1,0)</f>
        <v>0</v>
      </c>
      <c r="L931">
        <v>4</v>
      </c>
      <c r="M931">
        <f>IF(Table1[[#This Row],[rating_count]]&lt;1000,1,0)</f>
        <v>0</v>
      </c>
      <c r="N931" t="str">
        <f>IF(Table1[[#This Row],[actual_price]]&lt;200,"&lt;₹200",IF(Table1[[#This Row],[actual_price]]&lt;=500,"₹200–₹500","&gt;₹500"))</f>
        <v>&gt;₹500</v>
      </c>
      <c r="O931" s="9">
        <f>(Table1[[#This Row],[rating]]*Table1[[#This Row],[rating_count]])</f>
        <v>56120</v>
      </c>
      <c r="P931" s="9">
        <f>Table1[[#This Row],[actual_price]]*Table1[[#This Row],[rating_count]]</f>
        <v>28060000</v>
      </c>
      <c r="Q931" s="4">
        <v>14030</v>
      </c>
      <c r="R931" t="s">
        <v>3490</v>
      </c>
      <c r="S931" t="s">
        <v>3491</v>
      </c>
      <c r="V931" t="str">
        <f t="shared" si="29"/>
        <v>KENT 16052 Elegant</v>
      </c>
    </row>
    <row r="932" spans="1:22" x14ac:dyDescent="0.5">
      <c r="A932" t="s">
        <v>3492</v>
      </c>
      <c r="B932" t="s">
        <v>3493</v>
      </c>
      <c r="C932" t="str">
        <f t="shared" si="28"/>
        <v>Bajaj New Shakti</v>
      </c>
      <c r="D932" t="s">
        <v>5242</v>
      </c>
      <c r="E932" t="s">
        <v>5337</v>
      </c>
      <c r="F932" t="s">
        <v>5350</v>
      </c>
      <c r="G932" t="s">
        <v>5352</v>
      </c>
      <c r="H932" s="2">
        <v>5499</v>
      </c>
      <c r="I932" s="2">
        <v>13150</v>
      </c>
      <c r="J932" s="1">
        <v>0.57999999999999996</v>
      </c>
      <c r="K932" s="8">
        <f>IF(Table1[[#This Row],[discount_percentage]]&gt;=0.5,1,0)</f>
        <v>1</v>
      </c>
      <c r="L932">
        <v>4.2</v>
      </c>
      <c r="M932">
        <f>IF(Table1[[#This Row],[rating_count]]&lt;1000,1,0)</f>
        <v>0</v>
      </c>
      <c r="N932" t="str">
        <f>IF(Table1[[#This Row],[actual_price]]&lt;200,"&lt;₹200",IF(Table1[[#This Row],[actual_price]]&lt;=500,"₹200–₹500","&gt;₹500"))</f>
        <v>&gt;₹500</v>
      </c>
      <c r="O932" s="9">
        <f>(Table1[[#This Row],[rating]]*Table1[[#This Row],[rating_count]])</f>
        <v>26871.600000000002</v>
      </c>
      <c r="P932" s="9">
        <f>Table1[[#This Row],[actual_price]]*Table1[[#This Row],[rating_count]]</f>
        <v>84133700</v>
      </c>
      <c r="Q932" s="4">
        <v>6398</v>
      </c>
      <c r="R932" t="s">
        <v>3494</v>
      </c>
      <c r="S932" t="s">
        <v>3495</v>
      </c>
      <c r="V932" t="str">
        <f t="shared" si="29"/>
        <v>Bajaj New Shakti</v>
      </c>
    </row>
    <row r="933" spans="1:22" x14ac:dyDescent="0.5">
      <c r="A933" t="s">
        <v>3496</v>
      </c>
      <c r="B933" t="s">
        <v>3497</v>
      </c>
      <c r="C933" t="str">
        <f t="shared" si="28"/>
        <v>Lifelong Llmg23 Power</v>
      </c>
      <c r="D933" t="s">
        <v>5242</v>
      </c>
      <c r="E933" t="s">
        <v>5334</v>
      </c>
      <c r="F933" t="s">
        <v>5335</v>
      </c>
      <c r="G933" t="s">
        <v>5349</v>
      </c>
      <c r="H933" s="2">
        <v>1299</v>
      </c>
      <c r="I933" s="2">
        <v>3500</v>
      </c>
      <c r="J933" s="1">
        <v>0.63</v>
      </c>
      <c r="K933" s="8">
        <f>IF(Table1[[#This Row],[discount_percentage]]&gt;=0.5,1,0)</f>
        <v>1</v>
      </c>
      <c r="L933">
        <v>3.8</v>
      </c>
      <c r="M933">
        <f>IF(Table1[[#This Row],[rating_count]]&lt;1000,1,0)</f>
        <v>0</v>
      </c>
      <c r="N933" t="str">
        <f>IF(Table1[[#This Row],[actual_price]]&lt;200,"&lt;₹200",IF(Table1[[#This Row],[actual_price]]&lt;=500,"₹200–₹500","&gt;₹500"))</f>
        <v>&gt;₹500</v>
      </c>
      <c r="O933" s="9">
        <f>(Table1[[#This Row],[rating]]*Table1[[#This Row],[rating_count]])</f>
        <v>167390</v>
      </c>
      <c r="P933" s="9">
        <f>Table1[[#This Row],[actual_price]]*Table1[[#This Row],[rating_count]]</f>
        <v>154175000</v>
      </c>
      <c r="Q933" s="4">
        <v>44050</v>
      </c>
      <c r="R933" t="s">
        <v>3498</v>
      </c>
      <c r="S933" t="s">
        <v>3499</v>
      </c>
      <c r="V933" t="str">
        <f t="shared" si="29"/>
        <v>Lifelong LLMG23 Power</v>
      </c>
    </row>
    <row r="934" spans="1:22" x14ac:dyDescent="0.5">
      <c r="A934" t="s">
        <v>3500</v>
      </c>
      <c r="B934" t="s">
        <v>3501</v>
      </c>
      <c r="C934" t="str">
        <f t="shared" si="28"/>
        <v>Bajaj Majesty Dx-11</v>
      </c>
      <c r="D934" t="s">
        <v>5242</v>
      </c>
      <c r="E934" t="s">
        <v>5334</v>
      </c>
      <c r="F934" t="s">
        <v>5341</v>
      </c>
      <c r="G934" t="s">
        <v>5342</v>
      </c>
      <c r="H934">
        <v>599</v>
      </c>
      <c r="I934">
        <v>785</v>
      </c>
      <c r="J934" s="1">
        <v>0.24</v>
      </c>
      <c r="K934" s="8">
        <f>IF(Table1[[#This Row],[discount_percentage]]&gt;=0.5,1,0)</f>
        <v>0</v>
      </c>
      <c r="L934">
        <v>4.2</v>
      </c>
      <c r="M934">
        <f>IF(Table1[[#This Row],[rating_count]]&lt;1000,1,0)</f>
        <v>0</v>
      </c>
      <c r="N934" t="str">
        <f>IF(Table1[[#This Row],[actual_price]]&lt;200,"&lt;₹200",IF(Table1[[#This Row],[actual_price]]&lt;=500,"₹200–₹500","&gt;₹500"))</f>
        <v>&gt;₹500</v>
      </c>
      <c r="O934" s="9">
        <f>(Table1[[#This Row],[rating]]*Table1[[#This Row],[rating_count]])</f>
        <v>101837.40000000001</v>
      </c>
      <c r="P934" s="9">
        <f>Table1[[#This Row],[actual_price]]*Table1[[#This Row],[rating_count]]</f>
        <v>19033895</v>
      </c>
      <c r="Q934" s="4">
        <v>24247</v>
      </c>
      <c r="R934" t="s">
        <v>3502</v>
      </c>
      <c r="S934" t="s">
        <v>3503</v>
      </c>
      <c r="V934" t="str">
        <f t="shared" si="29"/>
        <v>Bajaj Majesty DX-11</v>
      </c>
    </row>
    <row r="935" spans="1:22" x14ac:dyDescent="0.5">
      <c r="A935" t="s">
        <v>3504</v>
      </c>
      <c r="B935" t="s">
        <v>3505</v>
      </c>
      <c r="C935" t="str">
        <f t="shared" si="28"/>
        <v>Bajaj Rex 500W</v>
      </c>
      <c r="D935" t="s">
        <v>5242</v>
      </c>
      <c r="E935" t="s">
        <v>5334</v>
      </c>
      <c r="F935" t="s">
        <v>5335</v>
      </c>
      <c r="G935" t="s">
        <v>5349</v>
      </c>
      <c r="H935" s="2">
        <v>1999</v>
      </c>
      <c r="I935" s="2">
        <v>3210</v>
      </c>
      <c r="J935" s="1">
        <v>0.38</v>
      </c>
      <c r="K935" s="8">
        <f>IF(Table1[[#This Row],[discount_percentage]]&gt;=0.5,1,0)</f>
        <v>0</v>
      </c>
      <c r="L935">
        <v>4.2</v>
      </c>
      <c r="M935">
        <f>IF(Table1[[#This Row],[rating_count]]&lt;1000,1,0)</f>
        <v>0</v>
      </c>
      <c r="N935" t="str">
        <f>IF(Table1[[#This Row],[actual_price]]&lt;200,"&lt;₹200",IF(Table1[[#This Row],[actual_price]]&lt;=500,"₹200–₹500","&gt;₹500"))</f>
        <v>&gt;₹500</v>
      </c>
      <c r="O935" s="9">
        <f>(Table1[[#This Row],[rating]]*Table1[[#This Row],[rating_count]])</f>
        <v>173665.80000000002</v>
      </c>
      <c r="P935" s="9">
        <f>Table1[[#This Row],[actual_price]]*Table1[[#This Row],[rating_count]]</f>
        <v>132730290</v>
      </c>
      <c r="Q935" s="4">
        <v>41349</v>
      </c>
      <c r="R935" t="s">
        <v>3506</v>
      </c>
      <c r="S935" t="s">
        <v>3507</v>
      </c>
      <c r="V935" t="str">
        <f t="shared" si="29"/>
        <v>Bajaj Rex 500W</v>
      </c>
    </row>
    <row r="936" spans="1:22" x14ac:dyDescent="0.5">
      <c r="A936" t="s">
        <v>3508</v>
      </c>
      <c r="B936" t="s">
        <v>3509</v>
      </c>
      <c r="C936" t="str">
        <f t="shared" si="28"/>
        <v>Lifelong Llek15 Electric</v>
      </c>
      <c r="D936" t="s">
        <v>5242</v>
      </c>
      <c r="E936" t="s">
        <v>5334</v>
      </c>
      <c r="F936" t="s">
        <v>5335</v>
      </c>
      <c r="G936" t="s">
        <v>5336</v>
      </c>
      <c r="H936">
        <v>549</v>
      </c>
      <c r="I936" s="2">
        <v>1000</v>
      </c>
      <c r="J936" s="1">
        <v>0.45</v>
      </c>
      <c r="K936" s="8">
        <f>IF(Table1[[#This Row],[discount_percentage]]&gt;=0.5,1,0)</f>
        <v>0</v>
      </c>
      <c r="L936">
        <v>3.6</v>
      </c>
      <c r="M936">
        <f>IF(Table1[[#This Row],[rating_count]]&lt;1000,1,0)</f>
        <v>0</v>
      </c>
      <c r="N936" t="str">
        <f>IF(Table1[[#This Row],[actual_price]]&lt;200,"&lt;₹200",IF(Table1[[#This Row],[actual_price]]&lt;=500,"₹200–₹500","&gt;₹500"))</f>
        <v>&gt;₹500</v>
      </c>
      <c r="O936" s="9">
        <f>(Table1[[#This Row],[rating]]*Table1[[#This Row],[rating_count]])</f>
        <v>3866.4</v>
      </c>
      <c r="P936" s="9">
        <f>Table1[[#This Row],[actual_price]]*Table1[[#This Row],[rating_count]]</f>
        <v>1074000</v>
      </c>
      <c r="Q936" s="4">
        <v>1074</v>
      </c>
      <c r="R936" t="s">
        <v>3510</v>
      </c>
      <c r="S936" t="s">
        <v>3511</v>
      </c>
      <c r="V936" t="str">
        <f t="shared" si="29"/>
        <v>Lifelong LLEK15 Electric</v>
      </c>
    </row>
    <row r="937" spans="1:22" x14ac:dyDescent="0.5">
      <c r="A937" t="s">
        <v>3512</v>
      </c>
      <c r="B937" t="s">
        <v>3513</v>
      </c>
      <c r="C937" t="str">
        <f t="shared" si="28"/>
        <v>Lifelong Llqh922 Regalia</v>
      </c>
      <c r="D937" t="s">
        <v>5242</v>
      </c>
      <c r="E937" t="s">
        <v>5337</v>
      </c>
      <c r="F937" t="s">
        <v>5338</v>
      </c>
      <c r="G937" t="s">
        <v>5339</v>
      </c>
      <c r="H937">
        <v>999</v>
      </c>
      <c r="I937" s="2">
        <v>2000</v>
      </c>
      <c r="J937" s="1">
        <v>0.5</v>
      </c>
      <c r="K937" s="8">
        <f>IF(Table1[[#This Row],[discount_percentage]]&gt;=0.5,1,0)</f>
        <v>1</v>
      </c>
      <c r="L937">
        <v>3.8</v>
      </c>
      <c r="M937">
        <f>IF(Table1[[#This Row],[rating_count]]&lt;1000,1,0)</f>
        <v>0</v>
      </c>
      <c r="N937" t="str">
        <f>IF(Table1[[#This Row],[actual_price]]&lt;200,"&lt;₹200",IF(Table1[[#This Row],[actual_price]]&lt;=500,"₹200–₹500","&gt;₹500"))</f>
        <v>&gt;₹500</v>
      </c>
      <c r="O937" s="9">
        <f>(Table1[[#This Row],[rating]]*Table1[[#This Row],[rating_count]])</f>
        <v>4419.3999999999996</v>
      </c>
      <c r="P937" s="9">
        <f>Table1[[#This Row],[actual_price]]*Table1[[#This Row],[rating_count]]</f>
        <v>2326000</v>
      </c>
      <c r="Q937" s="4">
        <v>1163</v>
      </c>
      <c r="R937" t="s">
        <v>3514</v>
      </c>
      <c r="S937" t="s">
        <v>3515</v>
      </c>
      <c r="V937" t="str">
        <f t="shared" si="29"/>
        <v>Lifelong LLQH922 Regalia</v>
      </c>
    </row>
    <row r="938" spans="1:22" x14ac:dyDescent="0.5">
      <c r="A938" t="s">
        <v>3516</v>
      </c>
      <c r="B938" t="s">
        <v>3517</v>
      </c>
      <c r="C938" t="str">
        <f t="shared" si="28"/>
        <v>R B Nova</v>
      </c>
      <c r="D938" t="s">
        <v>5242</v>
      </c>
      <c r="E938" t="s">
        <v>5334</v>
      </c>
      <c r="F938" t="s">
        <v>5341</v>
      </c>
      <c r="G938" t="s">
        <v>5342</v>
      </c>
      <c r="H938">
        <v>398</v>
      </c>
      <c r="I938" s="2">
        <v>1999</v>
      </c>
      <c r="J938" s="1">
        <v>0.8</v>
      </c>
      <c r="K938" s="8">
        <f>IF(Table1[[#This Row],[discount_percentage]]&gt;=0.5,1,0)</f>
        <v>1</v>
      </c>
      <c r="L938">
        <v>4.0999999999999996</v>
      </c>
      <c r="M938">
        <f>IF(Table1[[#This Row],[rating_count]]&lt;1000,1,0)</f>
        <v>1</v>
      </c>
      <c r="N938" t="str">
        <f>IF(Table1[[#This Row],[actual_price]]&lt;200,"&lt;₹200",IF(Table1[[#This Row],[actual_price]]&lt;=500,"₹200–₹500","&gt;₹500"))</f>
        <v>&gt;₹500</v>
      </c>
      <c r="O938" s="9">
        <f>(Table1[[#This Row],[rating]]*Table1[[#This Row],[rating_count]])</f>
        <v>1053.6999999999998</v>
      </c>
      <c r="P938" s="9">
        <f>Table1[[#This Row],[actual_price]]*Table1[[#This Row],[rating_count]]</f>
        <v>513743</v>
      </c>
      <c r="Q938" s="4">
        <v>257</v>
      </c>
      <c r="R938" t="s">
        <v>3518</v>
      </c>
      <c r="S938" t="s">
        <v>3519</v>
      </c>
      <c r="V938" t="str">
        <f t="shared" si="29"/>
        <v>R B Nova</v>
      </c>
    </row>
    <row r="939" spans="1:22" x14ac:dyDescent="0.5">
      <c r="A939" t="s">
        <v>3520</v>
      </c>
      <c r="B939" t="s">
        <v>3521</v>
      </c>
      <c r="C939" t="str">
        <f t="shared" si="28"/>
        <v>Bajaj Immersion Rod</v>
      </c>
      <c r="D939" t="s">
        <v>5242</v>
      </c>
      <c r="E939" t="s">
        <v>5337</v>
      </c>
      <c r="F939" t="s">
        <v>5350</v>
      </c>
      <c r="G939" t="s">
        <v>5353</v>
      </c>
      <c r="H939">
        <v>539</v>
      </c>
      <c r="I939">
        <v>720</v>
      </c>
      <c r="J939" s="1">
        <v>0.25</v>
      </c>
      <c r="K939" s="8">
        <f>IF(Table1[[#This Row],[discount_percentage]]&gt;=0.5,1,0)</f>
        <v>0</v>
      </c>
      <c r="L939">
        <v>4.0999999999999996</v>
      </c>
      <c r="M939">
        <f>IF(Table1[[#This Row],[rating_count]]&lt;1000,1,0)</f>
        <v>0</v>
      </c>
      <c r="N939" t="str">
        <f>IF(Table1[[#This Row],[actual_price]]&lt;200,"&lt;₹200",IF(Table1[[#This Row],[actual_price]]&lt;=500,"₹200–₹500","&gt;₹500"))</f>
        <v>&gt;₹500</v>
      </c>
      <c r="O939" s="9">
        <f>(Table1[[#This Row],[rating]]*Table1[[#This Row],[rating_count]])</f>
        <v>147669.69999999998</v>
      </c>
      <c r="P939" s="9">
        <f>Table1[[#This Row],[actual_price]]*Table1[[#This Row],[rating_count]]</f>
        <v>25932240</v>
      </c>
      <c r="Q939" s="4">
        <v>36017</v>
      </c>
      <c r="R939" t="s">
        <v>3522</v>
      </c>
      <c r="S939" t="s">
        <v>3523</v>
      </c>
      <c r="V939" t="str">
        <f t="shared" si="29"/>
        <v>Bajaj Immersion Rod</v>
      </c>
    </row>
    <row r="940" spans="1:22" x14ac:dyDescent="0.5">
      <c r="A940" t="s">
        <v>3524</v>
      </c>
      <c r="B940" t="s">
        <v>3525</v>
      </c>
      <c r="C940" t="str">
        <f t="shared" si="28"/>
        <v>Inalsa Electric Kettle</v>
      </c>
      <c r="D940" t="s">
        <v>5242</v>
      </c>
      <c r="E940" t="s">
        <v>5334</v>
      </c>
      <c r="F940" t="s">
        <v>5335</v>
      </c>
      <c r="G940" t="s">
        <v>5336</v>
      </c>
      <c r="H940">
        <v>699</v>
      </c>
      <c r="I940" s="2">
        <v>1595</v>
      </c>
      <c r="J940" s="1">
        <v>0.56000000000000005</v>
      </c>
      <c r="K940" s="8">
        <f>IF(Table1[[#This Row],[discount_percentage]]&gt;=0.5,1,0)</f>
        <v>1</v>
      </c>
      <c r="L940">
        <v>4.0999999999999996</v>
      </c>
      <c r="M940">
        <f>IF(Table1[[#This Row],[rating_count]]&lt;1000,1,0)</f>
        <v>0</v>
      </c>
      <c r="N940" t="str">
        <f>IF(Table1[[#This Row],[actual_price]]&lt;200,"&lt;₹200",IF(Table1[[#This Row],[actual_price]]&lt;=500,"₹200–₹500","&gt;₹500"))</f>
        <v>&gt;₹500</v>
      </c>
      <c r="O940" s="9">
        <f>(Table1[[#This Row],[rating]]*Table1[[#This Row],[rating_count]])</f>
        <v>33169</v>
      </c>
      <c r="P940" s="9">
        <f>Table1[[#This Row],[actual_price]]*Table1[[#This Row],[rating_count]]</f>
        <v>12903550</v>
      </c>
      <c r="Q940" s="4">
        <v>8090</v>
      </c>
      <c r="R940" t="s">
        <v>3526</v>
      </c>
      <c r="S940" t="s">
        <v>3527</v>
      </c>
      <c r="V940" t="str">
        <f t="shared" si="29"/>
        <v>INALSA Electric Kettle</v>
      </c>
    </row>
    <row r="941" spans="1:22" x14ac:dyDescent="0.5">
      <c r="A941" t="s">
        <v>3528</v>
      </c>
      <c r="B941" t="s">
        <v>3529</v>
      </c>
      <c r="C941" t="str">
        <f t="shared" si="28"/>
        <v>Prestige Pic 20</v>
      </c>
      <c r="D941" t="s">
        <v>5242</v>
      </c>
      <c r="E941" t="s">
        <v>5334</v>
      </c>
      <c r="F941" t="s">
        <v>5335</v>
      </c>
      <c r="G941" t="s">
        <v>5347</v>
      </c>
      <c r="H941" s="2">
        <v>2148</v>
      </c>
      <c r="I941" s="2">
        <v>3645</v>
      </c>
      <c r="J941" s="1">
        <v>0.41</v>
      </c>
      <c r="K941" s="8">
        <f>IF(Table1[[#This Row],[discount_percentage]]&gt;=0.5,1,0)</f>
        <v>0</v>
      </c>
      <c r="L941">
        <v>4.0999999999999996</v>
      </c>
      <c r="M941">
        <f>IF(Table1[[#This Row],[rating_count]]&lt;1000,1,0)</f>
        <v>0</v>
      </c>
      <c r="N941" t="str">
        <f>IF(Table1[[#This Row],[actual_price]]&lt;200,"&lt;₹200",IF(Table1[[#This Row],[actual_price]]&lt;=500,"₹200–₹500","&gt;₹500"))</f>
        <v>&gt;₹500</v>
      </c>
      <c r="O941" s="9">
        <f>(Table1[[#This Row],[rating]]*Table1[[#This Row],[rating_count]])</f>
        <v>128690.79999999999</v>
      </c>
      <c r="P941" s="9">
        <f>Table1[[#This Row],[actual_price]]*Table1[[#This Row],[rating_count]]</f>
        <v>114409260</v>
      </c>
      <c r="Q941" s="4">
        <v>31388</v>
      </c>
      <c r="R941" t="s">
        <v>3530</v>
      </c>
      <c r="S941" t="s">
        <v>3531</v>
      </c>
      <c r="V941" t="str">
        <f t="shared" si="29"/>
        <v>Prestige PIC 20</v>
      </c>
    </row>
    <row r="942" spans="1:22" x14ac:dyDescent="0.5">
      <c r="A942" t="s">
        <v>3532</v>
      </c>
      <c r="B942" t="s">
        <v>3533</v>
      </c>
      <c r="C942" t="str">
        <f t="shared" si="28"/>
        <v>Pigeon Healthifry Digital</v>
      </c>
      <c r="D942" t="s">
        <v>5242</v>
      </c>
      <c r="E942" t="s">
        <v>5334</v>
      </c>
      <c r="F942" t="s">
        <v>5335</v>
      </c>
      <c r="G942" t="s">
        <v>5354</v>
      </c>
      <c r="H942" s="2">
        <v>3599</v>
      </c>
      <c r="I942" s="2">
        <v>7950</v>
      </c>
      <c r="J942" s="1">
        <v>0.55000000000000004</v>
      </c>
      <c r="K942" s="8">
        <f>IF(Table1[[#This Row],[discount_percentage]]&gt;=0.5,1,0)</f>
        <v>1</v>
      </c>
      <c r="L942">
        <v>4.2</v>
      </c>
      <c r="M942">
        <f>IF(Table1[[#This Row],[rating_count]]&lt;1000,1,0)</f>
        <v>1</v>
      </c>
      <c r="N942" t="str">
        <f>IF(Table1[[#This Row],[actual_price]]&lt;200,"&lt;₹200",IF(Table1[[#This Row],[actual_price]]&lt;=500,"₹200–₹500","&gt;₹500"))</f>
        <v>&gt;₹500</v>
      </c>
      <c r="O942" s="9">
        <f>(Table1[[#This Row],[rating]]*Table1[[#This Row],[rating_count]])</f>
        <v>571.20000000000005</v>
      </c>
      <c r="P942" s="9">
        <f>Table1[[#This Row],[actual_price]]*Table1[[#This Row],[rating_count]]</f>
        <v>1081200</v>
      </c>
      <c r="Q942" s="4">
        <v>136</v>
      </c>
      <c r="R942" t="s">
        <v>3534</v>
      </c>
      <c r="S942" t="s">
        <v>3535</v>
      </c>
      <c r="V942" t="str">
        <f t="shared" si="29"/>
        <v>Pigeon Healthifry Digital</v>
      </c>
    </row>
    <row r="943" spans="1:22" x14ac:dyDescent="0.5">
      <c r="A943" t="s">
        <v>3536</v>
      </c>
      <c r="B943" t="s">
        <v>3537</v>
      </c>
      <c r="C943" t="str">
        <f t="shared" si="28"/>
        <v>Prettykrafts Laundry Basket</v>
      </c>
      <c r="D943" t="s">
        <v>5242</v>
      </c>
      <c r="E943" t="s">
        <v>5355</v>
      </c>
      <c r="F943" t="s">
        <v>5356</v>
      </c>
      <c r="G943" t="s">
        <v>5357</v>
      </c>
      <c r="H943">
        <v>351</v>
      </c>
      <c r="I943">
        <v>999</v>
      </c>
      <c r="J943" s="1">
        <v>0.65</v>
      </c>
      <c r="K943" s="8">
        <f>IF(Table1[[#This Row],[discount_percentage]]&gt;=0.5,1,0)</f>
        <v>1</v>
      </c>
      <c r="L943">
        <v>4</v>
      </c>
      <c r="M943">
        <f>IF(Table1[[#This Row],[rating_count]]&lt;1000,1,0)</f>
        <v>0</v>
      </c>
      <c r="N943" t="str">
        <f>IF(Table1[[#This Row],[actual_price]]&lt;200,"&lt;₹200",IF(Table1[[#This Row],[actual_price]]&lt;=500,"₹200–₹500","&gt;₹500"))</f>
        <v>&gt;₹500</v>
      </c>
      <c r="O943" s="9">
        <f>(Table1[[#This Row],[rating]]*Table1[[#This Row],[rating_count]])</f>
        <v>21520</v>
      </c>
      <c r="P943" s="9">
        <f>Table1[[#This Row],[actual_price]]*Table1[[#This Row],[rating_count]]</f>
        <v>5374620</v>
      </c>
      <c r="Q943" s="4">
        <v>5380</v>
      </c>
      <c r="R943" t="s">
        <v>3538</v>
      </c>
      <c r="S943" t="s">
        <v>3539</v>
      </c>
      <c r="V943" t="str">
        <f t="shared" si="29"/>
        <v>PrettyKrafts Laundry Basket</v>
      </c>
    </row>
    <row r="944" spans="1:22" x14ac:dyDescent="0.5">
      <c r="A944" t="s">
        <v>3540</v>
      </c>
      <c r="B944" t="s">
        <v>3541</v>
      </c>
      <c r="C944" t="str">
        <f t="shared" si="28"/>
        <v>Philips Gc1905 1440-Watt</v>
      </c>
      <c r="D944" t="s">
        <v>5242</v>
      </c>
      <c r="E944" t="s">
        <v>5334</v>
      </c>
      <c r="F944" t="s">
        <v>5341</v>
      </c>
      <c r="G944" t="s">
        <v>5342</v>
      </c>
      <c r="H944" s="2">
        <v>1614</v>
      </c>
      <c r="I944" s="2">
        <v>1745</v>
      </c>
      <c r="J944" s="1">
        <v>0.08</v>
      </c>
      <c r="K944" s="8">
        <f>IF(Table1[[#This Row],[discount_percentage]]&gt;=0.5,1,0)</f>
        <v>0</v>
      </c>
      <c r="L944">
        <v>4.3</v>
      </c>
      <c r="M944">
        <f>IF(Table1[[#This Row],[rating_count]]&lt;1000,1,0)</f>
        <v>0</v>
      </c>
      <c r="N944" t="str">
        <f>IF(Table1[[#This Row],[actual_price]]&lt;200,"&lt;₹200",IF(Table1[[#This Row],[actual_price]]&lt;=500,"₹200–₹500","&gt;₹500"))</f>
        <v>&gt;₹500</v>
      </c>
      <c r="O944" s="9">
        <f>(Table1[[#This Row],[rating]]*Table1[[#This Row],[rating_count]])</f>
        <v>163288.19999999998</v>
      </c>
      <c r="P944" s="9">
        <f>Table1[[#This Row],[actual_price]]*Table1[[#This Row],[rating_count]]</f>
        <v>66264630</v>
      </c>
      <c r="Q944" s="4">
        <v>37974</v>
      </c>
      <c r="R944" t="s">
        <v>3542</v>
      </c>
      <c r="S944" t="s">
        <v>3543</v>
      </c>
      <c r="V944" t="str">
        <f t="shared" si="29"/>
        <v>Philips GC1905 1440-Watt</v>
      </c>
    </row>
    <row r="945" spans="1:22" x14ac:dyDescent="0.5">
      <c r="A945" t="s">
        <v>3544</v>
      </c>
      <c r="B945" t="s">
        <v>3545</v>
      </c>
      <c r="C945" t="str">
        <f t="shared" si="28"/>
        <v>Havells Immersion Hb15</v>
      </c>
      <c r="D945" t="s">
        <v>5242</v>
      </c>
      <c r="E945" t="s">
        <v>5337</v>
      </c>
      <c r="F945" t="s">
        <v>5350</v>
      </c>
      <c r="G945" t="s">
        <v>5353</v>
      </c>
      <c r="H945">
        <v>719</v>
      </c>
      <c r="I945" s="2">
        <v>1295</v>
      </c>
      <c r="J945" s="1">
        <v>0.44</v>
      </c>
      <c r="K945" s="8">
        <f>IF(Table1[[#This Row],[discount_percentage]]&gt;=0.5,1,0)</f>
        <v>0</v>
      </c>
      <c r="L945">
        <v>4.2</v>
      </c>
      <c r="M945">
        <f>IF(Table1[[#This Row],[rating_count]]&lt;1000,1,0)</f>
        <v>0</v>
      </c>
      <c r="N945" t="str">
        <f>IF(Table1[[#This Row],[actual_price]]&lt;200,"&lt;₹200",IF(Table1[[#This Row],[actual_price]]&lt;=500,"₹200–₹500","&gt;₹500"))</f>
        <v>&gt;₹500</v>
      </c>
      <c r="O945" s="9">
        <f>(Table1[[#This Row],[rating]]*Table1[[#This Row],[rating_count]])</f>
        <v>72315.600000000006</v>
      </c>
      <c r="P945" s="9">
        <f>Table1[[#This Row],[actual_price]]*Table1[[#This Row],[rating_count]]</f>
        <v>22297310</v>
      </c>
      <c r="Q945" s="4">
        <v>17218</v>
      </c>
      <c r="R945" t="s">
        <v>3546</v>
      </c>
      <c r="S945" t="s">
        <v>3547</v>
      </c>
      <c r="V945" t="str">
        <f t="shared" si="29"/>
        <v>Havells Immersion HB15</v>
      </c>
    </row>
    <row r="946" spans="1:22" x14ac:dyDescent="0.5">
      <c r="A946" t="s">
        <v>3548</v>
      </c>
      <c r="B946" t="s">
        <v>3549</v>
      </c>
      <c r="C946" t="str">
        <f t="shared" si="28"/>
        <v>Agaro Lr2007 Lint</v>
      </c>
      <c r="D946" t="s">
        <v>5242</v>
      </c>
      <c r="E946" t="s">
        <v>5334</v>
      </c>
      <c r="F946" t="s">
        <v>5341</v>
      </c>
      <c r="G946" t="s">
        <v>5342</v>
      </c>
      <c r="H946">
        <v>678</v>
      </c>
      <c r="I946" s="2">
        <v>1499</v>
      </c>
      <c r="J946" s="1">
        <v>0.55000000000000004</v>
      </c>
      <c r="K946" s="8">
        <f>IF(Table1[[#This Row],[discount_percentage]]&gt;=0.5,1,0)</f>
        <v>1</v>
      </c>
      <c r="L946">
        <v>4.2</v>
      </c>
      <c r="M946">
        <f>IF(Table1[[#This Row],[rating_count]]&lt;1000,1,0)</f>
        <v>1</v>
      </c>
      <c r="N946" t="str">
        <f>IF(Table1[[#This Row],[actual_price]]&lt;200,"&lt;₹200",IF(Table1[[#This Row],[actual_price]]&lt;=500,"₹200–₹500","&gt;₹500"))</f>
        <v>&gt;₹500</v>
      </c>
      <c r="O946" s="9">
        <f>(Table1[[#This Row],[rating]]*Table1[[#This Row],[rating_count]])</f>
        <v>3780</v>
      </c>
      <c r="P946" s="9">
        <f>Table1[[#This Row],[actual_price]]*Table1[[#This Row],[rating_count]]</f>
        <v>1349100</v>
      </c>
      <c r="Q946" s="4">
        <v>900</v>
      </c>
      <c r="R946" t="s">
        <v>3550</v>
      </c>
      <c r="S946" t="s">
        <v>3551</v>
      </c>
      <c r="V946" t="str">
        <f t="shared" si="29"/>
        <v>AGARO LR2007 Lint</v>
      </c>
    </row>
    <row r="947" spans="1:22" x14ac:dyDescent="0.5">
      <c r="A947" t="s">
        <v>3552</v>
      </c>
      <c r="B947" t="s">
        <v>3553</v>
      </c>
      <c r="C947" t="str">
        <f t="shared" si="28"/>
        <v>Pigeon 1.5 Litre</v>
      </c>
      <c r="D947" t="s">
        <v>5242</v>
      </c>
      <c r="E947" t="s">
        <v>5334</v>
      </c>
      <c r="F947" t="s">
        <v>5335</v>
      </c>
      <c r="G947" t="s">
        <v>5336</v>
      </c>
      <c r="H947">
        <v>809</v>
      </c>
      <c r="I947" s="2">
        <v>1545</v>
      </c>
      <c r="J947" s="1">
        <v>0.48</v>
      </c>
      <c r="K947" s="8">
        <f>IF(Table1[[#This Row],[discount_percentage]]&gt;=0.5,1,0)</f>
        <v>0</v>
      </c>
      <c r="L947">
        <v>3.7</v>
      </c>
      <c r="M947">
        <f>IF(Table1[[#This Row],[rating_count]]&lt;1000,1,0)</f>
        <v>1</v>
      </c>
      <c r="N947" t="str">
        <f>IF(Table1[[#This Row],[actual_price]]&lt;200,"&lt;₹200",IF(Table1[[#This Row],[actual_price]]&lt;=500,"₹200–₹500","&gt;₹500"))</f>
        <v>&gt;₹500</v>
      </c>
      <c r="O947" s="9">
        <f>(Table1[[#This Row],[rating]]*Table1[[#This Row],[rating_count]])</f>
        <v>3611.2000000000003</v>
      </c>
      <c r="P947" s="9">
        <f>Table1[[#This Row],[actual_price]]*Table1[[#This Row],[rating_count]]</f>
        <v>1507920</v>
      </c>
      <c r="Q947" s="4">
        <v>976</v>
      </c>
      <c r="R947" t="s">
        <v>3554</v>
      </c>
      <c r="S947" t="s">
        <v>3555</v>
      </c>
      <c r="V947" t="str">
        <f t="shared" si="29"/>
        <v>Pigeon 1.5 litre</v>
      </c>
    </row>
    <row r="948" spans="1:22" x14ac:dyDescent="0.5">
      <c r="A948" t="s">
        <v>3556</v>
      </c>
      <c r="B948" t="s">
        <v>3557</v>
      </c>
      <c r="C948" t="str">
        <f t="shared" si="28"/>
        <v>Nutripro Juicer Mixer</v>
      </c>
      <c r="D948" t="s">
        <v>5242</v>
      </c>
      <c r="E948" t="s">
        <v>5334</v>
      </c>
      <c r="F948" t="s">
        <v>5335</v>
      </c>
      <c r="G948" t="s">
        <v>5358</v>
      </c>
      <c r="H948" s="2">
        <v>1969</v>
      </c>
      <c r="I948" s="2">
        <v>5000</v>
      </c>
      <c r="J948" s="1">
        <v>0.61</v>
      </c>
      <c r="K948" s="8">
        <f>IF(Table1[[#This Row],[discount_percentage]]&gt;=0.5,1,0)</f>
        <v>1</v>
      </c>
      <c r="L948">
        <v>4.0999999999999996</v>
      </c>
      <c r="M948">
        <f>IF(Table1[[#This Row],[rating_count]]&lt;1000,1,0)</f>
        <v>0</v>
      </c>
      <c r="N948" t="str">
        <f>IF(Table1[[#This Row],[actual_price]]&lt;200,"&lt;₹200",IF(Table1[[#This Row],[actual_price]]&lt;=500,"₹200–₹500","&gt;₹500"))</f>
        <v>&gt;₹500</v>
      </c>
      <c r="O948" s="9">
        <f>(Table1[[#This Row],[rating]]*Table1[[#This Row],[rating_count]])</f>
        <v>20200.699999999997</v>
      </c>
      <c r="P948" s="9">
        <f>Table1[[#This Row],[actual_price]]*Table1[[#This Row],[rating_count]]</f>
        <v>24635000</v>
      </c>
      <c r="Q948" s="4">
        <v>4927</v>
      </c>
      <c r="R948" t="s">
        <v>3558</v>
      </c>
      <c r="S948" t="s">
        <v>3559</v>
      </c>
      <c r="V948" t="str">
        <f t="shared" si="29"/>
        <v>NutriPro Juicer Mixer</v>
      </c>
    </row>
    <row r="949" spans="1:22" x14ac:dyDescent="0.5">
      <c r="A949" t="s">
        <v>3560</v>
      </c>
      <c r="B949" t="s">
        <v>3561</v>
      </c>
      <c r="C949" t="str">
        <f t="shared" si="28"/>
        <v>Philips Gc026/30 Fabric</v>
      </c>
      <c r="D949" t="s">
        <v>5242</v>
      </c>
      <c r="E949" t="s">
        <v>5334</v>
      </c>
      <c r="F949" t="s">
        <v>5341</v>
      </c>
      <c r="G949" t="s">
        <v>5342</v>
      </c>
      <c r="H949" s="2">
        <v>1490</v>
      </c>
      <c r="I949" s="2">
        <v>1695</v>
      </c>
      <c r="J949" s="1">
        <v>0.12</v>
      </c>
      <c r="K949" s="8">
        <f>IF(Table1[[#This Row],[discount_percentage]]&gt;=0.5,1,0)</f>
        <v>0</v>
      </c>
      <c r="L949">
        <v>4.4000000000000004</v>
      </c>
      <c r="M949">
        <f>IF(Table1[[#This Row],[rating_count]]&lt;1000,1,0)</f>
        <v>0</v>
      </c>
      <c r="N949" t="str">
        <f>IF(Table1[[#This Row],[actual_price]]&lt;200,"&lt;₹200",IF(Table1[[#This Row],[actual_price]]&lt;=500,"₹200–₹500","&gt;₹500"))</f>
        <v>&gt;₹500</v>
      </c>
      <c r="O949" s="9">
        <f>(Table1[[#This Row],[rating]]*Table1[[#This Row],[rating_count]])</f>
        <v>15589.2</v>
      </c>
      <c r="P949" s="9">
        <f>Table1[[#This Row],[actual_price]]*Table1[[#This Row],[rating_count]]</f>
        <v>6005385</v>
      </c>
      <c r="Q949" s="4">
        <v>3543</v>
      </c>
      <c r="R949" t="s">
        <v>3562</v>
      </c>
      <c r="S949" t="s">
        <v>3563</v>
      </c>
      <c r="V949" t="str">
        <f t="shared" si="29"/>
        <v>Philips GC026/30 Fabric</v>
      </c>
    </row>
    <row r="950" spans="1:22" x14ac:dyDescent="0.5">
      <c r="A950" t="s">
        <v>3564</v>
      </c>
      <c r="B950" t="s">
        <v>3565</v>
      </c>
      <c r="C950" t="str">
        <f t="shared" si="28"/>
        <v>Havells Cista Room</v>
      </c>
      <c r="D950" t="s">
        <v>5242</v>
      </c>
      <c r="E950" t="s">
        <v>5337</v>
      </c>
      <c r="F950" t="s">
        <v>5338</v>
      </c>
      <c r="G950" t="s">
        <v>5339</v>
      </c>
      <c r="H950" s="2">
        <v>2499</v>
      </c>
      <c r="I950" s="2">
        <v>3945</v>
      </c>
      <c r="J950" s="1">
        <v>0.37</v>
      </c>
      <c r="K950" s="8">
        <f>IF(Table1[[#This Row],[discount_percentage]]&gt;=0.5,1,0)</f>
        <v>0</v>
      </c>
      <c r="L950">
        <v>3.8</v>
      </c>
      <c r="M950">
        <f>IF(Table1[[#This Row],[rating_count]]&lt;1000,1,0)</f>
        <v>0</v>
      </c>
      <c r="N950" t="str">
        <f>IF(Table1[[#This Row],[actual_price]]&lt;200,"&lt;₹200",IF(Table1[[#This Row],[actual_price]]&lt;=500,"₹200–₹500","&gt;₹500"))</f>
        <v>&gt;₹500</v>
      </c>
      <c r="O950" s="9">
        <f>(Table1[[#This Row],[rating]]*Table1[[#This Row],[rating_count]])</f>
        <v>10381.6</v>
      </c>
      <c r="P950" s="9">
        <f>Table1[[#This Row],[actual_price]]*Table1[[#This Row],[rating_count]]</f>
        <v>10777740</v>
      </c>
      <c r="Q950" s="4">
        <v>2732</v>
      </c>
      <c r="R950" t="s">
        <v>3566</v>
      </c>
      <c r="S950" t="s">
        <v>3567</v>
      </c>
      <c r="V950" t="str">
        <f t="shared" si="29"/>
        <v>Havells Cista Room</v>
      </c>
    </row>
    <row r="951" spans="1:22" x14ac:dyDescent="0.5">
      <c r="A951" t="s">
        <v>3568</v>
      </c>
      <c r="B951" t="s">
        <v>3569</v>
      </c>
      <c r="C951" t="str">
        <f t="shared" si="28"/>
        <v>Agaro Regal 800</v>
      </c>
      <c r="D951" t="s">
        <v>5242</v>
      </c>
      <c r="E951" t="s">
        <v>5334</v>
      </c>
      <c r="F951" t="s">
        <v>5341</v>
      </c>
      <c r="G951" t="s">
        <v>5359</v>
      </c>
      <c r="H951" s="2">
        <v>1665</v>
      </c>
      <c r="I951" s="2">
        <v>2099</v>
      </c>
      <c r="J951" s="1">
        <v>0.21</v>
      </c>
      <c r="K951" s="8">
        <f>IF(Table1[[#This Row],[discount_percentage]]&gt;=0.5,1,0)</f>
        <v>0</v>
      </c>
      <c r="L951">
        <v>4</v>
      </c>
      <c r="M951">
        <f>IF(Table1[[#This Row],[rating_count]]&lt;1000,1,0)</f>
        <v>0</v>
      </c>
      <c r="N951" t="str">
        <f>IF(Table1[[#This Row],[actual_price]]&lt;200,"&lt;₹200",IF(Table1[[#This Row],[actual_price]]&lt;=500,"₹200–₹500","&gt;₹500"))</f>
        <v>&gt;₹500</v>
      </c>
      <c r="O951" s="9">
        <f>(Table1[[#This Row],[rating]]*Table1[[#This Row],[rating_count]])</f>
        <v>57472</v>
      </c>
      <c r="P951" s="9">
        <f>Table1[[#This Row],[actual_price]]*Table1[[#This Row],[rating_count]]</f>
        <v>30158432</v>
      </c>
      <c r="Q951" s="4">
        <v>14368</v>
      </c>
      <c r="R951" t="s">
        <v>3570</v>
      </c>
      <c r="S951" t="s">
        <v>3571</v>
      </c>
      <c r="V951" t="str">
        <f t="shared" si="29"/>
        <v>AGARO Regal 800</v>
      </c>
    </row>
    <row r="952" spans="1:22" x14ac:dyDescent="0.5">
      <c r="A952" t="s">
        <v>3572</v>
      </c>
      <c r="B952" t="s">
        <v>3573</v>
      </c>
      <c r="C952" t="str">
        <f t="shared" si="28"/>
        <v>Philips Viva Collection</v>
      </c>
      <c r="D952" t="s">
        <v>5242</v>
      </c>
      <c r="E952" t="s">
        <v>5334</v>
      </c>
      <c r="F952" t="s">
        <v>5335</v>
      </c>
      <c r="G952" t="s">
        <v>5347</v>
      </c>
      <c r="H952" s="2">
        <v>3229</v>
      </c>
      <c r="I952" s="2">
        <v>5295</v>
      </c>
      <c r="J952" s="1">
        <v>0.39</v>
      </c>
      <c r="K952" s="8">
        <f>IF(Table1[[#This Row],[discount_percentage]]&gt;=0.5,1,0)</f>
        <v>0</v>
      </c>
      <c r="L952">
        <v>4.2</v>
      </c>
      <c r="M952">
        <f>IF(Table1[[#This Row],[rating_count]]&lt;1000,1,0)</f>
        <v>0</v>
      </c>
      <c r="N952" t="str">
        <f>IF(Table1[[#This Row],[actual_price]]&lt;200,"&lt;₹200",IF(Table1[[#This Row],[actual_price]]&lt;=500,"₹200–₹500","&gt;₹500"))</f>
        <v>&gt;₹500</v>
      </c>
      <c r="O952" s="9">
        <f>(Table1[[#This Row],[rating]]*Table1[[#This Row],[rating_count]])</f>
        <v>166840.80000000002</v>
      </c>
      <c r="P952" s="9">
        <f>Table1[[#This Row],[actual_price]]*Table1[[#This Row],[rating_count]]</f>
        <v>210338580</v>
      </c>
      <c r="Q952" s="4">
        <v>39724</v>
      </c>
      <c r="R952" t="s">
        <v>3574</v>
      </c>
      <c r="S952" t="s">
        <v>3575</v>
      </c>
      <c r="V952" t="str">
        <f t="shared" si="29"/>
        <v>Philips Viva Collection</v>
      </c>
    </row>
    <row r="953" spans="1:22" x14ac:dyDescent="0.5">
      <c r="A953" t="s">
        <v>3576</v>
      </c>
      <c r="B953" t="s">
        <v>3577</v>
      </c>
      <c r="C953" t="str">
        <f t="shared" si="28"/>
        <v>Pigeon By Stovekraft</v>
      </c>
      <c r="D953" t="s">
        <v>5242</v>
      </c>
      <c r="E953" t="s">
        <v>5334</v>
      </c>
      <c r="F953" t="s">
        <v>5335</v>
      </c>
      <c r="G953" t="s">
        <v>5347</v>
      </c>
      <c r="H953" s="2">
        <v>1799</v>
      </c>
      <c r="I953" s="2">
        <v>3595</v>
      </c>
      <c r="J953" s="1">
        <v>0.5</v>
      </c>
      <c r="K953" s="8">
        <f>IF(Table1[[#This Row],[discount_percentage]]&gt;=0.5,1,0)</f>
        <v>1</v>
      </c>
      <c r="L953">
        <v>3.8</v>
      </c>
      <c r="M953">
        <f>IF(Table1[[#This Row],[rating_count]]&lt;1000,1,0)</f>
        <v>0</v>
      </c>
      <c r="N953" t="str">
        <f>IF(Table1[[#This Row],[actual_price]]&lt;200,"&lt;₹200",IF(Table1[[#This Row],[actual_price]]&lt;=500,"₹200–₹500","&gt;₹500"))</f>
        <v>&gt;₹500</v>
      </c>
      <c r="O953" s="9">
        <f>(Table1[[#This Row],[rating]]*Table1[[#This Row],[rating_count]])</f>
        <v>37205.799999999996</v>
      </c>
      <c r="P953" s="9">
        <f>Table1[[#This Row],[actual_price]]*Table1[[#This Row],[rating_count]]</f>
        <v>35198645</v>
      </c>
      <c r="Q953" s="4">
        <v>9791</v>
      </c>
      <c r="R953" t="s">
        <v>3578</v>
      </c>
      <c r="S953" t="s">
        <v>3579</v>
      </c>
      <c r="V953" t="str">
        <f t="shared" si="29"/>
        <v>Pigeon By Stovekraft</v>
      </c>
    </row>
    <row r="954" spans="1:22" x14ac:dyDescent="0.5">
      <c r="A954" t="s">
        <v>3580</v>
      </c>
      <c r="B954" t="s">
        <v>3581</v>
      </c>
      <c r="C954" t="str">
        <f t="shared" si="28"/>
        <v>Agaro Esteem Multi</v>
      </c>
      <c r="D954" t="s">
        <v>5242</v>
      </c>
      <c r="E954" t="s">
        <v>5334</v>
      </c>
      <c r="F954" t="s">
        <v>5335</v>
      </c>
      <c r="G954" t="s">
        <v>5336</v>
      </c>
      <c r="H954" s="2">
        <v>1260</v>
      </c>
      <c r="I954" s="2">
        <v>1699</v>
      </c>
      <c r="J954" s="1">
        <v>0.26</v>
      </c>
      <c r="K954" s="8">
        <f>IF(Table1[[#This Row],[discount_percentage]]&gt;=0.5,1,0)</f>
        <v>0</v>
      </c>
      <c r="L954">
        <v>4.2</v>
      </c>
      <c r="M954">
        <f>IF(Table1[[#This Row],[rating_count]]&lt;1000,1,0)</f>
        <v>0</v>
      </c>
      <c r="N954" t="str">
        <f>IF(Table1[[#This Row],[actual_price]]&lt;200,"&lt;₹200",IF(Table1[[#This Row],[actual_price]]&lt;=500,"₹200–₹500","&gt;₹500"))</f>
        <v>&gt;₹500</v>
      </c>
      <c r="O954" s="9">
        <f>(Table1[[#This Row],[rating]]*Table1[[#This Row],[rating_count]])</f>
        <v>12142.2</v>
      </c>
      <c r="P954" s="9">
        <f>Table1[[#This Row],[actual_price]]*Table1[[#This Row],[rating_count]]</f>
        <v>4911809</v>
      </c>
      <c r="Q954" s="4">
        <v>2891</v>
      </c>
      <c r="R954" t="s">
        <v>3582</v>
      </c>
      <c r="S954" t="s">
        <v>3583</v>
      </c>
      <c r="V954" t="str">
        <f t="shared" si="29"/>
        <v>AGARO Esteem Multi</v>
      </c>
    </row>
    <row r="955" spans="1:22" x14ac:dyDescent="0.5">
      <c r="A955" t="s">
        <v>3584</v>
      </c>
      <c r="B955" t="s">
        <v>3585</v>
      </c>
      <c r="C955" t="str">
        <f t="shared" si="28"/>
        <v>Bajaj Minor 1000</v>
      </c>
      <c r="D955" t="s">
        <v>5242</v>
      </c>
      <c r="E955" t="s">
        <v>5337</v>
      </c>
      <c r="F955" t="s">
        <v>5338</v>
      </c>
      <c r="G955" t="s">
        <v>5339</v>
      </c>
      <c r="H955">
        <v>749</v>
      </c>
      <c r="I955" s="2">
        <v>1129</v>
      </c>
      <c r="J955" s="1">
        <v>0.34</v>
      </c>
      <c r="K955" s="8">
        <f>IF(Table1[[#This Row],[discount_percentage]]&gt;=0.5,1,0)</f>
        <v>0</v>
      </c>
      <c r="L955">
        <v>4</v>
      </c>
      <c r="M955">
        <f>IF(Table1[[#This Row],[rating_count]]&lt;1000,1,0)</f>
        <v>0</v>
      </c>
      <c r="N955" t="str">
        <f>IF(Table1[[#This Row],[actual_price]]&lt;200,"&lt;₹200",IF(Table1[[#This Row],[actual_price]]&lt;=500,"₹200–₹500","&gt;₹500"))</f>
        <v>&gt;₹500</v>
      </c>
      <c r="O955" s="9">
        <f>(Table1[[#This Row],[rating]]*Table1[[#This Row],[rating_count]])</f>
        <v>9784</v>
      </c>
      <c r="P955" s="9">
        <f>Table1[[#This Row],[actual_price]]*Table1[[#This Row],[rating_count]]</f>
        <v>2761534</v>
      </c>
      <c r="Q955" s="4">
        <v>2446</v>
      </c>
      <c r="R955" t="s">
        <v>3586</v>
      </c>
      <c r="S955" t="s">
        <v>3587</v>
      </c>
      <c r="V955" t="str">
        <f t="shared" si="29"/>
        <v>Bajaj Minor 1000</v>
      </c>
    </row>
    <row r="956" spans="1:22" x14ac:dyDescent="0.5">
      <c r="A956" t="s">
        <v>3588</v>
      </c>
      <c r="B956" t="s">
        <v>3589</v>
      </c>
      <c r="C956" t="str">
        <f t="shared" si="28"/>
        <v>Butterfly Jet Elite</v>
      </c>
      <c r="D956" t="s">
        <v>5242</v>
      </c>
      <c r="E956" t="s">
        <v>5334</v>
      </c>
      <c r="F956" t="s">
        <v>5335</v>
      </c>
      <c r="G956" t="s">
        <v>5349</v>
      </c>
      <c r="H956" s="2">
        <v>3499</v>
      </c>
      <c r="I956" s="2">
        <v>5795</v>
      </c>
      <c r="J956" s="1">
        <v>0.4</v>
      </c>
      <c r="K956" s="8">
        <f>IF(Table1[[#This Row],[discount_percentage]]&gt;=0.5,1,0)</f>
        <v>0</v>
      </c>
      <c r="L956">
        <v>3.9</v>
      </c>
      <c r="M956">
        <f>IF(Table1[[#This Row],[rating_count]]&lt;1000,1,0)</f>
        <v>0</v>
      </c>
      <c r="N956" t="str">
        <f>IF(Table1[[#This Row],[actual_price]]&lt;200,"&lt;₹200",IF(Table1[[#This Row],[actual_price]]&lt;=500,"₹200–₹500","&gt;₹500"))</f>
        <v>&gt;₹500</v>
      </c>
      <c r="O956" s="9">
        <f>(Table1[[#This Row],[rating]]*Table1[[#This Row],[rating_count]])</f>
        <v>98826</v>
      </c>
      <c r="P956" s="9">
        <f>Table1[[#This Row],[actual_price]]*Table1[[#This Row],[rating_count]]</f>
        <v>146845300</v>
      </c>
      <c r="Q956" s="4">
        <v>25340</v>
      </c>
      <c r="R956" t="s">
        <v>3590</v>
      </c>
      <c r="S956" t="s">
        <v>3591</v>
      </c>
      <c r="V956" t="str">
        <f t="shared" si="29"/>
        <v>Butterfly Jet Elite</v>
      </c>
    </row>
    <row r="957" spans="1:22" x14ac:dyDescent="0.5">
      <c r="A957" t="s">
        <v>3592</v>
      </c>
      <c r="B957" t="s">
        <v>3593</v>
      </c>
      <c r="C957" t="str">
        <f t="shared" si="28"/>
        <v>Soflin Egg Boiler</v>
      </c>
      <c r="D957" t="s">
        <v>5242</v>
      </c>
      <c r="E957" t="s">
        <v>5334</v>
      </c>
      <c r="F957" t="s">
        <v>5335</v>
      </c>
      <c r="G957" t="s">
        <v>5360</v>
      </c>
      <c r="H957">
        <v>379</v>
      </c>
      <c r="I957">
        <v>999</v>
      </c>
      <c r="J957" s="1">
        <v>0.62</v>
      </c>
      <c r="K957" s="8">
        <f>IF(Table1[[#This Row],[discount_percentage]]&gt;=0.5,1,0)</f>
        <v>1</v>
      </c>
      <c r="L957">
        <v>4.3</v>
      </c>
      <c r="M957">
        <f>IF(Table1[[#This Row],[rating_count]]&lt;1000,1,0)</f>
        <v>0</v>
      </c>
      <c r="N957" t="str">
        <f>IF(Table1[[#This Row],[actual_price]]&lt;200,"&lt;₹200",IF(Table1[[#This Row],[actual_price]]&lt;=500,"₹200–₹500","&gt;₹500"))</f>
        <v>&gt;₹500</v>
      </c>
      <c r="O957" s="9">
        <f>(Table1[[#This Row],[rating]]*Table1[[#This Row],[rating_count]])</f>
        <v>13312.8</v>
      </c>
      <c r="P957" s="9">
        <f>Table1[[#This Row],[actual_price]]*Table1[[#This Row],[rating_count]]</f>
        <v>3092904</v>
      </c>
      <c r="Q957" s="4">
        <v>3096</v>
      </c>
      <c r="R957" t="s">
        <v>3594</v>
      </c>
      <c r="S957" t="s">
        <v>3595</v>
      </c>
      <c r="V957" t="str">
        <f t="shared" si="29"/>
        <v>SOFLIN Egg Boiler</v>
      </c>
    </row>
    <row r="958" spans="1:22" x14ac:dyDescent="0.5">
      <c r="A958" t="s">
        <v>3596</v>
      </c>
      <c r="B958" t="s">
        <v>3597</v>
      </c>
      <c r="C958" t="str">
        <f t="shared" si="28"/>
        <v>Lifelong Llqh925 Dyno</v>
      </c>
      <c r="D958" t="s">
        <v>5242</v>
      </c>
      <c r="E958" t="s">
        <v>5337</v>
      </c>
      <c r="F958" t="s">
        <v>5338</v>
      </c>
      <c r="G958" t="s">
        <v>5339</v>
      </c>
      <c r="H958" s="2">
        <v>1099</v>
      </c>
      <c r="I958" s="2">
        <v>2400</v>
      </c>
      <c r="J958" s="1">
        <v>0.54</v>
      </c>
      <c r="K958" s="8">
        <f>IF(Table1[[#This Row],[discount_percentage]]&gt;=0.5,1,0)</f>
        <v>1</v>
      </c>
      <c r="L958">
        <v>3.8</v>
      </c>
      <c r="M958">
        <f>IF(Table1[[#This Row],[rating_count]]&lt;1000,1,0)</f>
        <v>1</v>
      </c>
      <c r="N958" t="str">
        <f>IF(Table1[[#This Row],[actual_price]]&lt;200,"&lt;₹200",IF(Table1[[#This Row],[actual_price]]&lt;=500,"₹200–₹500","&gt;₹500"))</f>
        <v>&gt;₹500</v>
      </c>
      <c r="O958" s="9">
        <f>(Table1[[#This Row],[rating]]*Table1[[#This Row],[rating_count]])</f>
        <v>15.2</v>
      </c>
      <c r="P958" s="9">
        <f>Table1[[#This Row],[actual_price]]*Table1[[#This Row],[rating_count]]</f>
        <v>9600</v>
      </c>
      <c r="Q958" s="4">
        <v>4</v>
      </c>
      <c r="R958" t="s">
        <v>3598</v>
      </c>
      <c r="S958" t="s">
        <v>3599</v>
      </c>
      <c r="V958" t="str">
        <f t="shared" si="29"/>
        <v>Lifelong LLQH925 Dyno</v>
      </c>
    </row>
    <row r="959" spans="1:22" x14ac:dyDescent="0.5">
      <c r="A959" t="s">
        <v>3600</v>
      </c>
      <c r="B959" t="s">
        <v>3601</v>
      </c>
      <c r="C959" t="str">
        <f t="shared" si="28"/>
        <v>Amazon Basics 1500</v>
      </c>
      <c r="D959" t="s">
        <v>5242</v>
      </c>
      <c r="E959" t="s">
        <v>5334</v>
      </c>
      <c r="F959" t="s">
        <v>5335</v>
      </c>
      <c r="G959" t="s">
        <v>5336</v>
      </c>
      <c r="H959">
        <v>749</v>
      </c>
      <c r="I959" s="2">
        <v>1299</v>
      </c>
      <c r="J959" s="1">
        <v>0.42</v>
      </c>
      <c r="K959" s="8">
        <f>IF(Table1[[#This Row],[discount_percentage]]&gt;=0.5,1,0)</f>
        <v>0</v>
      </c>
      <c r="L959">
        <v>4</v>
      </c>
      <c r="M959">
        <f>IF(Table1[[#This Row],[rating_count]]&lt;1000,1,0)</f>
        <v>1</v>
      </c>
      <c r="N959" t="str">
        <f>IF(Table1[[#This Row],[actual_price]]&lt;200,"&lt;₹200",IF(Table1[[#This Row],[actual_price]]&lt;=500,"₹200–₹500","&gt;₹500"))</f>
        <v>&gt;₹500</v>
      </c>
      <c r="O959" s="9">
        <f>(Table1[[#This Row],[rating]]*Table1[[#This Row],[rating_count]])</f>
        <v>476</v>
      </c>
      <c r="P959" s="9">
        <f>Table1[[#This Row],[actual_price]]*Table1[[#This Row],[rating_count]]</f>
        <v>154581</v>
      </c>
      <c r="Q959" s="4">
        <v>119</v>
      </c>
      <c r="R959" t="s">
        <v>3602</v>
      </c>
      <c r="S959" t="s">
        <v>3603</v>
      </c>
      <c r="V959" t="str">
        <f t="shared" si="29"/>
        <v>Amazon Basics 1500</v>
      </c>
    </row>
    <row r="960" spans="1:22" x14ac:dyDescent="0.5">
      <c r="A960" t="s">
        <v>3604</v>
      </c>
      <c r="B960" t="s">
        <v>3605</v>
      </c>
      <c r="C960" t="str">
        <f t="shared" si="28"/>
        <v>Prestige Sandwich Maker</v>
      </c>
      <c r="D960" t="s">
        <v>5242</v>
      </c>
      <c r="E960" t="s">
        <v>5334</v>
      </c>
      <c r="F960" t="s">
        <v>5335</v>
      </c>
      <c r="G960" t="s">
        <v>5361</v>
      </c>
      <c r="H960" s="2">
        <v>1299</v>
      </c>
      <c r="I960" s="2">
        <v>1299</v>
      </c>
      <c r="J960" s="1">
        <v>0</v>
      </c>
      <c r="K960" s="8">
        <f>IF(Table1[[#This Row],[discount_percentage]]&gt;=0.5,1,0)</f>
        <v>0</v>
      </c>
      <c r="L960">
        <v>4.2</v>
      </c>
      <c r="M960">
        <f>IF(Table1[[#This Row],[rating_count]]&lt;1000,1,0)</f>
        <v>0</v>
      </c>
      <c r="N960" t="str">
        <f>IF(Table1[[#This Row],[actual_price]]&lt;200,"&lt;₹200",IF(Table1[[#This Row],[actual_price]]&lt;=500,"₹200–₹500","&gt;₹500"))</f>
        <v>&gt;₹500</v>
      </c>
      <c r="O960" s="9">
        <f>(Table1[[#This Row],[rating]]*Table1[[#This Row],[rating_count]])</f>
        <v>168445.2</v>
      </c>
      <c r="P960" s="9">
        <f>Table1[[#This Row],[actual_price]]*Table1[[#This Row],[rating_count]]</f>
        <v>52097694</v>
      </c>
      <c r="Q960" s="4">
        <v>40106</v>
      </c>
      <c r="R960" t="s">
        <v>3606</v>
      </c>
      <c r="S960" t="s">
        <v>3607</v>
      </c>
      <c r="V960" t="str">
        <f t="shared" si="29"/>
        <v>Prestige Sandwich Maker</v>
      </c>
    </row>
    <row r="961" spans="1:22" x14ac:dyDescent="0.5">
      <c r="A961" t="s">
        <v>3608</v>
      </c>
      <c r="B961" t="s">
        <v>3609</v>
      </c>
      <c r="C961" t="str">
        <f t="shared" si="28"/>
        <v>Orient Electric Fabrijoy</v>
      </c>
      <c r="D961" t="s">
        <v>5242</v>
      </c>
      <c r="E961" t="s">
        <v>5334</v>
      </c>
      <c r="F961" t="s">
        <v>5341</v>
      </c>
      <c r="G961" t="s">
        <v>5342</v>
      </c>
      <c r="H961">
        <v>549</v>
      </c>
      <c r="I961" s="2">
        <v>1090</v>
      </c>
      <c r="J961" s="1">
        <v>0.5</v>
      </c>
      <c r="K961" s="8">
        <f>IF(Table1[[#This Row],[discount_percentage]]&gt;=0.5,1,0)</f>
        <v>1</v>
      </c>
      <c r="L961">
        <v>4.2</v>
      </c>
      <c r="M961">
        <f>IF(Table1[[#This Row],[rating_count]]&lt;1000,1,0)</f>
        <v>0</v>
      </c>
      <c r="N961" t="str">
        <f>IF(Table1[[#This Row],[actual_price]]&lt;200,"&lt;₹200",IF(Table1[[#This Row],[actual_price]]&lt;=500,"₹200–₹500","&gt;₹500"))</f>
        <v>&gt;₹500</v>
      </c>
      <c r="O961" s="9">
        <f>(Table1[[#This Row],[rating]]*Table1[[#This Row],[rating_count]])</f>
        <v>54721.8</v>
      </c>
      <c r="P961" s="9">
        <f>Table1[[#This Row],[actual_price]]*Table1[[#This Row],[rating_count]]</f>
        <v>14201610</v>
      </c>
      <c r="Q961" s="4">
        <v>13029</v>
      </c>
      <c r="R961" t="s">
        <v>3610</v>
      </c>
      <c r="S961" t="s">
        <v>3611</v>
      </c>
      <c r="V961" t="str">
        <f t="shared" si="29"/>
        <v>Orient Electric Fabrijoy</v>
      </c>
    </row>
    <row r="962" spans="1:22" x14ac:dyDescent="0.5">
      <c r="A962" t="s">
        <v>3612</v>
      </c>
      <c r="B962" t="s">
        <v>3613</v>
      </c>
      <c r="C962" t="str">
        <f t="shared" ref="C962:C1025" si="30">PROPER(V962)</f>
        <v>Lifelong Llfh921 Regalia</v>
      </c>
      <c r="D962" t="s">
        <v>5242</v>
      </c>
      <c r="E962" t="s">
        <v>5337</v>
      </c>
      <c r="F962" t="s">
        <v>5338</v>
      </c>
      <c r="G962" t="s">
        <v>5340</v>
      </c>
      <c r="H962">
        <v>899</v>
      </c>
      <c r="I962" s="2">
        <v>2000</v>
      </c>
      <c r="J962" s="1">
        <v>0.55000000000000004</v>
      </c>
      <c r="K962" s="8">
        <f>IF(Table1[[#This Row],[discount_percentage]]&gt;=0.5,1,0)</f>
        <v>1</v>
      </c>
      <c r="L962">
        <v>3.6</v>
      </c>
      <c r="M962">
        <f>IF(Table1[[#This Row],[rating_count]]&lt;1000,1,0)</f>
        <v>1</v>
      </c>
      <c r="N962" t="str">
        <f>IF(Table1[[#This Row],[actual_price]]&lt;200,"&lt;₹200",IF(Table1[[#This Row],[actual_price]]&lt;=500,"₹200–₹500","&gt;₹500"))</f>
        <v>&gt;₹500</v>
      </c>
      <c r="O962" s="9">
        <f>(Table1[[#This Row],[rating]]*Table1[[#This Row],[rating_count]])</f>
        <v>1047.6000000000001</v>
      </c>
      <c r="P962" s="9">
        <f>Table1[[#This Row],[actual_price]]*Table1[[#This Row],[rating_count]]</f>
        <v>582000</v>
      </c>
      <c r="Q962" s="4">
        <v>291</v>
      </c>
      <c r="R962" t="s">
        <v>3614</v>
      </c>
      <c r="S962" t="s">
        <v>3615</v>
      </c>
      <c r="V962" t="str">
        <f t="shared" ref="V962:V1025" si="31">TRIM(LEFT(B962,FIND(" ",B962,FIND(" ",B962,FIND(" ",B962)+1)+1)))</f>
        <v>Lifelong LLFH921 Regalia</v>
      </c>
    </row>
    <row r="963" spans="1:22" x14ac:dyDescent="0.5">
      <c r="A963" t="s">
        <v>3616</v>
      </c>
      <c r="B963" t="s">
        <v>3617</v>
      </c>
      <c r="C963" t="str">
        <f t="shared" si="30"/>
        <v>Philips Gc181 Heavy</v>
      </c>
      <c r="D963" t="s">
        <v>5242</v>
      </c>
      <c r="E963" t="s">
        <v>5334</v>
      </c>
      <c r="F963" t="s">
        <v>5341</v>
      </c>
      <c r="G963" t="s">
        <v>5342</v>
      </c>
      <c r="H963" s="2">
        <v>1321</v>
      </c>
      <c r="I963" s="2">
        <v>1545</v>
      </c>
      <c r="J963" s="1">
        <v>0.14000000000000001</v>
      </c>
      <c r="K963" s="8">
        <f>IF(Table1[[#This Row],[discount_percentage]]&gt;=0.5,1,0)</f>
        <v>0</v>
      </c>
      <c r="L963">
        <v>4.3</v>
      </c>
      <c r="M963">
        <f>IF(Table1[[#This Row],[rating_count]]&lt;1000,1,0)</f>
        <v>0</v>
      </c>
      <c r="N963" t="str">
        <f>IF(Table1[[#This Row],[actual_price]]&lt;200,"&lt;₹200",IF(Table1[[#This Row],[actual_price]]&lt;=500,"₹200–₹500","&gt;₹500"))</f>
        <v>&gt;₹500</v>
      </c>
      <c r="O963" s="9">
        <f>(Table1[[#This Row],[rating]]*Table1[[#This Row],[rating_count]])</f>
        <v>66447.899999999994</v>
      </c>
      <c r="P963" s="9">
        <f>Table1[[#This Row],[actual_price]]*Table1[[#This Row],[rating_count]]</f>
        <v>23874885</v>
      </c>
      <c r="Q963" s="4">
        <v>15453</v>
      </c>
      <c r="R963" t="s">
        <v>3618</v>
      </c>
      <c r="S963" t="s">
        <v>3619</v>
      </c>
      <c r="V963" t="str">
        <f t="shared" si="31"/>
        <v>Philips GC181 Heavy</v>
      </c>
    </row>
    <row r="964" spans="1:22" x14ac:dyDescent="0.5">
      <c r="A964" t="s">
        <v>3620</v>
      </c>
      <c r="B964" t="s">
        <v>3621</v>
      </c>
      <c r="C964" t="str">
        <f t="shared" si="30"/>
        <v>Bulfyss Usb Rechargeable</v>
      </c>
      <c r="D964" t="s">
        <v>5242</v>
      </c>
      <c r="E964" t="s">
        <v>5334</v>
      </c>
      <c r="F964" t="s">
        <v>5341</v>
      </c>
      <c r="G964" t="s">
        <v>5342</v>
      </c>
      <c r="H964" s="2">
        <v>1099</v>
      </c>
      <c r="I964" s="2">
        <v>1999</v>
      </c>
      <c r="J964" s="1">
        <v>0.45</v>
      </c>
      <c r="K964" s="8">
        <f>IF(Table1[[#This Row],[discount_percentage]]&gt;=0.5,1,0)</f>
        <v>0</v>
      </c>
      <c r="L964">
        <v>4</v>
      </c>
      <c r="M964">
        <f>IF(Table1[[#This Row],[rating_count]]&lt;1000,1,0)</f>
        <v>1</v>
      </c>
      <c r="N964" t="str">
        <f>IF(Table1[[#This Row],[actual_price]]&lt;200,"&lt;₹200",IF(Table1[[#This Row],[actual_price]]&lt;=500,"₹200–₹500","&gt;₹500"))</f>
        <v>&gt;₹500</v>
      </c>
      <c r="O964" s="9">
        <f>(Table1[[#This Row],[rating]]*Table1[[#This Row],[rating_count]])</f>
        <v>2416</v>
      </c>
      <c r="P964" s="9">
        <f>Table1[[#This Row],[actual_price]]*Table1[[#This Row],[rating_count]]</f>
        <v>1207396</v>
      </c>
      <c r="Q964" s="4">
        <v>604</v>
      </c>
      <c r="R964" t="s">
        <v>3622</v>
      </c>
      <c r="S964" t="s">
        <v>3623</v>
      </c>
      <c r="V964" t="str">
        <f t="shared" si="31"/>
        <v>Bulfyss USB Rechargeable</v>
      </c>
    </row>
    <row r="965" spans="1:22" x14ac:dyDescent="0.5">
      <c r="A965" t="s">
        <v>3624</v>
      </c>
      <c r="B965" t="s">
        <v>3625</v>
      </c>
      <c r="C965" t="str">
        <f t="shared" si="30"/>
        <v>Bajaj Dx-7 1000W</v>
      </c>
      <c r="D965" t="s">
        <v>5242</v>
      </c>
      <c r="E965" t="s">
        <v>5334</v>
      </c>
      <c r="F965" t="s">
        <v>5341</v>
      </c>
      <c r="G965" t="s">
        <v>5342</v>
      </c>
      <c r="H965">
        <v>775</v>
      </c>
      <c r="I965">
        <v>875</v>
      </c>
      <c r="J965" s="1">
        <v>0.11</v>
      </c>
      <c r="K965" s="8">
        <f>IF(Table1[[#This Row],[discount_percentage]]&gt;=0.5,1,0)</f>
        <v>0</v>
      </c>
      <c r="L965">
        <v>4.2</v>
      </c>
      <c r="M965">
        <f>IF(Table1[[#This Row],[rating_count]]&lt;1000,1,0)</f>
        <v>0</v>
      </c>
      <c r="N965" t="str">
        <f>IF(Table1[[#This Row],[actual_price]]&lt;200,"&lt;₹200",IF(Table1[[#This Row],[actual_price]]&lt;=500,"₹200–₹500","&gt;₹500"))</f>
        <v>&gt;₹500</v>
      </c>
      <c r="O965" s="9">
        <f>(Table1[[#This Row],[rating]]*Table1[[#This Row],[rating_count]])</f>
        <v>195917.4</v>
      </c>
      <c r="P965" s="9">
        <f>Table1[[#This Row],[actual_price]]*Table1[[#This Row],[rating_count]]</f>
        <v>40816125</v>
      </c>
      <c r="Q965" s="4">
        <v>46647</v>
      </c>
      <c r="R965" t="s">
        <v>3626</v>
      </c>
      <c r="S965" t="s">
        <v>3627</v>
      </c>
      <c r="V965" t="str">
        <f t="shared" si="31"/>
        <v>Bajaj DX-7 1000W</v>
      </c>
    </row>
    <row r="966" spans="1:22" x14ac:dyDescent="0.5">
      <c r="A966" t="s">
        <v>3628</v>
      </c>
      <c r="B966" t="s">
        <v>3629</v>
      </c>
      <c r="C966" t="str">
        <f t="shared" si="30"/>
        <v>Bajaj New Shakti</v>
      </c>
      <c r="D966" t="s">
        <v>5242</v>
      </c>
      <c r="E966" t="s">
        <v>5337</v>
      </c>
      <c r="F966" t="s">
        <v>5350</v>
      </c>
      <c r="G966" t="s">
        <v>5352</v>
      </c>
      <c r="H966" s="2">
        <v>6299</v>
      </c>
      <c r="I966" s="2">
        <v>15270</v>
      </c>
      <c r="J966" s="1">
        <v>0.59</v>
      </c>
      <c r="K966" s="8">
        <f>IF(Table1[[#This Row],[discount_percentage]]&gt;=0.5,1,0)</f>
        <v>1</v>
      </c>
      <c r="L966">
        <v>4.0999999999999996</v>
      </c>
      <c r="M966">
        <f>IF(Table1[[#This Row],[rating_count]]&lt;1000,1,0)</f>
        <v>0</v>
      </c>
      <c r="N966" t="str">
        <f>IF(Table1[[#This Row],[actual_price]]&lt;200,"&lt;₹200",IF(Table1[[#This Row],[actual_price]]&lt;=500,"₹200–₹500","&gt;₹500"))</f>
        <v>&gt;₹500</v>
      </c>
      <c r="O966" s="9">
        <f>(Table1[[#This Row],[rating]]*Table1[[#This Row],[rating_count]])</f>
        <v>13255.3</v>
      </c>
      <c r="P966" s="9">
        <f>Table1[[#This Row],[actual_price]]*Table1[[#This Row],[rating_count]]</f>
        <v>49367910</v>
      </c>
      <c r="Q966" s="4">
        <v>3233</v>
      </c>
      <c r="R966" t="s">
        <v>3630</v>
      </c>
      <c r="S966" t="s">
        <v>3631</v>
      </c>
      <c r="V966" t="str">
        <f t="shared" si="31"/>
        <v>Bajaj New Shakti</v>
      </c>
    </row>
    <row r="967" spans="1:22" x14ac:dyDescent="0.5">
      <c r="A967" t="s">
        <v>3632</v>
      </c>
      <c r="B967" t="s">
        <v>3633</v>
      </c>
      <c r="C967" t="str">
        <f t="shared" si="30"/>
        <v>Philips Handheld Garment</v>
      </c>
      <c r="D967" t="s">
        <v>5242</v>
      </c>
      <c r="E967" t="s">
        <v>5334</v>
      </c>
      <c r="F967" t="s">
        <v>5341</v>
      </c>
      <c r="G967" t="s">
        <v>5342</v>
      </c>
      <c r="H967" s="2">
        <v>3190</v>
      </c>
      <c r="I967" s="2">
        <v>4195</v>
      </c>
      <c r="J967" s="1">
        <v>0.24</v>
      </c>
      <c r="K967" s="8">
        <f>IF(Table1[[#This Row],[discount_percentage]]&gt;=0.5,1,0)</f>
        <v>0</v>
      </c>
      <c r="L967">
        <v>4</v>
      </c>
      <c r="M967">
        <f>IF(Table1[[#This Row],[rating_count]]&lt;1000,1,0)</f>
        <v>0</v>
      </c>
      <c r="N967" t="str">
        <f>IF(Table1[[#This Row],[actual_price]]&lt;200,"&lt;₹200",IF(Table1[[#This Row],[actual_price]]&lt;=500,"₹200–₹500","&gt;₹500"))</f>
        <v>&gt;₹500</v>
      </c>
      <c r="O967" s="9">
        <f>(Table1[[#This Row],[rating]]*Table1[[#This Row],[rating_count]])</f>
        <v>5128</v>
      </c>
      <c r="P967" s="9">
        <f>Table1[[#This Row],[actual_price]]*Table1[[#This Row],[rating_count]]</f>
        <v>5377990</v>
      </c>
      <c r="Q967" s="4">
        <v>1282</v>
      </c>
      <c r="R967" t="s">
        <v>3634</v>
      </c>
      <c r="S967" t="s">
        <v>3635</v>
      </c>
      <c r="V967" t="str">
        <f t="shared" si="31"/>
        <v>PHILIPS Handheld Garment</v>
      </c>
    </row>
    <row r="968" spans="1:22" x14ac:dyDescent="0.5">
      <c r="A968" t="s">
        <v>3636</v>
      </c>
      <c r="B968" t="s">
        <v>3637</v>
      </c>
      <c r="C968" t="str">
        <f t="shared" si="30"/>
        <v>Room Heater Warmer</v>
      </c>
      <c r="D968" t="s">
        <v>5242</v>
      </c>
      <c r="E968" t="s">
        <v>5337</v>
      </c>
      <c r="F968" t="s">
        <v>5338</v>
      </c>
      <c r="G968" t="s">
        <v>5339</v>
      </c>
      <c r="H968">
        <v>799</v>
      </c>
      <c r="I968" s="2">
        <v>1989</v>
      </c>
      <c r="J968" s="1">
        <v>0.6</v>
      </c>
      <c r="K968" s="8">
        <f>IF(Table1[[#This Row],[discount_percentage]]&gt;=0.5,1,0)</f>
        <v>1</v>
      </c>
      <c r="L968">
        <v>4.3</v>
      </c>
      <c r="M968">
        <f>IF(Table1[[#This Row],[rating_count]]&lt;1000,1,0)</f>
        <v>1</v>
      </c>
      <c r="N968" t="str">
        <f>IF(Table1[[#This Row],[actual_price]]&lt;200,"&lt;₹200",IF(Table1[[#This Row],[actual_price]]&lt;=500,"₹200–₹500","&gt;₹500"))</f>
        <v>&gt;₹500</v>
      </c>
      <c r="O968" s="9">
        <f>(Table1[[#This Row],[rating]]*Table1[[#This Row],[rating_count]])</f>
        <v>301</v>
      </c>
      <c r="P968" s="9">
        <f>Table1[[#This Row],[actual_price]]*Table1[[#This Row],[rating_count]]</f>
        <v>139230</v>
      </c>
      <c r="Q968" s="4">
        <v>70</v>
      </c>
      <c r="R968" t="s">
        <v>3638</v>
      </c>
      <c r="S968" t="s">
        <v>3639</v>
      </c>
      <c r="V968" t="str">
        <f t="shared" si="31"/>
        <v>Room Heater Warmer</v>
      </c>
    </row>
    <row r="969" spans="1:22" x14ac:dyDescent="0.5">
      <c r="A969" t="s">
        <v>3640</v>
      </c>
      <c r="B969" t="s">
        <v>3641</v>
      </c>
      <c r="C969" t="str">
        <f t="shared" si="30"/>
        <v>Wonderchef Nutri-Blend Mixer,</v>
      </c>
      <c r="D969" t="s">
        <v>5242</v>
      </c>
      <c r="E969" t="s">
        <v>5334</v>
      </c>
      <c r="F969" t="s">
        <v>5335</v>
      </c>
      <c r="G969" t="s">
        <v>5358</v>
      </c>
      <c r="H969" s="2">
        <v>2699</v>
      </c>
      <c r="I969" s="2">
        <v>5000</v>
      </c>
      <c r="J969" s="1">
        <v>0.46</v>
      </c>
      <c r="K969" s="8">
        <f>IF(Table1[[#This Row],[discount_percentage]]&gt;=0.5,1,0)</f>
        <v>0</v>
      </c>
      <c r="L969">
        <v>4</v>
      </c>
      <c r="M969">
        <f>IF(Table1[[#This Row],[rating_count]]&lt;1000,1,0)</f>
        <v>0</v>
      </c>
      <c r="N969" t="str">
        <f>IF(Table1[[#This Row],[actual_price]]&lt;200,"&lt;₹200",IF(Table1[[#This Row],[actual_price]]&lt;=500,"₹200–₹500","&gt;₹500"))</f>
        <v>&gt;₹500</v>
      </c>
      <c r="O969" s="9">
        <f>(Table1[[#This Row],[rating]]*Table1[[#This Row],[rating_count]])</f>
        <v>104656</v>
      </c>
      <c r="P969" s="9">
        <f>Table1[[#This Row],[actual_price]]*Table1[[#This Row],[rating_count]]</f>
        <v>130820000</v>
      </c>
      <c r="Q969" s="4">
        <v>26164</v>
      </c>
      <c r="R969" t="s">
        <v>3642</v>
      </c>
      <c r="S969" t="s">
        <v>3643</v>
      </c>
      <c r="V969" t="str">
        <f t="shared" si="31"/>
        <v>Wonderchef Nutri-blend Mixer,</v>
      </c>
    </row>
    <row r="970" spans="1:22" x14ac:dyDescent="0.5">
      <c r="A970" t="s">
        <v>3644</v>
      </c>
      <c r="B970" t="s">
        <v>3645</v>
      </c>
      <c r="C970" t="str">
        <f t="shared" si="30"/>
        <v>Usha Armor Ar1100Wb</v>
      </c>
      <c r="D970" t="s">
        <v>5242</v>
      </c>
      <c r="E970" t="s">
        <v>5334</v>
      </c>
      <c r="F970" t="s">
        <v>5341</v>
      </c>
      <c r="G970" t="s">
        <v>5342</v>
      </c>
      <c r="H970">
        <v>599</v>
      </c>
      <c r="I970">
        <v>990</v>
      </c>
      <c r="J970" s="1">
        <v>0.39</v>
      </c>
      <c r="K970" s="8">
        <f>IF(Table1[[#This Row],[discount_percentage]]&gt;=0.5,1,0)</f>
        <v>0</v>
      </c>
      <c r="L970">
        <v>3.9</v>
      </c>
      <c r="M970">
        <f>IF(Table1[[#This Row],[rating_count]]&lt;1000,1,0)</f>
        <v>0</v>
      </c>
      <c r="N970" t="str">
        <f>IF(Table1[[#This Row],[actual_price]]&lt;200,"&lt;₹200",IF(Table1[[#This Row],[actual_price]]&lt;=500,"₹200–₹500","&gt;₹500"))</f>
        <v>&gt;₹500</v>
      </c>
      <c r="O970" s="9">
        <f>(Table1[[#This Row],[rating]]*Table1[[#This Row],[rating_count]])</f>
        <v>63047.4</v>
      </c>
      <c r="P970" s="9">
        <f>Table1[[#This Row],[actual_price]]*Table1[[#This Row],[rating_count]]</f>
        <v>16004340</v>
      </c>
      <c r="Q970" s="4">
        <v>16166</v>
      </c>
      <c r="R970" t="s">
        <v>3646</v>
      </c>
      <c r="S970" t="s">
        <v>3647</v>
      </c>
      <c r="V970" t="str">
        <f t="shared" si="31"/>
        <v>USHA Armor AR1100WB</v>
      </c>
    </row>
    <row r="971" spans="1:22" x14ac:dyDescent="0.5">
      <c r="A971" t="s">
        <v>3648</v>
      </c>
      <c r="B971" t="s">
        <v>3649</v>
      </c>
      <c r="C971" t="str">
        <f t="shared" si="30"/>
        <v>Butterfly Ekn 1.5-Litre</v>
      </c>
      <c r="D971" t="s">
        <v>5242</v>
      </c>
      <c r="E971" t="s">
        <v>5334</v>
      </c>
      <c r="F971" t="s">
        <v>5335</v>
      </c>
      <c r="G971" t="s">
        <v>5336</v>
      </c>
      <c r="H971">
        <v>749</v>
      </c>
      <c r="I971" s="2">
        <v>1111</v>
      </c>
      <c r="J971" s="1">
        <v>0.33</v>
      </c>
      <c r="K971" s="8">
        <f>IF(Table1[[#This Row],[discount_percentage]]&gt;=0.5,1,0)</f>
        <v>0</v>
      </c>
      <c r="L971">
        <v>4.2</v>
      </c>
      <c r="M971">
        <f>IF(Table1[[#This Row],[rating_count]]&lt;1000,1,0)</f>
        <v>0</v>
      </c>
      <c r="N971" t="str">
        <f>IF(Table1[[#This Row],[actual_price]]&lt;200,"&lt;₹200",IF(Table1[[#This Row],[actual_price]]&lt;=500,"₹200–₹500","&gt;₹500"))</f>
        <v>&gt;₹500</v>
      </c>
      <c r="O971" s="9">
        <f>(Table1[[#This Row],[rating]]*Table1[[#This Row],[rating_count]])</f>
        <v>149910.6</v>
      </c>
      <c r="P971" s="9">
        <f>Table1[[#This Row],[actual_price]]*Table1[[#This Row],[rating_count]]</f>
        <v>39654923</v>
      </c>
      <c r="Q971" s="4">
        <v>35693</v>
      </c>
      <c r="R971" t="s">
        <v>3650</v>
      </c>
      <c r="S971" t="s">
        <v>3651</v>
      </c>
      <c r="V971" t="str">
        <f t="shared" si="31"/>
        <v>Butterfly EKN 1.5-Litre</v>
      </c>
    </row>
    <row r="972" spans="1:22" x14ac:dyDescent="0.5">
      <c r="A972" t="s">
        <v>3652</v>
      </c>
      <c r="B972" t="s">
        <v>3653</v>
      </c>
      <c r="C972" t="str">
        <f t="shared" si="30"/>
        <v>Crompton Arno Neo</v>
      </c>
      <c r="D972" t="s">
        <v>5242</v>
      </c>
      <c r="E972" t="s">
        <v>5337</v>
      </c>
      <c r="F972" t="s">
        <v>5350</v>
      </c>
      <c r="G972" t="s">
        <v>5352</v>
      </c>
      <c r="H972" s="2">
        <v>6199</v>
      </c>
      <c r="I972" s="2">
        <v>10400</v>
      </c>
      <c r="J972" s="1">
        <v>0.4</v>
      </c>
      <c r="K972" s="8">
        <f>IF(Table1[[#This Row],[discount_percentage]]&gt;=0.5,1,0)</f>
        <v>0</v>
      </c>
      <c r="L972">
        <v>4.0999999999999996</v>
      </c>
      <c r="M972">
        <f>IF(Table1[[#This Row],[rating_count]]&lt;1000,1,0)</f>
        <v>0</v>
      </c>
      <c r="N972" t="str">
        <f>IF(Table1[[#This Row],[actual_price]]&lt;200,"&lt;₹200",IF(Table1[[#This Row],[actual_price]]&lt;=500,"₹200–₹500","&gt;₹500"))</f>
        <v>&gt;₹500</v>
      </c>
      <c r="O972" s="9">
        <f>(Table1[[#This Row],[rating]]*Table1[[#This Row],[rating_count]])</f>
        <v>59003.099999999991</v>
      </c>
      <c r="P972" s="9">
        <f>Table1[[#This Row],[actual_price]]*Table1[[#This Row],[rating_count]]</f>
        <v>149666400</v>
      </c>
      <c r="Q972" s="4">
        <v>14391</v>
      </c>
      <c r="R972" t="s">
        <v>3654</v>
      </c>
      <c r="S972" t="s">
        <v>3655</v>
      </c>
      <c r="V972" t="str">
        <f t="shared" si="31"/>
        <v>Crompton Arno Neo</v>
      </c>
    </row>
    <row r="973" spans="1:22" x14ac:dyDescent="0.5">
      <c r="A973" t="s">
        <v>3656</v>
      </c>
      <c r="B973" t="s">
        <v>3657</v>
      </c>
      <c r="C973" t="str">
        <f t="shared" si="30"/>
        <v>Borosil Chef Delite</v>
      </c>
      <c r="D973" t="s">
        <v>5242</v>
      </c>
      <c r="E973" t="s">
        <v>5334</v>
      </c>
      <c r="F973" t="s">
        <v>5335</v>
      </c>
      <c r="G973" t="s">
        <v>5362</v>
      </c>
      <c r="H973" s="2">
        <v>1819</v>
      </c>
      <c r="I973" s="2">
        <v>2490</v>
      </c>
      <c r="J973" s="1">
        <v>0.27</v>
      </c>
      <c r="K973" s="8">
        <f>IF(Table1[[#This Row],[discount_percentage]]&gt;=0.5,1,0)</f>
        <v>0</v>
      </c>
      <c r="L973">
        <v>4.4000000000000004</v>
      </c>
      <c r="M973">
        <f>IF(Table1[[#This Row],[rating_count]]&lt;1000,1,0)</f>
        <v>0</v>
      </c>
      <c r="N973" t="str">
        <f>IF(Table1[[#This Row],[actual_price]]&lt;200,"&lt;₹200",IF(Table1[[#This Row],[actual_price]]&lt;=500,"₹200–₹500","&gt;₹500"))</f>
        <v>&gt;₹500</v>
      </c>
      <c r="O973" s="9">
        <f>(Table1[[#This Row],[rating]]*Table1[[#This Row],[rating_count]])</f>
        <v>34962.400000000001</v>
      </c>
      <c r="P973" s="9">
        <f>Table1[[#This Row],[actual_price]]*Table1[[#This Row],[rating_count]]</f>
        <v>19785540</v>
      </c>
      <c r="Q973" s="4">
        <v>7946</v>
      </c>
      <c r="R973" t="s">
        <v>3658</v>
      </c>
      <c r="S973" t="s">
        <v>3659</v>
      </c>
      <c r="V973" t="str">
        <f t="shared" si="31"/>
        <v>Borosil Chef Delite</v>
      </c>
    </row>
    <row r="974" spans="1:22" x14ac:dyDescent="0.5">
      <c r="A974" t="s">
        <v>3660</v>
      </c>
      <c r="B974" t="s">
        <v>3661</v>
      </c>
      <c r="C974" t="str">
        <f t="shared" si="30"/>
        <v>Kent 16055 Amaze</v>
      </c>
      <c r="D974" t="s">
        <v>5242</v>
      </c>
      <c r="E974" t="s">
        <v>5334</v>
      </c>
      <c r="F974" t="s">
        <v>5335</v>
      </c>
      <c r="G974" t="s">
        <v>5336</v>
      </c>
      <c r="H974" s="2">
        <v>1199</v>
      </c>
      <c r="I974" s="2">
        <v>1900</v>
      </c>
      <c r="J974" s="1">
        <v>0.37</v>
      </c>
      <c r="K974" s="8">
        <f>IF(Table1[[#This Row],[discount_percentage]]&gt;=0.5,1,0)</f>
        <v>0</v>
      </c>
      <c r="L974">
        <v>4</v>
      </c>
      <c r="M974">
        <f>IF(Table1[[#This Row],[rating_count]]&lt;1000,1,0)</f>
        <v>0</v>
      </c>
      <c r="N974" t="str">
        <f>IF(Table1[[#This Row],[actual_price]]&lt;200,"&lt;₹200",IF(Table1[[#This Row],[actual_price]]&lt;=500,"₹200–₹500","&gt;₹500"))</f>
        <v>&gt;₹500</v>
      </c>
      <c r="O974" s="9">
        <f>(Table1[[#This Row],[rating]]*Table1[[#This Row],[rating_count]])</f>
        <v>7060</v>
      </c>
      <c r="P974" s="9">
        <f>Table1[[#This Row],[actual_price]]*Table1[[#This Row],[rating_count]]</f>
        <v>3353500</v>
      </c>
      <c r="Q974" s="4">
        <v>1765</v>
      </c>
      <c r="R974" t="s">
        <v>3662</v>
      </c>
      <c r="S974" t="s">
        <v>3663</v>
      </c>
      <c r="V974" t="str">
        <f t="shared" si="31"/>
        <v>KENT 16055 Amaze</v>
      </c>
    </row>
    <row r="975" spans="1:22" x14ac:dyDescent="0.5">
      <c r="A975" t="s">
        <v>3664</v>
      </c>
      <c r="B975" t="s">
        <v>3665</v>
      </c>
      <c r="C975" t="str">
        <f t="shared" si="30"/>
        <v>Prestige Iris Plus</v>
      </c>
      <c r="D975" t="s">
        <v>5242</v>
      </c>
      <c r="E975" t="s">
        <v>5334</v>
      </c>
      <c r="F975" t="s">
        <v>5335</v>
      </c>
      <c r="G975" t="s">
        <v>5349</v>
      </c>
      <c r="H975" s="2">
        <v>3249</v>
      </c>
      <c r="I975" s="2">
        <v>6295</v>
      </c>
      <c r="J975" s="1">
        <v>0.48</v>
      </c>
      <c r="K975" s="8">
        <f>IF(Table1[[#This Row],[discount_percentage]]&gt;=0.5,1,0)</f>
        <v>0</v>
      </c>
      <c r="L975">
        <v>3.8</v>
      </c>
      <c r="M975">
        <f>IF(Table1[[#This Row],[rating_count]]&lt;1000,1,0)</f>
        <v>0</v>
      </c>
      <c r="N975" t="str">
        <f>IF(Table1[[#This Row],[actual_price]]&lt;200,"&lt;₹200",IF(Table1[[#This Row],[actual_price]]&lt;=500,"₹200–₹500","&gt;₹500"))</f>
        <v>&gt;₹500</v>
      </c>
      <c r="O975" s="9">
        <f>(Table1[[#This Row],[rating]]*Table1[[#This Row],[rating_count]])</f>
        <v>53435.6</v>
      </c>
      <c r="P975" s="9">
        <f>Table1[[#This Row],[actual_price]]*Table1[[#This Row],[rating_count]]</f>
        <v>88520290</v>
      </c>
      <c r="Q975" s="4">
        <v>14062</v>
      </c>
      <c r="R975" t="s">
        <v>3666</v>
      </c>
      <c r="S975" t="s">
        <v>3667</v>
      </c>
      <c r="V975" t="str">
        <f t="shared" si="31"/>
        <v>Prestige IRIS Plus</v>
      </c>
    </row>
    <row r="976" spans="1:22" x14ac:dyDescent="0.5">
      <c r="A976" t="s">
        <v>3668</v>
      </c>
      <c r="B976" t="s">
        <v>3669</v>
      </c>
      <c r="C976" t="str">
        <f t="shared" si="30"/>
        <v>Simxen Egg Boiler</v>
      </c>
      <c r="D976" t="s">
        <v>5242</v>
      </c>
      <c r="E976" t="s">
        <v>5334</v>
      </c>
      <c r="F976" t="s">
        <v>5335</v>
      </c>
      <c r="G976" t="s">
        <v>5360</v>
      </c>
      <c r="H976">
        <v>349</v>
      </c>
      <c r="I976">
        <v>999</v>
      </c>
      <c r="J976" s="1">
        <v>0.65</v>
      </c>
      <c r="K976" s="8">
        <f>IF(Table1[[#This Row],[discount_percentage]]&gt;=0.5,1,0)</f>
        <v>1</v>
      </c>
      <c r="L976">
        <v>4</v>
      </c>
      <c r="M976">
        <f>IF(Table1[[#This Row],[rating_count]]&lt;1000,1,0)</f>
        <v>0</v>
      </c>
      <c r="N976" t="str">
        <f>IF(Table1[[#This Row],[actual_price]]&lt;200,"&lt;₹200",IF(Table1[[#This Row],[actual_price]]&lt;=500,"₹200–₹500","&gt;₹500"))</f>
        <v>&gt;₹500</v>
      </c>
      <c r="O976" s="9">
        <f>(Table1[[#This Row],[rating]]*Table1[[#This Row],[rating_count]])</f>
        <v>62584</v>
      </c>
      <c r="P976" s="9">
        <f>Table1[[#This Row],[actual_price]]*Table1[[#This Row],[rating_count]]</f>
        <v>15630354</v>
      </c>
      <c r="Q976" s="4">
        <v>15646</v>
      </c>
      <c r="R976" t="s">
        <v>3670</v>
      </c>
      <c r="S976" t="s">
        <v>3671</v>
      </c>
      <c r="V976" t="str">
        <f t="shared" si="31"/>
        <v>Simxen Egg Boiler</v>
      </c>
    </row>
    <row r="977" spans="1:22" x14ac:dyDescent="0.5">
      <c r="A977" t="s">
        <v>3672</v>
      </c>
      <c r="B977" t="s">
        <v>3673</v>
      </c>
      <c r="C977" t="str">
        <f t="shared" si="30"/>
        <v>Amazon Basics 2000/1000</v>
      </c>
      <c r="D977" t="s">
        <v>5242</v>
      </c>
      <c r="E977" t="s">
        <v>5337</v>
      </c>
      <c r="F977" t="s">
        <v>5338</v>
      </c>
      <c r="G977" t="s">
        <v>5340</v>
      </c>
      <c r="H977" s="2">
        <v>1049</v>
      </c>
      <c r="I977" s="2">
        <v>1699</v>
      </c>
      <c r="J977" s="1">
        <v>0.38</v>
      </c>
      <c r="K977" s="8">
        <f>IF(Table1[[#This Row],[discount_percentage]]&gt;=0.5,1,0)</f>
        <v>0</v>
      </c>
      <c r="L977">
        <v>3.1</v>
      </c>
      <c r="M977">
        <f>IF(Table1[[#This Row],[rating_count]]&lt;1000,1,0)</f>
        <v>1</v>
      </c>
      <c r="N977" t="str">
        <f>IF(Table1[[#This Row],[actual_price]]&lt;200,"&lt;₹200",IF(Table1[[#This Row],[actual_price]]&lt;=500,"₹200–₹500","&gt;₹500"))</f>
        <v>&gt;₹500</v>
      </c>
      <c r="O977" s="9">
        <f>(Table1[[#This Row],[rating]]*Table1[[#This Row],[rating_count]])</f>
        <v>344.1</v>
      </c>
      <c r="P977" s="9">
        <f>Table1[[#This Row],[actual_price]]*Table1[[#This Row],[rating_count]]</f>
        <v>188589</v>
      </c>
      <c r="Q977" s="4">
        <v>111</v>
      </c>
      <c r="R977" t="s">
        <v>3674</v>
      </c>
      <c r="S977" t="s">
        <v>3675</v>
      </c>
      <c r="V977" t="str">
        <f t="shared" si="31"/>
        <v>Amazon Basics 2000/1000</v>
      </c>
    </row>
    <row r="978" spans="1:22" x14ac:dyDescent="0.5">
      <c r="A978" t="s">
        <v>3676</v>
      </c>
      <c r="B978" t="s">
        <v>3677</v>
      </c>
      <c r="C978" t="str">
        <f t="shared" si="30"/>
        <v>Healthsense Weight Machine</v>
      </c>
      <c r="D978" t="s">
        <v>5242</v>
      </c>
      <c r="E978" t="s">
        <v>5334</v>
      </c>
      <c r="F978" t="s">
        <v>5335</v>
      </c>
      <c r="G978" t="s">
        <v>5343</v>
      </c>
      <c r="H978">
        <v>799</v>
      </c>
      <c r="I978" s="2">
        <v>1500</v>
      </c>
      <c r="J978" s="1">
        <v>0.47</v>
      </c>
      <c r="K978" s="8">
        <f>IF(Table1[[#This Row],[discount_percentage]]&gt;=0.5,1,0)</f>
        <v>0</v>
      </c>
      <c r="L978">
        <v>4.3</v>
      </c>
      <c r="M978">
        <f>IF(Table1[[#This Row],[rating_count]]&lt;1000,1,0)</f>
        <v>0</v>
      </c>
      <c r="N978" t="str">
        <f>IF(Table1[[#This Row],[actual_price]]&lt;200,"&lt;₹200",IF(Table1[[#This Row],[actual_price]]&lt;=500,"₹200–₹500","&gt;₹500"))</f>
        <v>&gt;₹500</v>
      </c>
      <c r="O978" s="9">
        <f>(Table1[[#This Row],[rating]]*Table1[[#This Row],[rating_count]])</f>
        <v>41688.5</v>
      </c>
      <c r="P978" s="9">
        <f>Table1[[#This Row],[actual_price]]*Table1[[#This Row],[rating_count]]</f>
        <v>14542500</v>
      </c>
      <c r="Q978" s="4">
        <v>9695</v>
      </c>
      <c r="R978" t="s">
        <v>3678</v>
      </c>
      <c r="S978" t="s">
        <v>3679</v>
      </c>
      <c r="V978" t="str">
        <f t="shared" si="31"/>
        <v>HealthSense Weight Machine</v>
      </c>
    </row>
    <row r="979" spans="1:22" x14ac:dyDescent="0.5">
      <c r="A979" t="s">
        <v>3680</v>
      </c>
      <c r="B979" t="s">
        <v>3681</v>
      </c>
      <c r="C979" t="str">
        <f t="shared" si="30"/>
        <v>Bajaj New Shakti</v>
      </c>
      <c r="D979" t="s">
        <v>5242</v>
      </c>
      <c r="E979" t="s">
        <v>5337</v>
      </c>
      <c r="F979" t="s">
        <v>5350</v>
      </c>
      <c r="G979" t="s">
        <v>5352</v>
      </c>
      <c r="H979" s="2">
        <v>4999</v>
      </c>
      <c r="I979" s="2">
        <v>9650</v>
      </c>
      <c r="J979" s="1">
        <v>0.48</v>
      </c>
      <c r="K979" s="8">
        <f>IF(Table1[[#This Row],[discount_percentage]]&gt;=0.5,1,0)</f>
        <v>0</v>
      </c>
      <c r="L979">
        <v>4.2</v>
      </c>
      <c r="M979">
        <f>IF(Table1[[#This Row],[rating_count]]&lt;1000,1,0)</f>
        <v>0</v>
      </c>
      <c r="N979" t="str">
        <f>IF(Table1[[#This Row],[actual_price]]&lt;200,"&lt;₹200",IF(Table1[[#This Row],[actual_price]]&lt;=500,"₹200–₹500","&gt;₹500"))</f>
        <v>&gt;₹500</v>
      </c>
      <c r="O979" s="9">
        <f>(Table1[[#This Row],[rating]]*Table1[[#This Row],[rating_count]])</f>
        <v>7442.4000000000005</v>
      </c>
      <c r="P979" s="9">
        <f>Table1[[#This Row],[actual_price]]*Table1[[#This Row],[rating_count]]</f>
        <v>17099800</v>
      </c>
      <c r="Q979" s="4">
        <v>1772</v>
      </c>
      <c r="R979" t="s">
        <v>3682</v>
      </c>
      <c r="S979" t="s">
        <v>3683</v>
      </c>
      <c r="V979" t="str">
        <f t="shared" si="31"/>
        <v>Bajaj New Shakti</v>
      </c>
    </row>
    <row r="980" spans="1:22" x14ac:dyDescent="0.5">
      <c r="A980" t="s">
        <v>3684</v>
      </c>
      <c r="B980" t="s">
        <v>3685</v>
      </c>
      <c r="C980" t="str">
        <f t="shared" si="30"/>
        <v>Bosch Pro 1000W</v>
      </c>
      <c r="D980" t="s">
        <v>5242</v>
      </c>
      <c r="E980" t="s">
        <v>5334</v>
      </c>
      <c r="F980" t="s">
        <v>5335</v>
      </c>
      <c r="G980" t="s">
        <v>5349</v>
      </c>
      <c r="H980" s="2">
        <v>6999</v>
      </c>
      <c r="I980" s="2">
        <v>10590</v>
      </c>
      <c r="J980" s="1">
        <v>0.34</v>
      </c>
      <c r="K980" s="8">
        <f>IF(Table1[[#This Row],[discount_percentage]]&gt;=0.5,1,0)</f>
        <v>0</v>
      </c>
      <c r="L980">
        <v>4.4000000000000004</v>
      </c>
      <c r="M980">
        <f>IF(Table1[[#This Row],[rating_count]]&lt;1000,1,0)</f>
        <v>0</v>
      </c>
      <c r="N980" t="str">
        <f>IF(Table1[[#This Row],[actual_price]]&lt;200,"&lt;₹200",IF(Table1[[#This Row],[actual_price]]&lt;=500,"₹200–₹500","&gt;₹500"))</f>
        <v>&gt;₹500</v>
      </c>
      <c r="O980" s="9">
        <f>(Table1[[#This Row],[rating]]*Table1[[#This Row],[rating_count]])</f>
        <v>50595.600000000006</v>
      </c>
      <c r="P980" s="9">
        <f>Table1[[#This Row],[actual_price]]*Table1[[#This Row],[rating_count]]</f>
        <v>121774410</v>
      </c>
      <c r="Q980" s="4">
        <v>11499</v>
      </c>
      <c r="R980" t="s">
        <v>3686</v>
      </c>
      <c r="S980" t="s">
        <v>3687</v>
      </c>
      <c r="V980" t="str">
        <f t="shared" si="31"/>
        <v>Bosch Pro 1000W</v>
      </c>
    </row>
    <row r="981" spans="1:22" x14ac:dyDescent="0.5">
      <c r="A981" t="s">
        <v>3688</v>
      </c>
      <c r="B981" t="s">
        <v>3689</v>
      </c>
      <c r="C981" t="str">
        <f t="shared" si="30"/>
        <v>Bulfyss Stainless Steel</v>
      </c>
      <c r="D981" t="s">
        <v>5242</v>
      </c>
      <c r="E981" t="s">
        <v>5334</v>
      </c>
      <c r="F981" t="s">
        <v>5335</v>
      </c>
      <c r="G981" t="s">
        <v>5343</v>
      </c>
      <c r="H981">
        <v>799</v>
      </c>
      <c r="I981" s="2">
        <v>1999</v>
      </c>
      <c r="J981" s="1">
        <v>0.6</v>
      </c>
      <c r="K981" s="8">
        <f>IF(Table1[[#This Row],[discount_percentage]]&gt;=0.5,1,0)</f>
        <v>1</v>
      </c>
      <c r="L981">
        <v>4.0999999999999996</v>
      </c>
      <c r="M981">
        <f>IF(Table1[[#This Row],[rating_count]]&lt;1000,1,0)</f>
        <v>0</v>
      </c>
      <c r="N981" t="str">
        <f>IF(Table1[[#This Row],[actual_price]]&lt;200,"&lt;₹200",IF(Table1[[#This Row],[actual_price]]&lt;=500,"₹200–₹500","&gt;₹500"))</f>
        <v>&gt;₹500</v>
      </c>
      <c r="O981" s="9">
        <f>(Table1[[#This Row],[rating]]*Table1[[#This Row],[rating_count]])</f>
        <v>8864.1999999999989</v>
      </c>
      <c r="P981" s="9">
        <f>Table1[[#This Row],[actual_price]]*Table1[[#This Row],[rating_count]]</f>
        <v>4321838</v>
      </c>
      <c r="Q981" s="4">
        <v>2162</v>
      </c>
      <c r="R981" t="s">
        <v>3690</v>
      </c>
      <c r="S981" t="s">
        <v>3691</v>
      </c>
      <c r="V981" t="str">
        <f t="shared" si="31"/>
        <v>Bulfyss Stainless Steel</v>
      </c>
    </row>
    <row r="982" spans="1:22" x14ac:dyDescent="0.5">
      <c r="A982" t="s">
        <v>3692</v>
      </c>
      <c r="B982" t="s">
        <v>3693</v>
      </c>
      <c r="C982" t="str">
        <f t="shared" si="30"/>
        <v>Vr 18 Pcs</v>
      </c>
      <c r="D982" t="s">
        <v>5242</v>
      </c>
      <c r="E982" t="s">
        <v>5334</v>
      </c>
      <c r="F982" t="s">
        <v>5335</v>
      </c>
      <c r="G982" t="s">
        <v>5363</v>
      </c>
      <c r="H982">
        <v>89</v>
      </c>
      <c r="I982">
        <v>89</v>
      </c>
      <c r="J982" s="1">
        <v>0</v>
      </c>
      <c r="K982" s="8">
        <f>IF(Table1[[#This Row],[discount_percentage]]&gt;=0.5,1,0)</f>
        <v>0</v>
      </c>
      <c r="L982">
        <v>4.2</v>
      </c>
      <c r="M982">
        <f>IF(Table1[[#This Row],[rating_count]]&lt;1000,1,0)</f>
        <v>0</v>
      </c>
      <c r="N982" t="str">
        <f>IF(Table1[[#This Row],[actual_price]]&lt;200,"&lt;₹200",IF(Table1[[#This Row],[actual_price]]&lt;=500,"₹200–₹500","&gt;₹500"))</f>
        <v>&lt;₹200</v>
      </c>
      <c r="O982" s="9">
        <f>(Table1[[#This Row],[rating]]*Table1[[#This Row],[rating_count]])</f>
        <v>82408.2</v>
      </c>
      <c r="P982" s="9">
        <f>Table1[[#This Row],[actual_price]]*Table1[[#This Row],[rating_count]]</f>
        <v>1746269</v>
      </c>
      <c r="Q982" s="4">
        <v>19621</v>
      </c>
      <c r="R982" t="s">
        <v>3694</v>
      </c>
      <c r="S982" t="s">
        <v>3695</v>
      </c>
      <c r="V982" t="str">
        <f t="shared" si="31"/>
        <v>VR 18 Pcs</v>
      </c>
    </row>
    <row r="983" spans="1:22" x14ac:dyDescent="0.5">
      <c r="A983" t="s">
        <v>3696</v>
      </c>
      <c r="B983" t="s">
        <v>3697</v>
      </c>
      <c r="C983" t="str">
        <f t="shared" si="30"/>
        <v>Orient Electric Apex-Fx</v>
      </c>
      <c r="D983" t="s">
        <v>5242</v>
      </c>
      <c r="E983" t="s">
        <v>5337</v>
      </c>
      <c r="F983" t="s">
        <v>5364</v>
      </c>
      <c r="G983" t="s">
        <v>5365</v>
      </c>
      <c r="H983" s="2">
        <v>1400</v>
      </c>
      <c r="I983" s="2">
        <v>2485</v>
      </c>
      <c r="J983" s="1">
        <v>0.44</v>
      </c>
      <c r="K983" s="8">
        <f>IF(Table1[[#This Row],[discount_percentage]]&gt;=0.5,1,0)</f>
        <v>0</v>
      </c>
      <c r="L983">
        <v>4.0999999999999996</v>
      </c>
      <c r="M983">
        <f>IF(Table1[[#This Row],[rating_count]]&lt;1000,1,0)</f>
        <v>0</v>
      </c>
      <c r="N983" t="str">
        <f>IF(Table1[[#This Row],[actual_price]]&lt;200,"&lt;₹200",IF(Table1[[#This Row],[actual_price]]&lt;=500,"₹200–₹500","&gt;₹500"))</f>
        <v>&gt;₹500</v>
      </c>
      <c r="O983" s="9">
        <f>(Table1[[#This Row],[rating]]*Table1[[#This Row],[rating_count]])</f>
        <v>81991.799999999988</v>
      </c>
      <c r="P983" s="9">
        <f>Table1[[#This Row],[actual_price]]*Table1[[#This Row],[rating_count]]</f>
        <v>49695030</v>
      </c>
      <c r="Q983" s="4">
        <v>19998</v>
      </c>
      <c r="R983" t="s">
        <v>3698</v>
      </c>
      <c r="S983" t="s">
        <v>3699</v>
      </c>
      <c r="V983" t="str">
        <f t="shared" si="31"/>
        <v>Orient Electric Apex-FX</v>
      </c>
    </row>
    <row r="984" spans="1:22" x14ac:dyDescent="0.5">
      <c r="A984" t="s">
        <v>3700</v>
      </c>
      <c r="B984" t="s">
        <v>3701</v>
      </c>
      <c r="C984" t="str">
        <f t="shared" si="30"/>
        <v>Prettykrafts Folding Laundry</v>
      </c>
      <c r="D984" t="s">
        <v>5242</v>
      </c>
      <c r="E984" t="s">
        <v>5355</v>
      </c>
      <c r="F984" t="s">
        <v>5356</v>
      </c>
      <c r="G984" t="s">
        <v>5357</v>
      </c>
      <c r="H984">
        <v>355</v>
      </c>
      <c r="I984">
        <v>899</v>
      </c>
      <c r="J984" s="1">
        <v>0.61</v>
      </c>
      <c r="K984" s="8">
        <f>IF(Table1[[#This Row],[discount_percentage]]&gt;=0.5,1,0)</f>
        <v>1</v>
      </c>
      <c r="L984">
        <v>4.0999999999999996</v>
      </c>
      <c r="M984">
        <f>IF(Table1[[#This Row],[rating_count]]&lt;1000,1,0)</f>
        <v>0</v>
      </c>
      <c r="N984" t="str">
        <f>IF(Table1[[#This Row],[actual_price]]&lt;200,"&lt;₹200",IF(Table1[[#This Row],[actual_price]]&lt;=500,"₹200–₹500","&gt;₹500"))</f>
        <v>&gt;₹500</v>
      </c>
      <c r="O984" s="9">
        <f>(Table1[[#This Row],[rating]]*Table1[[#This Row],[rating_count]])</f>
        <v>4309.0999999999995</v>
      </c>
      <c r="P984" s="9">
        <f>Table1[[#This Row],[actual_price]]*Table1[[#This Row],[rating_count]]</f>
        <v>944849</v>
      </c>
      <c r="Q984" s="4">
        <v>1051</v>
      </c>
      <c r="R984" t="s">
        <v>3702</v>
      </c>
      <c r="S984" t="s">
        <v>3703</v>
      </c>
      <c r="V984" t="str">
        <f t="shared" si="31"/>
        <v>PrettyKrafts Folding Laundry</v>
      </c>
    </row>
    <row r="985" spans="1:22" x14ac:dyDescent="0.5">
      <c r="A985" t="s">
        <v>3704</v>
      </c>
      <c r="B985" t="s">
        <v>3705</v>
      </c>
      <c r="C985" t="str">
        <f t="shared" si="30"/>
        <v>Bajaj Majesty Rx11</v>
      </c>
      <c r="D985" t="s">
        <v>5242</v>
      </c>
      <c r="E985" t="s">
        <v>5337</v>
      </c>
      <c r="F985" t="s">
        <v>5338</v>
      </c>
      <c r="G985" t="s">
        <v>5339</v>
      </c>
      <c r="H985" s="2">
        <v>2169</v>
      </c>
      <c r="I985" s="2">
        <v>3279</v>
      </c>
      <c r="J985" s="1">
        <v>0.34</v>
      </c>
      <c r="K985" s="8">
        <f>IF(Table1[[#This Row],[discount_percentage]]&gt;=0.5,1,0)</f>
        <v>0</v>
      </c>
      <c r="L985">
        <v>4.0999999999999996</v>
      </c>
      <c r="M985">
        <f>IF(Table1[[#This Row],[rating_count]]&lt;1000,1,0)</f>
        <v>0</v>
      </c>
      <c r="N985" t="str">
        <f>IF(Table1[[#This Row],[actual_price]]&lt;200,"&lt;₹200",IF(Table1[[#This Row],[actual_price]]&lt;=500,"₹200–₹500","&gt;₹500"))</f>
        <v>&gt;₹500</v>
      </c>
      <c r="O985" s="9">
        <f>(Table1[[#This Row],[rating]]*Table1[[#This Row],[rating_count]])</f>
        <v>7035.5999999999995</v>
      </c>
      <c r="P985" s="9">
        <f>Table1[[#This Row],[actual_price]]*Table1[[#This Row],[rating_count]]</f>
        <v>5626764</v>
      </c>
      <c r="Q985" s="4">
        <v>1716</v>
      </c>
      <c r="R985" t="s">
        <v>3706</v>
      </c>
      <c r="S985" t="s">
        <v>3707</v>
      </c>
      <c r="V985" t="str">
        <f t="shared" si="31"/>
        <v>Bajaj Majesty RX11</v>
      </c>
    </row>
    <row r="986" spans="1:22" x14ac:dyDescent="0.5">
      <c r="A986" t="s">
        <v>3708</v>
      </c>
      <c r="B986" t="s">
        <v>3709</v>
      </c>
      <c r="C986" t="str">
        <f t="shared" si="30"/>
        <v>Eureka Forbes Trendy</v>
      </c>
      <c r="D986" t="s">
        <v>5242</v>
      </c>
      <c r="E986" t="s">
        <v>5334</v>
      </c>
      <c r="F986" t="s">
        <v>5341</v>
      </c>
      <c r="G986" t="s">
        <v>5359</v>
      </c>
      <c r="H986" s="2">
        <v>2799</v>
      </c>
      <c r="I986" s="2">
        <v>3799</v>
      </c>
      <c r="J986" s="1">
        <v>0.26</v>
      </c>
      <c r="K986" s="8">
        <f>IF(Table1[[#This Row],[discount_percentage]]&gt;=0.5,1,0)</f>
        <v>0</v>
      </c>
      <c r="L986">
        <v>3.9</v>
      </c>
      <c r="M986">
        <f>IF(Table1[[#This Row],[rating_count]]&lt;1000,1,0)</f>
        <v>0</v>
      </c>
      <c r="N986" t="str">
        <f>IF(Table1[[#This Row],[actual_price]]&lt;200,"&lt;₹200",IF(Table1[[#This Row],[actual_price]]&lt;=500,"₹200–₹500","&gt;₹500"))</f>
        <v>&gt;₹500</v>
      </c>
      <c r="O986" s="9">
        <f>(Table1[[#This Row],[rating]]*Table1[[#This Row],[rating_count]])</f>
        <v>128430.9</v>
      </c>
      <c r="P986" s="9">
        <f>Table1[[#This Row],[actual_price]]*Table1[[#This Row],[rating_count]]</f>
        <v>125104869</v>
      </c>
      <c r="Q986" s="4">
        <v>32931</v>
      </c>
      <c r="R986" t="s">
        <v>3710</v>
      </c>
      <c r="S986" t="s">
        <v>3711</v>
      </c>
      <c r="V986" t="str">
        <f t="shared" si="31"/>
        <v>Eureka Forbes Trendy</v>
      </c>
    </row>
    <row r="987" spans="1:22" x14ac:dyDescent="0.5">
      <c r="A987" t="s">
        <v>3712</v>
      </c>
      <c r="B987" t="s">
        <v>3713</v>
      </c>
      <c r="C987" t="str">
        <f t="shared" si="30"/>
        <v>Pigeon By Stovekraft</v>
      </c>
      <c r="D987" t="s">
        <v>5242</v>
      </c>
      <c r="E987" t="s">
        <v>5334</v>
      </c>
      <c r="F987" t="s">
        <v>5335</v>
      </c>
      <c r="G987" t="s">
        <v>5336</v>
      </c>
      <c r="H987">
        <v>899</v>
      </c>
      <c r="I987" s="2">
        <v>1249</v>
      </c>
      <c r="J987" s="1">
        <v>0.28000000000000003</v>
      </c>
      <c r="K987" s="8">
        <f>IF(Table1[[#This Row],[discount_percentage]]&gt;=0.5,1,0)</f>
        <v>0</v>
      </c>
      <c r="L987">
        <v>3.9</v>
      </c>
      <c r="M987">
        <f>IF(Table1[[#This Row],[rating_count]]&lt;1000,1,0)</f>
        <v>0</v>
      </c>
      <c r="N987" t="str">
        <f>IF(Table1[[#This Row],[actual_price]]&lt;200,"&lt;₹200",IF(Table1[[#This Row],[actual_price]]&lt;=500,"₹200–₹500","&gt;₹500"))</f>
        <v>&gt;₹500</v>
      </c>
      <c r="O987" s="9">
        <f>(Table1[[#This Row],[rating]]*Table1[[#This Row],[rating_count]])</f>
        <v>67953.599999999991</v>
      </c>
      <c r="P987" s="9">
        <f>Table1[[#This Row],[actual_price]]*Table1[[#This Row],[rating_count]]</f>
        <v>21762576</v>
      </c>
      <c r="Q987" s="4">
        <v>17424</v>
      </c>
      <c r="R987" t="s">
        <v>3714</v>
      </c>
      <c r="S987" t="s">
        <v>3715</v>
      </c>
      <c r="V987" t="str">
        <f t="shared" si="31"/>
        <v>Pigeon by Stovekraft</v>
      </c>
    </row>
    <row r="988" spans="1:22" x14ac:dyDescent="0.5">
      <c r="A988" t="s">
        <v>3716</v>
      </c>
      <c r="B988" t="s">
        <v>3717</v>
      </c>
      <c r="C988" t="str">
        <f t="shared" si="30"/>
        <v>Maharaja Whiteline Lava</v>
      </c>
      <c r="D988" t="s">
        <v>5242</v>
      </c>
      <c r="E988" t="s">
        <v>5337</v>
      </c>
      <c r="F988" t="s">
        <v>5338</v>
      </c>
      <c r="H988" s="2">
        <v>2499</v>
      </c>
      <c r="I988" s="2">
        <v>5000</v>
      </c>
      <c r="J988" s="1">
        <v>0.5</v>
      </c>
      <c r="K988" s="8">
        <f>IF(Table1[[#This Row],[discount_percentage]]&gt;=0.5,1,0)</f>
        <v>1</v>
      </c>
      <c r="L988">
        <v>3.8</v>
      </c>
      <c r="M988">
        <f>IF(Table1[[#This Row],[rating_count]]&lt;1000,1,0)</f>
        <v>0</v>
      </c>
      <c r="N988" t="str">
        <f>IF(Table1[[#This Row],[actual_price]]&lt;200,"&lt;₹200",IF(Table1[[#This Row],[actual_price]]&lt;=500,"₹200–₹500","&gt;₹500"))</f>
        <v>&gt;₹500</v>
      </c>
      <c r="O988" s="9">
        <f>(Table1[[#This Row],[rating]]*Table1[[#This Row],[rating_count]])</f>
        <v>7178.2</v>
      </c>
      <c r="P988" s="9">
        <f>Table1[[#This Row],[actual_price]]*Table1[[#This Row],[rating_count]]</f>
        <v>9445000</v>
      </c>
      <c r="Q988" s="4">
        <v>1889</v>
      </c>
      <c r="R988" t="s">
        <v>3718</v>
      </c>
      <c r="S988" t="s">
        <v>3719</v>
      </c>
      <c r="V988" t="str">
        <f t="shared" si="31"/>
        <v>Maharaja Whiteline Lava</v>
      </c>
    </row>
    <row r="989" spans="1:22" x14ac:dyDescent="0.5">
      <c r="A989" t="s">
        <v>3720</v>
      </c>
      <c r="B989" t="s">
        <v>3721</v>
      </c>
      <c r="C989" t="str">
        <f t="shared" si="30"/>
        <v>Crompton Gracee 5-L</v>
      </c>
      <c r="D989" t="s">
        <v>5242</v>
      </c>
      <c r="E989" t="s">
        <v>5337</v>
      </c>
      <c r="F989" t="s">
        <v>5350</v>
      </c>
      <c r="G989" t="s">
        <v>5351</v>
      </c>
      <c r="H989" s="2">
        <v>3599</v>
      </c>
      <c r="I989" s="2">
        <v>7299</v>
      </c>
      <c r="J989" s="1">
        <v>0.51</v>
      </c>
      <c r="K989" s="8">
        <f>IF(Table1[[#This Row],[discount_percentage]]&gt;=0.5,1,0)</f>
        <v>1</v>
      </c>
      <c r="L989">
        <v>4</v>
      </c>
      <c r="M989">
        <f>IF(Table1[[#This Row],[rating_count]]&lt;1000,1,0)</f>
        <v>0</v>
      </c>
      <c r="N989" t="str">
        <f>IF(Table1[[#This Row],[actual_price]]&lt;200,"&lt;₹200",IF(Table1[[#This Row],[actual_price]]&lt;=500,"₹200–₹500","&gt;₹500"))</f>
        <v>&gt;₹500</v>
      </c>
      <c r="O989" s="9">
        <f>(Table1[[#This Row],[rating]]*Table1[[#This Row],[rating_count]])</f>
        <v>41296</v>
      </c>
      <c r="P989" s="9">
        <f>Table1[[#This Row],[actual_price]]*Table1[[#This Row],[rating_count]]</f>
        <v>75354876</v>
      </c>
      <c r="Q989" s="4">
        <v>10324</v>
      </c>
      <c r="R989" t="s">
        <v>3722</v>
      </c>
      <c r="S989" t="s">
        <v>3723</v>
      </c>
      <c r="V989" t="str">
        <f t="shared" si="31"/>
        <v>Crompton Gracee 5-L</v>
      </c>
    </row>
    <row r="990" spans="1:22" x14ac:dyDescent="0.5">
      <c r="A990" t="s">
        <v>3724</v>
      </c>
      <c r="B990" t="s">
        <v>3725</v>
      </c>
      <c r="C990" t="str">
        <f t="shared" si="30"/>
        <v>Bajaj Dx-2 600W</v>
      </c>
      <c r="D990" t="s">
        <v>5242</v>
      </c>
      <c r="E990" t="s">
        <v>5334</v>
      </c>
      <c r="F990" t="s">
        <v>5341</v>
      </c>
      <c r="G990" t="s">
        <v>5342</v>
      </c>
      <c r="H990">
        <v>499</v>
      </c>
      <c r="I990">
        <v>625</v>
      </c>
      <c r="J990" s="1">
        <v>0.2</v>
      </c>
      <c r="K990" s="8">
        <f>IF(Table1[[#This Row],[discount_percentage]]&gt;=0.5,1,0)</f>
        <v>0</v>
      </c>
      <c r="L990">
        <v>4.2</v>
      </c>
      <c r="M990">
        <f>IF(Table1[[#This Row],[rating_count]]&lt;1000,1,0)</f>
        <v>0</v>
      </c>
      <c r="N990" t="str">
        <f>IF(Table1[[#This Row],[actual_price]]&lt;200,"&lt;₹200",IF(Table1[[#This Row],[actual_price]]&lt;=500,"₹200–₹500","&gt;₹500"))</f>
        <v>&gt;₹500</v>
      </c>
      <c r="O990" s="9">
        <f>(Table1[[#This Row],[rating]]*Table1[[#This Row],[rating_count]])</f>
        <v>22491</v>
      </c>
      <c r="P990" s="9">
        <f>Table1[[#This Row],[actual_price]]*Table1[[#This Row],[rating_count]]</f>
        <v>3346875</v>
      </c>
      <c r="Q990" s="4">
        <v>5355</v>
      </c>
      <c r="R990" t="s">
        <v>3726</v>
      </c>
      <c r="S990" t="s">
        <v>3727</v>
      </c>
      <c r="V990" t="str">
        <f t="shared" si="31"/>
        <v>Bajaj DX-2 600W</v>
      </c>
    </row>
    <row r="991" spans="1:22" x14ac:dyDescent="0.5">
      <c r="A991" t="s">
        <v>3728</v>
      </c>
      <c r="B991" t="s">
        <v>3729</v>
      </c>
      <c r="C991" t="str">
        <f t="shared" si="30"/>
        <v>Bajaj Waterproof 1500</v>
      </c>
      <c r="D991" t="s">
        <v>5242</v>
      </c>
      <c r="E991" t="s">
        <v>5337</v>
      </c>
      <c r="F991" t="s">
        <v>5350</v>
      </c>
      <c r="G991" t="s">
        <v>5353</v>
      </c>
      <c r="H991">
        <v>653</v>
      </c>
      <c r="I991" s="2">
        <v>1020</v>
      </c>
      <c r="J991" s="1">
        <v>0.36</v>
      </c>
      <c r="K991" s="8">
        <f>IF(Table1[[#This Row],[discount_percentage]]&gt;=0.5,1,0)</f>
        <v>0</v>
      </c>
      <c r="L991">
        <v>4.0999999999999996</v>
      </c>
      <c r="M991">
        <f>IF(Table1[[#This Row],[rating_count]]&lt;1000,1,0)</f>
        <v>0</v>
      </c>
      <c r="N991" t="str">
        <f>IF(Table1[[#This Row],[actual_price]]&lt;200,"&lt;₹200",IF(Table1[[#This Row],[actual_price]]&lt;=500,"₹200–₹500","&gt;₹500"))</f>
        <v>&gt;₹500</v>
      </c>
      <c r="O991" s="9">
        <f>(Table1[[#This Row],[rating]]*Table1[[#This Row],[rating_count]])</f>
        <v>13800.599999999999</v>
      </c>
      <c r="P991" s="9">
        <f>Table1[[#This Row],[actual_price]]*Table1[[#This Row],[rating_count]]</f>
        <v>3433320</v>
      </c>
      <c r="Q991" s="4">
        <v>3366</v>
      </c>
      <c r="R991" t="s">
        <v>3730</v>
      </c>
      <c r="S991" t="s">
        <v>3731</v>
      </c>
      <c r="V991" t="str">
        <f t="shared" si="31"/>
        <v>Bajaj Waterproof 1500</v>
      </c>
    </row>
    <row r="992" spans="1:22" x14ac:dyDescent="0.5">
      <c r="A992" t="s">
        <v>3732</v>
      </c>
      <c r="B992" t="s">
        <v>3733</v>
      </c>
      <c r="C992" t="str">
        <f t="shared" si="30"/>
        <v>Agaro Supreme High</v>
      </c>
      <c r="D992" t="s">
        <v>5242</v>
      </c>
      <c r="E992" t="s">
        <v>5334</v>
      </c>
      <c r="F992" t="s">
        <v>5341</v>
      </c>
      <c r="G992" t="s">
        <v>5366</v>
      </c>
      <c r="H992" s="2">
        <v>4789</v>
      </c>
      <c r="I992" s="2">
        <v>8990</v>
      </c>
      <c r="J992" s="1">
        <v>0.47</v>
      </c>
      <c r="K992" s="8">
        <f>IF(Table1[[#This Row],[discount_percentage]]&gt;=0.5,1,0)</f>
        <v>0</v>
      </c>
      <c r="L992">
        <v>4.3</v>
      </c>
      <c r="M992">
        <f>IF(Table1[[#This Row],[rating_count]]&lt;1000,1,0)</f>
        <v>0</v>
      </c>
      <c r="N992" t="str">
        <f>IF(Table1[[#This Row],[actual_price]]&lt;200,"&lt;₹200",IF(Table1[[#This Row],[actual_price]]&lt;=500,"₹200–₹500","&gt;₹500"))</f>
        <v>&gt;₹500</v>
      </c>
      <c r="O992" s="9">
        <f>(Table1[[#This Row],[rating]]*Table1[[#This Row],[rating_count]])</f>
        <v>4373.0999999999995</v>
      </c>
      <c r="P992" s="9">
        <f>Table1[[#This Row],[actual_price]]*Table1[[#This Row],[rating_count]]</f>
        <v>9142830</v>
      </c>
      <c r="Q992" s="4">
        <v>1017</v>
      </c>
      <c r="R992" t="s">
        <v>3734</v>
      </c>
      <c r="S992" t="s">
        <v>3735</v>
      </c>
      <c r="V992" t="str">
        <f t="shared" si="31"/>
        <v>AGARO Supreme High</v>
      </c>
    </row>
    <row r="993" spans="1:22" x14ac:dyDescent="0.5">
      <c r="A993" t="s">
        <v>3736</v>
      </c>
      <c r="B993" t="s">
        <v>3737</v>
      </c>
      <c r="C993" t="str">
        <f t="shared" si="30"/>
        <v>Bajaj Deluxe 2000</v>
      </c>
      <c r="D993" t="s">
        <v>5242</v>
      </c>
      <c r="E993" t="s">
        <v>5337</v>
      </c>
      <c r="F993" t="s">
        <v>5338</v>
      </c>
      <c r="G993" t="s">
        <v>5367</v>
      </c>
      <c r="H993" s="2">
        <v>1409</v>
      </c>
      <c r="I993" s="2">
        <v>1639</v>
      </c>
      <c r="J993" s="1">
        <v>0.14000000000000001</v>
      </c>
      <c r="K993" s="8">
        <f>IF(Table1[[#This Row],[discount_percentage]]&gt;=0.5,1,0)</f>
        <v>0</v>
      </c>
      <c r="L993">
        <v>3.7</v>
      </c>
      <c r="M993">
        <f>IF(Table1[[#This Row],[rating_count]]&lt;1000,1,0)</f>
        <v>1</v>
      </c>
      <c r="N993" t="str">
        <f>IF(Table1[[#This Row],[actual_price]]&lt;200,"&lt;₹200",IF(Table1[[#This Row],[actual_price]]&lt;=500,"₹200–₹500","&gt;₹500"))</f>
        <v>&gt;₹500</v>
      </c>
      <c r="O993" s="9">
        <f>(Table1[[#This Row],[rating]]*Table1[[#This Row],[rating_count]])</f>
        <v>2911.9</v>
      </c>
      <c r="P993" s="9">
        <f>Table1[[#This Row],[actual_price]]*Table1[[#This Row],[rating_count]]</f>
        <v>1289893</v>
      </c>
      <c r="Q993" s="4">
        <v>787</v>
      </c>
      <c r="R993" t="s">
        <v>3738</v>
      </c>
      <c r="S993" t="s">
        <v>3739</v>
      </c>
      <c r="V993" t="str">
        <f t="shared" si="31"/>
        <v>Bajaj Deluxe 2000</v>
      </c>
    </row>
    <row r="994" spans="1:22" x14ac:dyDescent="0.5">
      <c r="A994" t="s">
        <v>3740</v>
      </c>
      <c r="B994" t="s">
        <v>3741</v>
      </c>
      <c r="C994" t="str">
        <f t="shared" si="30"/>
        <v>Orpat Hhb-100E Wob</v>
      </c>
      <c r="D994" t="s">
        <v>5242</v>
      </c>
      <c r="E994" t="s">
        <v>5334</v>
      </c>
      <c r="F994" t="s">
        <v>5335</v>
      </c>
      <c r="G994" t="s">
        <v>5348</v>
      </c>
      <c r="H994">
        <v>753</v>
      </c>
      <c r="I994">
        <v>899</v>
      </c>
      <c r="J994" s="1">
        <v>0.16</v>
      </c>
      <c r="K994" s="8">
        <f>IF(Table1[[#This Row],[discount_percentage]]&gt;=0.5,1,0)</f>
        <v>0</v>
      </c>
      <c r="L994">
        <v>4.2</v>
      </c>
      <c r="M994">
        <f>IF(Table1[[#This Row],[rating_count]]&lt;1000,1,0)</f>
        <v>0</v>
      </c>
      <c r="N994" t="str">
        <f>IF(Table1[[#This Row],[actual_price]]&lt;200,"&lt;₹200",IF(Table1[[#This Row],[actual_price]]&lt;=500,"₹200–₹500","&gt;₹500"))</f>
        <v>&gt;₹500</v>
      </c>
      <c r="O994" s="9">
        <f>(Table1[[#This Row],[rating]]*Table1[[#This Row],[rating_count]])</f>
        <v>77540.400000000009</v>
      </c>
      <c r="P994" s="9">
        <f>Table1[[#This Row],[actual_price]]*Table1[[#This Row],[rating_count]]</f>
        <v>16597338</v>
      </c>
      <c r="Q994" s="4">
        <v>18462</v>
      </c>
      <c r="R994" t="s">
        <v>3742</v>
      </c>
      <c r="S994" t="s">
        <v>3743</v>
      </c>
      <c r="V994" t="str">
        <f t="shared" si="31"/>
        <v>Orpat HHB-100E WOB</v>
      </c>
    </row>
    <row r="995" spans="1:22" x14ac:dyDescent="0.5">
      <c r="A995" t="s">
        <v>3744</v>
      </c>
      <c r="B995" t="s">
        <v>3745</v>
      </c>
      <c r="C995" t="str">
        <f t="shared" si="30"/>
        <v>Gilton Egg Boiler</v>
      </c>
      <c r="D995" t="s">
        <v>5242</v>
      </c>
      <c r="E995" t="s">
        <v>5334</v>
      </c>
      <c r="F995" t="s">
        <v>5335</v>
      </c>
      <c r="G995" t="s">
        <v>5360</v>
      </c>
      <c r="H995">
        <v>353</v>
      </c>
      <c r="I995" s="2">
        <v>1199</v>
      </c>
      <c r="J995" s="1">
        <v>0.71</v>
      </c>
      <c r="K995" s="8">
        <f>IF(Table1[[#This Row],[discount_percentage]]&gt;=0.5,1,0)</f>
        <v>1</v>
      </c>
      <c r="L995">
        <v>4.3</v>
      </c>
      <c r="M995">
        <f>IF(Table1[[#This Row],[rating_count]]&lt;1000,1,0)</f>
        <v>1</v>
      </c>
      <c r="N995" t="str">
        <f>IF(Table1[[#This Row],[actual_price]]&lt;200,"&lt;₹200",IF(Table1[[#This Row],[actual_price]]&lt;=500,"₹200–₹500","&gt;₹500"))</f>
        <v>&gt;₹500</v>
      </c>
      <c r="O995" s="9">
        <f>(Table1[[#This Row],[rating]]*Table1[[#This Row],[rating_count]])</f>
        <v>2704.7</v>
      </c>
      <c r="P995" s="9">
        <f>Table1[[#This Row],[actual_price]]*Table1[[#This Row],[rating_count]]</f>
        <v>754171</v>
      </c>
      <c r="Q995" s="4">
        <v>629</v>
      </c>
      <c r="R995" t="s">
        <v>3746</v>
      </c>
      <c r="S995" t="s">
        <v>3747</v>
      </c>
      <c r="V995" t="str">
        <f t="shared" si="31"/>
        <v>GILTON Egg Boiler</v>
      </c>
    </row>
    <row r="996" spans="1:22" x14ac:dyDescent="0.5">
      <c r="A996" t="s">
        <v>3748</v>
      </c>
      <c r="B996" t="s">
        <v>3749</v>
      </c>
      <c r="C996" t="str">
        <f t="shared" si="30"/>
        <v>Healthsense Chef-Mate Ks</v>
      </c>
      <c r="D996" t="s">
        <v>5242</v>
      </c>
      <c r="E996" t="s">
        <v>5334</v>
      </c>
      <c r="F996" t="s">
        <v>5335</v>
      </c>
      <c r="G996" t="s">
        <v>5343</v>
      </c>
      <c r="H996" s="2">
        <v>1099</v>
      </c>
      <c r="I996" s="2">
        <v>1899</v>
      </c>
      <c r="J996" s="1">
        <v>0.42</v>
      </c>
      <c r="K996" s="8">
        <f>IF(Table1[[#This Row],[discount_percentage]]&gt;=0.5,1,0)</f>
        <v>0</v>
      </c>
      <c r="L996">
        <v>4.3</v>
      </c>
      <c r="M996">
        <f>IF(Table1[[#This Row],[rating_count]]&lt;1000,1,0)</f>
        <v>0</v>
      </c>
      <c r="N996" t="str">
        <f>IF(Table1[[#This Row],[actual_price]]&lt;200,"&lt;₹200",IF(Table1[[#This Row],[actual_price]]&lt;=500,"₹200–₹500","&gt;₹500"))</f>
        <v>&gt;₹500</v>
      </c>
      <c r="O996" s="9">
        <f>(Table1[[#This Row],[rating]]*Table1[[#This Row],[rating_count]])</f>
        <v>65686.8</v>
      </c>
      <c r="P996" s="9">
        <f>Table1[[#This Row],[actual_price]]*Table1[[#This Row],[rating_count]]</f>
        <v>29009124</v>
      </c>
      <c r="Q996" s="4">
        <v>15276</v>
      </c>
      <c r="R996" t="s">
        <v>3750</v>
      </c>
      <c r="S996" t="s">
        <v>3751</v>
      </c>
      <c r="V996" t="str">
        <f t="shared" si="31"/>
        <v>HealthSense Chef-Mate KS</v>
      </c>
    </row>
    <row r="997" spans="1:22" x14ac:dyDescent="0.5">
      <c r="A997" t="s">
        <v>3752</v>
      </c>
      <c r="B997" t="s">
        <v>3753</v>
      </c>
      <c r="C997" t="str">
        <f t="shared" si="30"/>
        <v>Philips Digital Air</v>
      </c>
      <c r="D997" t="s">
        <v>5242</v>
      </c>
      <c r="E997" t="s">
        <v>5334</v>
      </c>
      <c r="F997" t="s">
        <v>5335</v>
      </c>
      <c r="G997" t="s">
        <v>5354</v>
      </c>
      <c r="H997" s="2">
        <v>8799</v>
      </c>
      <c r="I997" s="2">
        <v>11595</v>
      </c>
      <c r="J997" s="1">
        <v>0.24</v>
      </c>
      <c r="K997" s="8">
        <f>IF(Table1[[#This Row],[discount_percentage]]&gt;=0.5,1,0)</f>
        <v>0</v>
      </c>
      <c r="L997">
        <v>4.4000000000000004</v>
      </c>
      <c r="M997">
        <f>IF(Table1[[#This Row],[rating_count]]&lt;1000,1,0)</f>
        <v>0</v>
      </c>
      <c r="N997" t="str">
        <f>IF(Table1[[#This Row],[actual_price]]&lt;200,"&lt;₹200",IF(Table1[[#This Row],[actual_price]]&lt;=500,"₹200–₹500","&gt;₹500"))</f>
        <v>&gt;₹500</v>
      </c>
      <c r="O997" s="9">
        <f>(Table1[[#This Row],[rating]]*Table1[[#This Row],[rating_count]])</f>
        <v>13116.400000000001</v>
      </c>
      <c r="P997" s="9">
        <f>Table1[[#This Row],[actual_price]]*Table1[[#This Row],[rating_count]]</f>
        <v>34564695</v>
      </c>
      <c r="Q997" s="4">
        <v>2981</v>
      </c>
      <c r="R997" t="s">
        <v>3754</v>
      </c>
      <c r="S997" t="s">
        <v>3755</v>
      </c>
      <c r="V997" t="str">
        <f t="shared" si="31"/>
        <v>PHILIPS Digital Air</v>
      </c>
    </row>
    <row r="998" spans="1:22" x14ac:dyDescent="0.5">
      <c r="A998" t="s">
        <v>3756</v>
      </c>
      <c r="B998" t="s">
        <v>3757</v>
      </c>
      <c r="C998" t="str">
        <f t="shared" si="30"/>
        <v>Milton Go Electro</v>
      </c>
      <c r="D998" t="s">
        <v>5242</v>
      </c>
      <c r="E998" t="s">
        <v>5334</v>
      </c>
      <c r="F998" t="s">
        <v>5335</v>
      </c>
      <c r="G998" t="s">
        <v>5336</v>
      </c>
      <c r="H998" s="2">
        <v>1345</v>
      </c>
      <c r="I998" s="2">
        <v>1750</v>
      </c>
      <c r="J998" s="1">
        <v>0.23</v>
      </c>
      <c r="K998" s="8">
        <f>IF(Table1[[#This Row],[discount_percentage]]&gt;=0.5,1,0)</f>
        <v>0</v>
      </c>
      <c r="L998">
        <v>3.8</v>
      </c>
      <c r="M998">
        <f>IF(Table1[[#This Row],[rating_count]]&lt;1000,1,0)</f>
        <v>0</v>
      </c>
      <c r="N998" t="str">
        <f>IF(Table1[[#This Row],[actual_price]]&lt;200,"&lt;₹200",IF(Table1[[#This Row],[actual_price]]&lt;=500,"₹200–₹500","&gt;₹500"))</f>
        <v>&gt;₹500</v>
      </c>
      <c r="O998" s="9">
        <f>(Table1[[#This Row],[rating]]*Table1[[#This Row],[rating_count]])</f>
        <v>9370.7999999999993</v>
      </c>
      <c r="P998" s="9">
        <f>Table1[[#This Row],[actual_price]]*Table1[[#This Row],[rating_count]]</f>
        <v>4315500</v>
      </c>
      <c r="Q998" s="4">
        <v>2466</v>
      </c>
      <c r="R998" t="s">
        <v>3758</v>
      </c>
      <c r="S998" t="s">
        <v>3759</v>
      </c>
      <c r="V998" t="str">
        <f t="shared" si="31"/>
        <v>Milton Go Electro</v>
      </c>
    </row>
    <row r="999" spans="1:22" x14ac:dyDescent="0.5">
      <c r="A999" t="s">
        <v>3760</v>
      </c>
      <c r="B999" t="s">
        <v>3761</v>
      </c>
      <c r="C999" t="str">
        <f t="shared" si="30"/>
        <v>Philips Daily Collection</v>
      </c>
      <c r="D999" t="s">
        <v>5242</v>
      </c>
      <c r="E999" t="s">
        <v>5334</v>
      </c>
      <c r="F999" t="s">
        <v>5335</v>
      </c>
      <c r="G999" t="s">
        <v>5368</v>
      </c>
      <c r="H999" s="2">
        <v>2095</v>
      </c>
      <c r="I999" s="2">
        <v>2095</v>
      </c>
      <c r="J999" s="1">
        <v>0</v>
      </c>
      <c r="K999" s="8">
        <f>IF(Table1[[#This Row],[discount_percentage]]&gt;=0.5,1,0)</f>
        <v>0</v>
      </c>
      <c r="L999">
        <v>4.5</v>
      </c>
      <c r="M999">
        <f>IF(Table1[[#This Row],[rating_count]]&lt;1000,1,0)</f>
        <v>0</v>
      </c>
      <c r="N999" t="str">
        <f>IF(Table1[[#This Row],[actual_price]]&lt;200,"&lt;₹200",IF(Table1[[#This Row],[actual_price]]&lt;=500,"₹200–₹500","&gt;₹500"))</f>
        <v>&gt;₹500</v>
      </c>
      <c r="O999" s="9">
        <f>(Table1[[#This Row],[rating]]*Table1[[#This Row],[rating_count]])</f>
        <v>35770.5</v>
      </c>
      <c r="P999" s="9">
        <f>Table1[[#This Row],[actual_price]]*Table1[[#This Row],[rating_count]]</f>
        <v>16653155</v>
      </c>
      <c r="Q999" s="4">
        <v>7949</v>
      </c>
      <c r="R999" t="s">
        <v>3762</v>
      </c>
      <c r="S999" t="s">
        <v>3763</v>
      </c>
      <c r="V999" t="str">
        <f t="shared" si="31"/>
        <v>Philips Daily Collection</v>
      </c>
    </row>
    <row r="1000" spans="1:22" x14ac:dyDescent="0.5">
      <c r="A1000" t="s">
        <v>3764</v>
      </c>
      <c r="B1000" t="s">
        <v>3765</v>
      </c>
      <c r="C1000" t="str">
        <f t="shared" si="30"/>
        <v>Crompton Insta Comfy</v>
      </c>
      <c r="D1000" t="s">
        <v>5242</v>
      </c>
      <c r="E1000" t="s">
        <v>5337</v>
      </c>
      <c r="F1000" t="s">
        <v>5338</v>
      </c>
      <c r="G1000" t="s">
        <v>5339</v>
      </c>
      <c r="H1000" s="2">
        <v>1498</v>
      </c>
      <c r="I1000" s="2">
        <v>2300</v>
      </c>
      <c r="J1000" s="1">
        <v>0.35</v>
      </c>
      <c r="K1000" s="8">
        <f>IF(Table1[[#This Row],[discount_percentage]]&gt;=0.5,1,0)</f>
        <v>0</v>
      </c>
      <c r="L1000">
        <v>3.8</v>
      </c>
      <c r="M1000">
        <f>IF(Table1[[#This Row],[rating_count]]&lt;1000,1,0)</f>
        <v>1</v>
      </c>
      <c r="N1000" t="str">
        <f>IF(Table1[[#This Row],[actual_price]]&lt;200,"&lt;₹200",IF(Table1[[#This Row],[actual_price]]&lt;=500,"₹200–₹500","&gt;₹500"))</f>
        <v>&gt;₹500</v>
      </c>
      <c r="O1000" s="9">
        <f>(Table1[[#This Row],[rating]]*Table1[[#This Row],[rating_count]])</f>
        <v>361</v>
      </c>
      <c r="P1000" s="9">
        <f>Table1[[#This Row],[actual_price]]*Table1[[#This Row],[rating_count]]</f>
        <v>218500</v>
      </c>
      <c r="Q1000" s="4">
        <v>95</v>
      </c>
      <c r="R1000" t="s">
        <v>3766</v>
      </c>
      <c r="S1000" t="s">
        <v>3767</v>
      </c>
      <c r="V1000" t="str">
        <f t="shared" si="31"/>
        <v>Crompton Insta Comfy</v>
      </c>
    </row>
    <row r="1001" spans="1:22" x14ac:dyDescent="0.5">
      <c r="A1001" t="s">
        <v>3768</v>
      </c>
      <c r="B1001" t="s">
        <v>3769</v>
      </c>
      <c r="C1001" t="str">
        <f t="shared" si="30"/>
        <v>Usha Heat Convector</v>
      </c>
      <c r="D1001" t="s">
        <v>5242</v>
      </c>
      <c r="E1001" t="s">
        <v>5337</v>
      </c>
      <c r="F1001" t="s">
        <v>5338</v>
      </c>
      <c r="G1001" t="s">
        <v>5369</v>
      </c>
      <c r="H1001" s="2">
        <v>2199</v>
      </c>
      <c r="I1001" s="2">
        <v>2990</v>
      </c>
      <c r="J1001" s="1">
        <v>0.26</v>
      </c>
      <c r="K1001" s="8">
        <f>IF(Table1[[#This Row],[discount_percentage]]&gt;=0.5,1,0)</f>
        <v>0</v>
      </c>
      <c r="L1001">
        <v>3.8</v>
      </c>
      <c r="M1001">
        <f>IF(Table1[[#This Row],[rating_count]]&lt;1000,1,0)</f>
        <v>0</v>
      </c>
      <c r="N1001" t="str">
        <f>IF(Table1[[#This Row],[actual_price]]&lt;200,"&lt;₹200",IF(Table1[[#This Row],[actual_price]]&lt;=500,"₹200–₹500","&gt;₹500"))</f>
        <v>&gt;₹500</v>
      </c>
      <c r="O1001" s="9">
        <f>(Table1[[#This Row],[rating]]*Table1[[#This Row],[rating_count]])</f>
        <v>5920.4</v>
      </c>
      <c r="P1001" s="9">
        <f>Table1[[#This Row],[actual_price]]*Table1[[#This Row],[rating_count]]</f>
        <v>4658420</v>
      </c>
      <c r="Q1001" s="4">
        <v>1558</v>
      </c>
      <c r="R1001" t="s">
        <v>3770</v>
      </c>
      <c r="S1001" t="s">
        <v>3771</v>
      </c>
      <c r="V1001" t="str">
        <f t="shared" si="31"/>
        <v>USHA Heat Convector</v>
      </c>
    </row>
    <row r="1002" spans="1:22" x14ac:dyDescent="0.5">
      <c r="A1002" t="s">
        <v>3772</v>
      </c>
      <c r="B1002" t="s">
        <v>3773</v>
      </c>
      <c r="C1002" t="str">
        <f t="shared" si="30"/>
        <v>Philips Hl7756/00 Mixer</v>
      </c>
      <c r="D1002" t="s">
        <v>5242</v>
      </c>
      <c r="E1002" t="s">
        <v>5334</v>
      </c>
      <c r="F1002" t="s">
        <v>5335</v>
      </c>
      <c r="G1002" t="s">
        <v>5349</v>
      </c>
      <c r="H1002" s="2">
        <v>3699</v>
      </c>
      <c r="I1002" s="2">
        <v>4295</v>
      </c>
      <c r="J1002" s="1">
        <v>0.14000000000000001</v>
      </c>
      <c r="K1002" s="8">
        <f>IF(Table1[[#This Row],[discount_percentage]]&gt;=0.5,1,0)</f>
        <v>0</v>
      </c>
      <c r="L1002">
        <v>4.0999999999999996</v>
      </c>
      <c r="M1002">
        <f>IF(Table1[[#This Row],[rating_count]]&lt;1000,1,0)</f>
        <v>0</v>
      </c>
      <c r="N1002" t="str">
        <f>IF(Table1[[#This Row],[actual_price]]&lt;200,"&lt;₹200",IF(Table1[[#This Row],[actual_price]]&lt;=500,"₹200–₹500","&gt;₹500"))</f>
        <v>&gt;₹500</v>
      </c>
      <c r="O1002" s="9">
        <f>(Table1[[#This Row],[rating]]*Table1[[#This Row],[rating_count]])</f>
        <v>108826.29999999999</v>
      </c>
      <c r="P1002" s="9">
        <f>Table1[[#This Row],[actual_price]]*Table1[[#This Row],[rating_count]]</f>
        <v>114002185</v>
      </c>
      <c r="Q1002" s="4">
        <v>26543</v>
      </c>
      <c r="R1002" t="s">
        <v>3774</v>
      </c>
      <c r="S1002" t="s">
        <v>3775</v>
      </c>
      <c r="V1002" t="str">
        <f t="shared" si="31"/>
        <v>Philips HL7756/00 Mixer</v>
      </c>
    </row>
    <row r="1003" spans="1:22" x14ac:dyDescent="0.5">
      <c r="A1003" t="s">
        <v>3776</v>
      </c>
      <c r="B1003" t="s">
        <v>3777</v>
      </c>
      <c r="C1003" t="str">
        <f t="shared" si="30"/>
        <v>Kuber Industries Waterproof</v>
      </c>
      <c r="D1003" t="s">
        <v>5242</v>
      </c>
      <c r="E1003" t="s">
        <v>5355</v>
      </c>
      <c r="F1003" t="s">
        <v>5356</v>
      </c>
      <c r="G1003" t="s">
        <v>5357</v>
      </c>
      <c r="H1003">
        <v>177</v>
      </c>
      <c r="I1003">
        <v>199</v>
      </c>
      <c r="J1003" s="1">
        <v>0.11</v>
      </c>
      <c r="K1003" s="8">
        <f>IF(Table1[[#This Row],[discount_percentage]]&gt;=0.5,1,0)</f>
        <v>0</v>
      </c>
      <c r="L1003">
        <v>4.0999999999999996</v>
      </c>
      <c r="M1003">
        <f>IF(Table1[[#This Row],[rating_count]]&lt;1000,1,0)</f>
        <v>0</v>
      </c>
      <c r="N1003" t="str">
        <f>IF(Table1[[#This Row],[actual_price]]&lt;200,"&lt;₹200",IF(Table1[[#This Row],[actual_price]]&lt;=500,"₹200–₹500","&gt;₹500"))</f>
        <v>&lt;₹200</v>
      </c>
      <c r="O1003" s="9">
        <f>(Table1[[#This Row],[rating]]*Table1[[#This Row],[rating_count]])</f>
        <v>15120.8</v>
      </c>
      <c r="P1003" s="9">
        <f>Table1[[#This Row],[actual_price]]*Table1[[#This Row],[rating_count]]</f>
        <v>733912</v>
      </c>
      <c r="Q1003" s="4">
        <v>3688</v>
      </c>
      <c r="R1003" t="s">
        <v>3778</v>
      </c>
      <c r="S1003" t="s">
        <v>3779</v>
      </c>
      <c r="V1003" t="str">
        <f t="shared" si="31"/>
        <v>Kuber Industries Waterproof</v>
      </c>
    </row>
    <row r="1004" spans="1:22" x14ac:dyDescent="0.5">
      <c r="A1004" t="s">
        <v>3780</v>
      </c>
      <c r="B1004" t="s">
        <v>3781</v>
      </c>
      <c r="C1004" t="str">
        <f t="shared" si="30"/>
        <v>Lifelong Llmg93 500</v>
      </c>
      <c r="D1004" t="s">
        <v>5242</v>
      </c>
      <c r="E1004" t="s">
        <v>5334</v>
      </c>
      <c r="F1004" t="s">
        <v>5335</v>
      </c>
      <c r="G1004" t="s">
        <v>5349</v>
      </c>
      <c r="H1004" s="2">
        <v>1149</v>
      </c>
      <c r="I1004" s="2">
        <v>2499</v>
      </c>
      <c r="J1004" s="1">
        <v>0.54</v>
      </c>
      <c r="K1004" s="8">
        <f>IF(Table1[[#This Row],[discount_percentage]]&gt;=0.5,1,0)</f>
        <v>1</v>
      </c>
      <c r="L1004">
        <v>3.8</v>
      </c>
      <c r="M1004">
        <f>IF(Table1[[#This Row],[rating_count]]&lt;1000,1,0)</f>
        <v>0</v>
      </c>
      <c r="N1004" t="str">
        <f>IF(Table1[[#This Row],[actual_price]]&lt;200,"&lt;₹200",IF(Table1[[#This Row],[actual_price]]&lt;=500,"₹200–₹500","&gt;₹500"))</f>
        <v>&gt;₹500</v>
      </c>
      <c r="O1004" s="9">
        <f>(Table1[[#This Row],[rating]]*Table1[[#This Row],[rating_count]])</f>
        <v>16655.399999999998</v>
      </c>
      <c r="P1004" s="9">
        <f>Table1[[#This Row],[actual_price]]*Table1[[#This Row],[rating_count]]</f>
        <v>10953117</v>
      </c>
      <c r="Q1004" s="4">
        <v>4383</v>
      </c>
      <c r="R1004" t="s">
        <v>3782</v>
      </c>
      <c r="S1004" t="s">
        <v>3783</v>
      </c>
      <c r="V1004" t="str">
        <f t="shared" si="31"/>
        <v>Lifelong LLMG93 500</v>
      </c>
    </row>
    <row r="1005" spans="1:22" x14ac:dyDescent="0.5">
      <c r="A1005" t="s">
        <v>3784</v>
      </c>
      <c r="B1005" t="s">
        <v>3785</v>
      </c>
      <c r="C1005" t="str">
        <f t="shared" si="30"/>
        <v>Ikea Frother For</v>
      </c>
      <c r="D1005" t="s">
        <v>5242</v>
      </c>
      <c r="E1005" t="s">
        <v>5334</v>
      </c>
      <c r="F1005" t="s">
        <v>5370</v>
      </c>
      <c r="G1005" t="s">
        <v>5371</v>
      </c>
      <c r="H1005">
        <v>244</v>
      </c>
      <c r="I1005">
        <v>499</v>
      </c>
      <c r="J1005" s="1">
        <v>0.51</v>
      </c>
      <c r="K1005" s="8">
        <f>IF(Table1[[#This Row],[discount_percentage]]&gt;=0.5,1,0)</f>
        <v>1</v>
      </c>
      <c r="L1005">
        <v>3.3</v>
      </c>
      <c r="M1005">
        <f>IF(Table1[[#This Row],[rating_count]]&lt;1000,1,0)</f>
        <v>1</v>
      </c>
      <c r="N1005" t="str">
        <f>IF(Table1[[#This Row],[actual_price]]&lt;200,"&lt;₹200",IF(Table1[[#This Row],[actual_price]]&lt;=500,"₹200–₹500","&gt;₹500"))</f>
        <v>₹200–₹500</v>
      </c>
      <c r="O1005" s="9">
        <f>(Table1[[#This Row],[rating]]*Table1[[#This Row],[rating_count]])</f>
        <v>1577.3999999999999</v>
      </c>
      <c r="P1005" s="9">
        <f>Table1[[#This Row],[actual_price]]*Table1[[#This Row],[rating_count]]</f>
        <v>238522</v>
      </c>
      <c r="Q1005" s="4">
        <v>478</v>
      </c>
      <c r="R1005" t="s">
        <v>3786</v>
      </c>
      <c r="S1005" t="s">
        <v>3787</v>
      </c>
      <c r="V1005" t="str">
        <f t="shared" si="31"/>
        <v>IKEA Frother for</v>
      </c>
    </row>
    <row r="1006" spans="1:22" x14ac:dyDescent="0.5">
      <c r="A1006" t="s">
        <v>3788</v>
      </c>
      <c r="B1006" t="s">
        <v>3789</v>
      </c>
      <c r="C1006" t="str">
        <f t="shared" si="30"/>
        <v>Crompton Insta Comfort</v>
      </c>
      <c r="D1006" t="s">
        <v>5242</v>
      </c>
      <c r="E1006" t="s">
        <v>5337</v>
      </c>
      <c r="F1006" t="s">
        <v>5338</v>
      </c>
      <c r="G1006" t="s">
        <v>5339</v>
      </c>
      <c r="H1006" s="2">
        <v>1959</v>
      </c>
      <c r="I1006" s="2">
        <v>2400</v>
      </c>
      <c r="J1006" s="1">
        <v>0.18</v>
      </c>
      <c r="K1006" s="8">
        <f>IF(Table1[[#This Row],[discount_percentage]]&gt;=0.5,1,0)</f>
        <v>0</v>
      </c>
      <c r="L1006">
        <v>4</v>
      </c>
      <c r="M1006">
        <f>IF(Table1[[#This Row],[rating_count]]&lt;1000,1,0)</f>
        <v>1</v>
      </c>
      <c r="N1006" t="str">
        <f>IF(Table1[[#This Row],[actual_price]]&lt;200,"&lt;₹200",IF(Table1[[#This Row],[actual_price]]&lt;=500,"₹200–₹500","&gt;₹500"))</f>
        <v>&gt;₹500</v>
      </c>
      <c r="O1006" s="9">
        <f>(Table1[[#This Row],[rating]]*Table1[[#This Row],[rating_count]])</f>
        <v>948</v>
      </c>
      <c r="P1006" s="9">
        <f>Table1[[#This Row],[actual_price]]*Table1[[#This Row],[rating_count]]</f>
        <v>568800</v>
      </c>
      <c r="Q1006" s="4">
        <v>237</v>
      </c>
      <c r="R1006" t="s">
        <v>3790</v>
      </c>
      <c r="S1006" t="s">
        <v>3791</v>
      </c>
      <c r="V1006" t="str">
        <f t="shared" si="31"/>
        <v>Crompton Insta Comfort</v>
      </c>
    </row>
    <row r="1007" spans="1:22" x14ac:dyDescent="0.5">
      <c r="A1007" t="s">
        <v>3792</v>
      </c>
      <c r="B1007" t="s">
        <v>3793</v>
      </c>
      <c r="C1007" t="str">
        <f t="shared" si="30"/>
        <v>Lint Remover Woolen</v>
      </c>
      <c r="D1007" t="s">
        <v>5242</v>
      </c>
      <c r="E1007" t="s">
        <v>5334</v>
      </c>
      <c r="F1007" t="s">
        <v>5341</v>
      </c>
      <c r="G1007" t="s">
        <v>5342</v>
      </c>
      <c r="H1007">
        <v>319</v>
      </c>
      <c r="I1007">
        <v>749</v>
      </c>
      <c r="J1007" s="1">
        <v>0.56999999999999995</v>
      </c>
      <c r="K1007" s="8">
        <f>IF(Table1[[#This Row],[discount_percentage]]&gt;=0.5,1,0)</f>
        <v>1</v>
      </c>
      <c r="L1007">
        <v>4.5999999999999996</v>
      </c>
      <c r="M1007">
        <f>IF(Table1[[#This Row],[rating_count]]&lt;1000,1,0)</f>
        <v>1</v>
      </c>
      <c r="N1007" t="str">
        <f>IF(Table1[[#This Row],[actual_price]]&lt;200,"&lt;₹200",IF(Table1[[#This Row],[actual_price]]&lt;=500,"₹200–₹500","&gt;₹500"))</f>
        <v>&gt;₹500</v>
      </c>
      <c r="O1007" s="9">
        <f>(Table1[[#This Row],[rating]]*Table1[[#This Row],[rating_count]])</f>
        <v>570.4</v>
      </c>
      <c r="P1007" s="9">
        <f>Table1[[#This Row],[actual_price]]*Table1[[#This Row],[rating_count]]</f>
        <v>92876</v>
      </c>
      <c r="Q1007" s="4">
        <v>124</v>
      </c>
      <c r="R1007" t="s">
        <v>3794</v>
      </c>
      <c r="S1007" t="s">
        <v>3795</v>
      </c>
      <c r="V1007" t="str">
        <f t="shared" si="31"/>
        <v>Lint Remover Woolen</v>
      </c>
    </row>
    <row r="1008" spans="1:22" x14ac:dyDescent="0.5">
      <c r="A1008" t="s">
        <v>3796</v>
      </c>
      <c r="B1008" t="s">
        <v>3797</v>
      </c>
      <c r="C1008" t="str">
        <f t="shared" si="30"/>
        <v>Pigeon Kessel Multipurpose</v>
      </c>
      <c r="D1008" t="s">
        <v>5242</v>
      </c>
      <c r="E1008" t="s">
        <v>5334</v>
      </c>
      <c r="F1008" t="s">
        <v>5335</v>
      </c>
      <c r="G1008" t="s">
        <v>5336</v>
      </c>
      <c r="H1008" s="2">
        <v>1499</v>
      </c>
      <c r="I1008" s="2">
        <v>1775</v>
      </c>
      <c r="J1008" s="1">
        <v>0.16</v>
      </c>
      <c r="K1008" s="8">
        <f>IF(Table1[[#This Row],[discount_percentage]]&gt;=0.5,1,0)</f>
        <v>0</v>
      </c>
      <c r="L1008">
        <v>3.9</v>
      </c>
      <c r="M1008">
        <f>IF(Table1[[#This Row],[rating_count]]&lt;1000,1,0)</f>
        <v>0</v>
      </c>
      <c r="N1008" t="str">
        <f>IF(Table1[[#This Row],[actual_price]]&lt;200,"&lt;₹200",IF(Table1[[#This Row],[actual_price]]&lt;=500,"₹200–₹500","&gt;₹500"))</f>
        <v>&gt;₹500</v>
      </c>
      <c r="O1008" s="9">
        <f>(Table1[[#This Row],[rating]]*Table1[[#This Row],[rating_count]])</f>
        <v>57201.299999999996</v>
      </c>
      <c r="P1008" s="9">
        <f>Table1[[#This Row],[actual_price]]*Table1[[#This Row],[rating_count]]</f>
        <v>26033925</v>
      </c>
      <c r="Q1008" s="4">
        <v>14667</v>
      </c>
      <c r="R1008" t="s">
        <v>3798</v>
      </c>
      <c r="S1008" t="s">
        <v>3799</v>
      </c>
      <c r="V1008" t="str">
        <f t="shared" si="31"/>
        <v>Pigeon Kessel Multipurpose</v>
      </c>
    </row>
    <row r="1009" spans="1:22" x14ac:dyDescent="0.5">
      <c r="A1009" t="s">
        <v>3800</v>
      </c>
      <c r="B1009" t="s">
        <v>3801</v>
      </c>
      <c r="C1009" t="str">
        <f t="shared" si="30"/>
        <v>C (Device) Lint</v>
      </c>
      <c r="D1009" t="s">
        <v>5242</v>
      </c>
      <c r="E1009" t="s">
        <v>5334</v>
      </c>
      <c r="F1009" t="s">
        <v>5341</v>
      </c>
      <c r="G1009" t="s">
        <v>5342</v>
      </c>
      <c r="H1009">
        <v>469</v>
      </c>
      <c r="I1009" s="2">
        <v>1599</v>
      </c>
      <c r="J1009" s="1">
        <v>0.71</v>
      </c>
      <c r="K1009" s="8">
        <f>IF(Table1[[#This Row],[discount_percentage]]&gt;=0.5,1,0)</f>
        <v>1</v>
      </c>
      <c r="L1009">
        <v>3.7</v>
      </c>
      <c r="M1009">
        <f>IF(Table1[[#This Row],[rating_count]]&lt;1000,1,0)</f>
        <v>1</v>
      </c>
      <c r="N1009" t="str">
        <f>IF(Table1[[#This Row],[actual_price]]&lt;200,"&lt;₹200",IF(Table1[[#This Row],[actual_price]]&lt;=500,"₹200–₹500","&gt;₹500"))</f>
        <v>&gt;₹500</v>
      </c>
      <c r="O1009" s="9">
        <f>(Table1[[#This Row],[rating]]*Table1[[#This Row],[rating_count]])</f>
        <v>22.200000000000003</v>
      </c>
      <c r="P1009" s="9">
        <f>Table1[[#This Row],[actual_price]]*Table1[[#This Row],[rating_count]]</f>
        <v>9594</v>
      </c>
      <c r="Q1009" s="4">
        <v>6</v>
      </c>
      <c r="R1009" t="s">
        <v>3802</v>
      </c>
      <c r="S1009" t="s">
        <v>3803</v>
      </c>
      <c r="V1009" t="str">
        <f t="shared" si="31"/>
        <v>C (DEVICE) Lint</v>
      </c>
    </row>
    <row r="1010" spans="1:22" x14ac:dyDescent="0.5">
      <c r="A1010" t="s">
        <v>3804</v>
      </c>
      <c r="B1010" t="s">
        <v>3805</v>
      </c>
      <c r="C1010" t="str">
        <f t="shared" si="30"/>
        <v>Pigeon By Stovekraft</v>
      </c>
      <c r="D1010" t="s">
        <v>5242</v>
      </c>
      <c r="E1010" t="s">
        <v>5334</v>
      </c>
      <c r="F1010" t="s">
        <v>5335</v>
      </c>
      <c r="G1010" t="s">
        <v>5368</v>
      </c>
      <c r="H1010" s="2">
        <v>1099</v>
      </c>
      <c r="I1010" s="2">
        <v>1795</v>
      </c>
      <c r="J1010" s="1">
        <v>0.39</v>
      </c>
      <c r="K1010" s="8">
        <f>IF(Table1[[#This Row],[discount_percentage]]&gt;=0.5,1,0)</f>
        <v>0</v>
      </c>
      <c r="L1010">
        <v>4.2</v>
      </c>
      <c r="M1010">
        <f>IF(Table1[[#This Row],[rating_count]]&lt;1000,1,0)</f>
        <v>0</v>
      </c>
      <c r="N1010" t="str">
        <f>IF(Table1[[#This Row],[actual_price]]&lt;200,"&lt;₹200",IF(Table1[[#This Row],[actual_price]]&lt;=500,"₹200–₹500","&gt;₹500"))</f>
        <v>&gt;₹500</v>
      </c>
      <c r="O1010" s="9">
        <f>(Table1[[#This Row],[rating]]*Table1[[#This Row],[rating_count]])</f>
        <v>17824.8</v>
      </c>
      <c r="P1010" s="9">
        <f>Table1[[#This Row],[actual_price]]*Table1[[#This Row],[rating_count]]</f>
        <v>7617980</v>
      </c>
      <c r="Q1010" s="4">
        <v>4244</v>
      </c>
      <c r="R1010" t="s">
        <v>3806</v>
      </c>
      <c r="S1010" t="s">
        <v>3807</v>
      </c>
      <c r="V1010" t="str">
        <f t="shared" si="31"/>
        <v>Pigeon by Stovekraft</v>
      </c>
    </row>
    <row r="1011" spans="1:22" x14ac:dyDescent="0.5">
      <c r="A1011" t="s">
        <v>3808</v>
      </c>
      <c r="B1011" t="s">
        <v>3809</v>
      </c>
      <c r="C1011" t="str">
        <f t="shared" si="30"/>
        <v>Bajaj Ofr Room</v>
      </c>
      <c r="D1011" t="s">
        <v>5242</v>
      </c>
      <c r="E1011" t="s">
        <v>5337</v>
      </c>
      <c r="F1011" t="s">
        <v>5338</v>
      </c>
      <c r="G1011" t="s">
        <v>5340</v>
      </c>
      <c r="H1011" s="2">
        <v>9590</v>
      </c>
      <c r="I1011" s="2">
        <v>15999</v>
      </c>
      <c r="J1011" s="1">
        <v>0.4</v>
      </c>
      <c r="K1011" s="8">
        <f>IF(Table1[[#This Row],[discount_percentage]]&gt;=0.5,1,0)</f>
        <v>0</v>
      </c>
      <c r="L1011">
        <v>4.0999999999999996</v>
      </c>
      <c r="M1011">
        <f>IF(Table1[[#This Row],[rating_count]]&lt;1000,1,0)</f>
        <v>0</v>
      </c>
      <c r="N1011" t="str">
        <f>IF(Table1[[#This Row],[actual_price]]&lt;200,"&lt;₹200",IF(Table1[[#This Row],[actual_price]]&lt;=500,"₹200–₹500","&gt;₹500"))</f>
        <v>&gt;₹500</v>
      </c>
      <c r="O1011" s="9">
        <f>(Table1[[#This Row],[rating]]*Table1[[#This Row],[rating_count]])</f>
        <v>4169.7</v>
      </c>
      <c r="P1011" s="9">
        <f>Table1[[#This Row],[actual_price]]*Table1[[#This Row],[rating_count]]</f>
        <v>16270983</v>
      </c>
      <c r="Q1011" s="4">
        <v>1017</v>
      </c>
      <c r="R1011" t="s">
        <v>3810</v>
      </c>
      <c r="S1011" t="s">
        <v>3811</v>
      </c>
      <c r="V1011" t="str">
        <f t="shared" si="31"/>
        <v>Bajaj OFR Room</v>
      </c>
    </row>
    <row r="1012" spans="1:22" x14ac:dyDescent="0.5">
      <c r="A1012" t="s">
        <v>3812</v>
      </c>
      <c r="B1012" t="s">
        <v>3813</v>
      </c>
      <c r="C1012" t="str">
        <f t="shared" si="30"/>
        <v>Luminous Vento Deluxe</v>
      </c>
      <c r="D1012" t="s">
        <v>5242</v>
      </c>
      <c r="E1012" t="s">
        <v>5337</v>
      </c>
      <c r="F1012" t="s">
        <v>5364</v>
      </c>
      <c r="G1012" t="s">
        <v>5372</v>
      </c>
      <c r="H1012">
        <v>999</v>
      </c>
      <c r="I1012" s="2">
        <v>1490</v>
      </c>
      <c r="J1012" s="1">
        <v>0.33</v>
      </c>
      <c r="K1012" s="8">
        <f>IF(Table1[[#This Row],[discount_percentage]]&gt;=0.5,1,0)</f>
        <v>0</v>
      </c>
      <c r="L1012">
        <v>4.0999999999999996</v>
      </c>
      <c r="M1012">
        <f>IF(Table1[[#This Row],[rating_count]]&lt;1000,1,0)</f>
        <v>0</v>
      </c>
      <c r="N1012" t="str">
        <f>IF(Table1[[#This Row],[actual_price]]&lt;200,"&lt;₹200",IF(Table1[[#This Row],[actual_price]]&lt;=500,"₹200–₹500","&gt;₹500"))</f>
        <v>&gt;₹500</v>
      </c>
      <c r="O1012" s="9">
        <f>(Table1[[#This Row],[rating]]*Table1[[#This Row],[rating_count]])</f>
        <v>53295.899999999994</v>
      </c>
      <c r="P1012" s="9">
        <f>Table1[[#This Row],[actual_price]]*Table1[[#This Row],[rating_count]]</f>
        <v>19368510</v>
      </c>
      <c r="Q1012" s="4">
        <v>12999</v>
      </c>
      <c r="R1012" t="s">
        <v>3814</v>
      </c>
      <c r="S1012" t="s">
        <v>3815</v>
      </c>
      <c r="V1012" t="str">
        <f t="shared" si="31"/>
        <v>Luminous Vento Deluxe</v>
      </c>
    </row>
    <row r="1013" spans="1:22" x14ac:dyDescent="0.5">
      <c r="A1013" t="s">
        <v>3816</v>
      </c>
      <c r="B1013" t="s">
        <v>3817</v>
      </c>
      <c r="C1013" t="str">
        <f t="shared" si="30"/>
        <v>Wipro Vesta 1.8</v>
      </c>
      <c r="D1013" t="s">
        <v>5242</v>
      </c>
      <c r="E1013" t="s">
        <v>5334</v>
      </c>
      <c r="F1013" t="s">
        <v>5335</v>
      </c>
      <c r="G1013" t="s">
        <v>5336</v>
      </c>
      <c r="H1013" s="2">
        <v>1299</v>
      </c>
      <c r="I1013" s="2">
        <v>1999</v>
      </c>
      <c r="J1013" s="1">
        <v>0.35</v>
      </c>
      <c r="K1013" s="8">
        <f>IF(Table1[[#This Row],[discount_percentage]]&gt;=0.5,1,0)</f>
        <v>0</v>
      </c>
      <c r="L1013">
        <v>3.8</v>
      </c>
      <c r="M1013">
        <f>IF(Table1[[#This Row],[rating_count]]&lt;1000,1,0)</f>
        <v>1</v>
      </c>
      <c r="N1013" t="str">
        <f>IF(Table1[[#This Row],[actual_price]]&lt;200,"&lt;₹200",IF(Table1[[#This Row],[actual_price]]&lt;=500,"₹200–₹500","&gt;₹500"))</f>
        <v>&gt;₹500</v>
      </c>
      <c r="O1013" s="9">
        <f>(Table1[[#This Row],[rating]]*Table1[[#This Row],[rating_count]])</f>
        <v>1181.8</v>
      </c>
      <c r="P1013" s="9">
        <f>Table1[[#This Row],[actual_price]]*Table1[[#This Row],[rating_count]]</f>
        <v>621689</v>
      </c>
      <c r="Q1013" s="4">
        <v>311</v>
      </c>
      <c r="R1013" t="s">
        <v>3818</v>
      </c>
      <c r="S1013" t="s">
        <v>3819</v>
      </c>
      <c r="V1013" t="str">
        <f t="shared" si="31"/>
        <v>Wipro Vesta 1.8</v>
      </c>
    </row>
    <row r="1014" spans="1:22" x14ac:dyDescent="0.5">
      <c r="A1014" t="s">
        <v>3820</v>
      </c>
      <c r="B1014" t="s">
        <v>3821</v>
      </c>
      <c r="C1014" t="str">
        <f t="shared" si="30"/>
        <v>Kitchen Mart Stainless</v>
      </c>
      <c r="D1014" t="s">
        <v>5242</v>
      </c>
      <c r="E1014" t="s">
        <v>5334</v>
      </c>
      <c r="F1014" t="s">
        <v>5370</v>
      </c>
      <c r="G1014" t="s">
        <v>5373</v>
      </c>
      <c r="H1014">
        <v>292</v>
      </c>
      <c r="I1014">
        <v>499</v>
      </c>
      <c r="J1014" s="1">
        <v>0.41</v>
      </c>
      <c r="K1014" s="8">
        <f>IF(Table1[[#This Row],[discount_percentage]]&gt;=0.5,1,0)</f>
        <v>0</v>
      </c>
      <c r="L1014">
        <v>4.0999999999999996</v>
      </c>
      <c r="M1014">
        <f>IF(Table1[[#This Row],[rating_count]]&lt;1000,1,0)</f>
        <v>0</v>
      </c>
      <c r="N1014" t="str">
        <f>IF(Table1[[#This Row],[actual_price]]&lt;200,"&lt;₹200",IF(Table1[[#This Row],[actual_price]]&lt;=500,"₹200–₹500","&gt;₹500"))</f>
        <v>₹200–₹500</v>
      </c>
      <c r="O1014" s="9">
        <f>(Table1[[#This Row],[rating]]*Table1[[#This Row],[rating_count]])</f>
        <v>17375.8</v>
      </c>
      <c r="P1014" s="9">
        <f>Table1[[#This Row],[actual_price]]*Table1[[#This Row],[rating_count]]</f>
        <v>2114762</v>
      </c>
      <c r="Q1014" s="4">
        <v>4238</v>
      </c>
      <c r="R1014" t="s">
        <v>3822</v>
      </c>
      <c r="S1014" t="s">
        <v>3823</v>
      </c>
      <c r="V1014" t="str">
        <f t="shared" si="31"/>
        <v>Kitchen Mart Stainless</v>
      </c>
    </row>
    <row r="1015" spans="1:22" x14ac:dyDescent="0.5">
      <c r="A1015" t="s">
        <v>3824</v>
      </c>
      <c r="B1015" t="s">
        <v>3825</v>
      </c>
      <c r="C1015" t="str">
        <f t="shared" si="30"/>
        <v>Ikea 903.391.72 Polypropylene</v>
      </c>
      <c r="D1015" t="s">
        <v>5242</v>
      </c>
      <c r="E1015" t="s">
        <v>5334</v>
      </c>
      <c r="F1015" t="s">
        <v>5335</v>
      </c>
      <c r="G1015" t="s">
        <v>5363</v>
      </c>
      <c r="H1015">
        <v>160</v>
      </c>
      <c r="I1015">
        <v>299</v>
      </c>
      <c r="J1015" s="1">
        <v>0.46</v>
      </c>
      <c r="K1015" s="8">
        <f>IF(Table1[[#This Row],[discount_percentage]]&gt;=0.5,1,0)</f>
        <v>0</v>
      </c>
      <c r="L1015">
        <v>4.5999999999999996</v>
      </c>
      <c r="M1015">
        <f>IF(Table1[[#This Row],[rating_count]]&lt;1000,1,0)</f>
        <v>0</v>
      </c>
      <c r="N1015" t="str">
        <f>IF(Table1[[#This Row],[actual_price]]&lt;200,"&lt;₹200",IF(Table1[[#This Row],[actual_price]]&lt;=500,"₹200–₹500","&gt;₹500"))</f>
        <v>₹200–₹500</v>
      </c>
      <c r="O1015" s="9">
        <f>(Table1[[#This Row],[rating]]*Table1[[#This Row],[rating_count]])</f>
        <v>12792.599999999999</v>
      </c>
      <c r="P1015" s="9">
        <f>Table1[[#This Row],[actual_price]]*Table1[[#This Row],[rating_count]]</f>
        <v>831519</v>
      </c>
      <c r="Q1015" s="4">
        <v>2781</v>
      </c>
      <c r="R1015" t="s">
        <v>3826</v>
      </c>
      <c r="S1015" t="s">
        <v>3827</v>
      </c>
      <c r="V1015" t="str">
        <f t="shared" si="31"/>
        <v>Ikea 903.391.72 Polypropylene</v>
      </c>
    </row>
    <row r="1016" spans="1:22" x14ac:dyDescent="0.5">
      <c r="A1016" t="s">
        <v>3828</v>
      </c>
      <c r="B1016" t="s">
        <v>3829</v>
      </c>
      <c r="C1016" t="str">
        <f t="shared" si="30"/>
        <v>Hul Pureit Germkill</v>
      </c>
      <c r="D1016" t="s">
        <v>5242</v>
      </c>
      <c r="E1016" t="s">
        <v>5334</v>
      </c>
      <c r="F1016" t="s">
        <v>5374</v>
      </c>
      <c r="G1016" t="s">
        <v>5375</v>
      </c>
      <c r="H1016">
        <v>600</v>
      </c>
      <c r="I1016">
        <v>600</v>
      </c>
      <c r="J1016" s="1">
        <v>0</v>
      </c>
      <c r="K1016" s="8">
        <f>IF(Table1[[#This Row],[discount_percentage]]&gt;=0.5,1,0)</f>
        <v>0</v>
      </c>
      <c r="L1016">
        <v>4.0999999999999996</v>
      </c>
      <c r="M1016">
        <f>IF(Table1[[#This Row],[rating_count]]&lt;1000,1,0)</f>
        <v>0</v>
      </c>
      <c r="N1016" t="str">
        <f>IF(Table1[[#This Row],[actual_price]]&lt;200,"&lt;₹200",IF(Table1[[#This Row],[actual_price]]&lt;=500,"₹200–₹500","&gt;₹500"))</f>
        <v>&gt;₹500</v>
      </c>
      <c r="O1016" s="9">
        <f>(Table1[[#This Row],[rating]]*Table1[[#This Row],[rating_count]])</f>
        <v>44718.7</v>
      </c>
      <c r="P1016" s="9">
        <f>Table1[[#This Row],[actual_price]]*Table1[[#This Row],[rating_count]]</f>
        <v>6544200</v>
      </c>
      <c r="Q1016" s="4">
        <v>10907</v>
      </c>
      <c r="R1016" t="s">
        <v>3830</v>
      </c>
      <c r="S1016" t="s">
        <v>3831</v>
      </c>
      <c r="V1016" t="str">
        <f t="shared" si="31"/>
        <v>HUL Pureit Germkill</v>
      </c>
    </row>
    <row r="1017" spans="1:22" x14ac:dyDescent="0.5">
      <c r="A1017" t="s">
        <v>3832</v>
      </c>
      <c r="B1017" t="s">
        <v>3833</v>
      </c>
      <c r="C1017" t="str">
        <f t="shared" si="30"/>
        <v>Hul Pureit Germkill</v>
      </c>
      <c r="D1017" t="s">
        <v>5242</v>
      </c>
      <c r="E1017" t="s">
        <v>5334</v>
      </c>
      <c r="F1017" t="s">
        <v>5374</v>
      </c>
      <c r="G1017" t="s">
        <v>5376</v>
      </c>
      <c r="H1017" s="2">
        <v>1130</v>
      </c>
      <c r="I1017" s="2">
        <v>1130</v>
      </c>
      <c r="J1017" s="1">
        <v>0</v>
      </c>
      <c r="K1017" s="8">
        <f>IF(Table1[[#This Row],[discount_percentage]]&gt;=0.5,1,0)</f>
        <v>0</v>
      </c>
      <c r="L1017">
        <v>4.2</v>
      </c>
      <c r="M1017">
        <f>IF(Table1[[#This Row],[rating_count]]&lt;1000,1,0)</f>
        <v>0</v>
      </c>
      <c r="N1017" t="str">
        <f>IF(Table1[[#This Row],[actual_price]]&lt;200,"&lt;₹200",IF(Table1[[#This Row],[actual_price]]&lt;=500,"₹200–₹500","&gt;₹500"))</f>
        <v>&gt;₹500</v>
      </c>
      <c r="O1017" s="9">
        <f>(Table1[[#This Row],[rating]]*Table1[[#This Row],[rating_count]])</f>
        <v>55650</v>
      </c>
      <c r="P1017" s="9">
        <f>Table1[[#This Row],[actual_price]]*Table1[[#This Row],[rating_count]]</f>
        <v>14972500</v>
      </c>
      <c r="Q1017" s="4">
        <v>13250</v>
      </c>
      <c r="R1017" t="s">
        <v>3834</v>
      </c>
      <c r="S1017" t="s">
        <v>3835</v>
      </c>
      <c r="V1017" t="str">
        <f t="shared" si="31"/>
        <v>HUL Pureit Germkill</v>
      </c>
    </row>
    <row r="1018" spans="1:22" x14ac:dyDescent="0.5">
      <c r="A1018" t="s">
        <v>3836</v>
      </c>
      <c r="B1018" t="s">
        <v>3837</v>
      </c>
      <c r="C1018" t="str">
        <f t="shared" si="30"/>
        <v>Prestige Iris 750</v>
      </c>
      <c r="D1018" t="s">
        <v>5242</v>
      </c>
      <c r="E1018" t="s">
        <v>5334</v>
      </c>
      <c r="F1018" t="s">
        <v>5335</v>
      </c>
      <c r="G1018" t="s">
        <v>5349</v>
      </c>
      <c r="H1018" s="2">
        <v>3249</v>
      </c>
      <c r="I1018" s="2">
        <v>6295</v>
      </c>
      <c r="J1018" s="1">
        <v>0.48</v>
      </c>
      <c r="K1018" s="8">
        <f>IF(Table1[[#This Row],[discount_percentage]]&gt;=0.5,1,0)</f>
        <v>0</v>
      </c>
      <c r="L1018">
        <v>3.9</v>
      </c>
      <c r="M1018">
        <f>IF(Table1[[#This Row],[rating_count]]&lt;1000,1,0)</f>
        <v>0</v>
      </c>
      <c r="N1018" t="str">
        <f>IF(Table1[[#This Row],[actual_price]]&lt;200,"&lt;₹200",IF(Table1[[#This Row],[actual_price]]&lt;=500,"₹200–₹500","&gt;₹500"))</f>
        <v>&gt;₹500</v>
      </c>
      <c r="O1018" s="9">
        <f>(Table1[[#This Row],[rating]]*Table1[[#This Row],[rating_count]])</f>
        <v>167973</v>
      </c>
      <c r="P1018" s="9">
        <f>Table1[[#This Row],[actual_price]]*Table1[[#This Row],[rating_count]]</f>
        <v>271125650</v>
      </c>
      <c r="Q1018" s="4">
        <v>43070</v>
      </c>
      <c r="R1018" t="s">
        <v>3838</v>
      </c>
      <c r="S1018" t="s">
        <v>3839</v>
      </c>
      <c r="V1018" t="str">
        <f t="shared" si="31"/>
        <v>Prestige Iris 750</v>
      </c>
    </row>
    <row r="1019" spans="1:22" x14ac:dyDescent="0.5">
      <c r="A1019" t="s">
        <v>3840</v>
      </c>
      <c r="B1019" t="s">
        <v>3841</v>
      </c>
      <c r="C1019" t="str">
        <f t="shared" si="30"/>
        <v>Preethi Blue Leaf</v>
      </c>
      <c r="D1019" t="s">
        <v>5242</v>
      </c>
      <c r="E1019" t="s">
        <v>5334</v>
      </c>
      <c r="F1019" t="s">
        <v>5335</v>
      </c>
      <c r="G1019" t="s">
        <v>5349</v>
      </c>
      <c r="H1019" s="2">
        <v>3599</v>
      </c>
      <c r="I1019" s="2">
        <v>9455</v>
      </c>
      <c r="J1019" s="1">
        <v>0.62</v>
      </c>
      <c r="K1019" s="8">
        <f>IF(Table1[[#This Row],[discount_percentage]]&gt;=0.5,1,0)</f>
        <v>1</v>
      </c>
      <c r="L1019">
        <v>4.0999999999999996</v>
      </c>
      <c r="M1019">
        <f>IF(Table1[[#This Row],[rating_count]]&lt;1000,1,0)</f>
        <v>0</v>
      </c>
      <c r="N1019" t="str">
        <f>IF(Table1[[#This Row],[actual_price]]&lt;200,"&lt;₹200",IF(Table1[[#This Row],[actual_price]]&lt;=500,"₹200–₹500","&gt;₹500"))</f>
        <v>&gt;₹500</v>
      </c>
      <c r="O1019" s="9">
        <f>(Table1[[#This Row],[rating]]*Table1[[#This Row],[rating_count]])</f>
        <v>48494.799999999996</v>
      </c>
      <c r="P1019" s="9">
        <f>Table1[[#This Row],[actual_price]]*Table1[[#This Row],[rating_count]]</f>
        <v>111833740</v>
      </c>
      <c r="Q1019" s="4">
        <v>11828</v>
      </c>
      <c r="R1019" t="s">
        <v>3842</v>
      </c>
      <c r="S1019" t="s">
        <v>3843</v>
      </c>
      <c r="V1019" t="str">
        <f t="shared" si="31"/>
        <v>Preethi Blue Leaf</v>
      </c>
    </row>
    <row r="1020" spans="1:22" x14ac:dyDescent="0.5">
      <c r="A1020" t="s">
        <v>3844</v>
      </c>
      <c r="B1020" t="s">
        <v>3845</v>
      </c>
      <c r="C1020" t="str">
        <f t="shared" si="30"/>
        <v>Themisto 350 Watts</v>
      </c>
      <c r="D1020" t="s">
        <v>5242</v>
      </c>
      <c r="E1020" t="s">
        <v>5334</v>
      </c>
      <c r="F1020" t="s">
        <v>5335</v>
      </c>
      <c r="G1020" t="s">
        <v>5360</v>
      </c>
      <c r="H1020">
        <v>368</v>
      </c>
      <c r="I1020">
        <v>699</v>
      </c>
      <c r="J1020" s="1">
        <v>0.47</v>
      </c>
      <c r="K1020" s="8">
        <f>IF(Table1[[#This Row],[discount_percentage]]&gt;=0.5,1,0)</f>
        <v>0</v>
      </c>
      <c r="L1020">
        <v>4.0999999999999996</v>
      </c>
      <c r="M1020">
        <f>IF(Table1[[#This Row],[rating_count]]&lt;1000,1,0)</f>
        <v>0</v>
      </c>
      <c r="N1020" t="str">
        <f>IF(Table1[[#This Row],[actual_price]]&lt;200,"&lt;₹200",IF(Table1[[#This Row],[actual_price]]&lt;=500,"₹200–₹500","&gt;₹500"))</f>
        <v>&gt;₹500</v>
      </c>
      <c r="O1020" s="9">
        <f>(Table1[[#This Row],[rating]]*Table1[[#This Row],[rating_count]])</f>
        <v>5084</v>
      </c>
      <c r="P1020" s="9">
        <f>Table1[[#This Row],[actual_price]]*Table1[[#This Row],[rating_count]]</f>
        <v>866760</v>
      </c>
      <c r="Q1020" s="4">
        <v>1240</v>
      </c>
      <c r="R1020" t="s">
        <v>3846</v>
      </c>
      <c r="S1020" t="s">
        <v>3847</v>
      </c>
      <c r="V1020" t="str">
        <f t="shared" si="31"/>
        <v>Themisto 350 Watts</v>
      </c>
    </row>
    <row r="1021" spans="1:22" x14ac:dyDescent="0.5">
      <c r="A1021" t="s">
        <v>3848</v>
      </c>
      <c r="B1021" t="s">
        <v>3849</v>
      </c>
      <c r="C1021" t="str">
        <f t="shared" si="30"/>
        <v>Butterfly Smart Mixer</v>
      </c>
      <c r="D1021" t="s">
        <v>5242</v>
      </c>
      <c r="E1021" t="s">
        <v>5334</v>
      </c>
      <c r="F1021" t="s">
        <v>5335</v>
      </c>
      <c r="G1021" t="s">
        <v>5349</v>
      </c>
      <c r="H1021" s="2">
        <v>3199</v>
      </c>
      <c r="I1021" s="2">
        <v>4999</v>
      </c>
      <c r="J1021" s="1">
        <v>0.36</v>
      </c>
      <c r="K1021" s="8">
        <f>IF(Table1[[#This Row],[discount_percentage]]&gt;=0.5,1,0)</f>
        <v>0</v>
      </c>
      <c r="L1021">
        <v>4</v>
      </c>
      <c r="M1021">
        <f>IF(Table1[[#This Row],[rating_count]]&lt;1000,1,0)</f>
        <v>0</v>
      </c>
      <c r="N1021" t="str">
        <f>IF(Table1[[#This Row],[actual_price]]&lt;200,"&lt;₹200",IF(Table1[[#This Row],[actual_price]]&lt;=500,"₹200–₹500","&gt;₹500"))</f>
        <v>&gt;₹500</v>
      </c>
      <c r="O1021" s="9">
        <f>(Table1[[#This Row],[rating]]*Table1[[#This Row],[rating_count]])</f>
        <v>83476</v>
      </c>
      <c r="P1021" s="9">
        <f>Table1[[#This Row],[actual_price]]*Table1[[#This Row],[rating_count]]</f>
        <v>104324131</v>
      </c>
      <c r="Q1021" s="4">
        <v>20869</v>
      </c>
      <c r="R1021" t="s">
        <v>3850</v>
      </c>
      <c r="S1021" t="s">
        <v>3851</v>
      </c>
      <c r="V1021" t="str">
        <f t="shared" si="31"/>
        <v>Butterfly Smart Mixer</v>
      </c>
    </row>
    <row r="1022" spans="1:22" x14ac:dyDescent="0.5">
      <c r="A1022" t="s">
        <v>3852</v>
      </c>
      <c r="B1022" t="s">
        <v>3853</v>
      </c>
      <c r="C1022" t="str">
        <f t="shared" si="30"/>
        <v>Kent Smart Multi</v>
      </c>
      <c r="D1022" t="s">
        <v>5242</v>
      </c>
      <c r="E1022" t="s">
        <v>5334</v>
      </c>
      <c r="F1022" t="s">
        <v>5335</v>
      </c>
      <c r="G1022" t="s">
        <v>5377</v>
      </c>
      <c r="H1022" s="2">
        <v>1599</v>
      </c>
      <c r="I1022" s="2">
        <v>2900</v>
      </c>
      <c r="J1022" s="1">
        <v>0.45</v>
      </c>
      <c r="K1022" s="8">
        <f>IF(Table1[[#This Row],[discount_percentage]]&gt;=0.5,1,0)</f>
        <v>0</v>
      </c>
      <c r="L1022">
        <v>3.7</v>
      </c>
      <c r="M1022">
        <f>IF(Table1[[#This Row],[rating_count]]&lt;1000,1,0)</f>
        <v>1</v>
      </c>
      <c r="N1022" t="str">
        <f>IF(Table1[[#This Row],[actual_price]]&lt;200,"&lt;₹200",IF(Table1[[#This Row],[actual_price]]&lt;=500,"₹200–₹500","&gt;₹500"))</f>
        <v>&gt;₹500</v>
      </c>
      <c r="O1022" s="9">
        <f>(Table1[[#This Row],[rating]]*Table1[[#This Row],[rating_count]])</f>
        <v>1631.7</v>
      </c>
      <c r="P1022" s="9">
        <f>Table1[[#This Row],[actual_price]]*Table1[[#This Row],[rating_count]]</f>
        <v>1278900</v>
      </c>
      <c r="Q1022" s="4">
        <v>441</v>
      </c>
      <c r="R1022" t="s">
        <v>3854</v>
      </c>
      <c r="S1022" t="s">
        <v>3855</v>
      </c>
      <c r="V1022" t="str">
        <f t="shared" si="31"/>
        <v>KENT Smart Multi</v>
      </c>
    </row>
    <row r="1023" spans="1:22" x14ac:dyDescent="0.5">
      <c r="A1023" t="s">
        <v>3856</v>
      </c>
      <c r="B1023" t="s">
        <v>3857</v>
      </c>
      <c r="C1023" t="str">
        <f t="shared" si="30"/>
        <v>Instacuppa Portable Blender</v>
      </c>
      <c r="D1023" t="s">
        <v>5242</v>
      </c>
      <c r="E1023" t="s">
        <v>5334</v>
      </c>
      <c r="F1023" t="s">
        <v>5335</v>
      </c>
      <c r="G1023" t="s">
        <v>5348</v>
      </c>
      <c r="H1023" s="2">
        <v>1999</v>
      </c>
      <c r="I1023" s="2">
        <v>2499</v>
      </c>
      <c r="J1023" s="1">
        <v>0.2</v>
      </c>
      <c r="K1023" s="8">
        <f>IF(Table1[[#This Row],[discount_percentage]]&gt;=0.5,1,0)</f>
        <v>0</v>
      </c>
      <c r="L1023">
        <v>4.0999999999999996</v>
      </c>
      <c r="M1023">
        <f>IF(Table1[[#This Row],[rating_count]]&lt;1000,1,0)</f>
        <v>0</v>
      </c>
      <c r="N1023" t="str">
        <f>IF(Table1[[#This Row],[actual_price]]&lt;200,"&lt;₹200",IF(Table1[[#This Row],[actual_price]]&lt;=500,"₹200–₹500","&gt;₹500"))</f>
        <v>&gt;₹500</v>
      </c>
      <c r="O1023" s="9">
        <f>(Table1[[#This Row],[rating]]*Table1[[#This Row],[rating_count]])</f>
        <v>4239.3999999999996</v>
      </c>
      <c r="P1023" s="9">
        <f>Table1[[#This Row],[actual_price]]*Table1[[#This Row],[rating_count]]</f>
        <v>2583966</v>
      </c>
      <c r="Q1023" s="4">
        <v>1034</v>
      </c>
      <c r="R1023" t="s">
        <v>3858</v>
      </c>
      <c r="S1023" t="s">
        <v>3859</v>
      </c>
      <c r="V1023" t="str">
        <f t="shared" si="31"/>
        <v>InstaCuppa Portable Blender</v>
      </c>
    </row>
    <row r="1024" spans="1:22" x14ac:dyDescent="0.5">
      <c r="A1024" t="s">
        <v>3860</v>
      </c>
      <c r="B1024" t="s">
        <v>3861</v>
      </c>
      <c r="C1024" t="str">
        <f t="shared" si="30"/>
        <v>Usha Ei 1602</v>
      </c>
      <c r="D1024" t="s">
        <v>5242</v>
      </c>
      <c r="E1024" t="s">
        <v>5334</v>
      </c>
      <c r="F1024" t="s">
        <v>5341</v>
      </c>
      <c r="G1024" t="s">
        <v>5342</v>
      </c>
      <c r="H1024">
        <v>616</v>
      </c>
      <c r="I1024" s="2">
        <v>1190</v>
      </c>
      <c r="J1024" s="1">
        <v>0.48</v>
      </c>
      <c r="K1024" s="8">
        <f>IF(Table1[[#This Row],[discount_percentage]]&gt;=0.5,1,0)</f>
        <v>0</v>
      </c>
      <c r="L1024">
        <v>4.0999999999999996</v>
      </c>
      <c r="M1024">
        <f>IF(Table1[[#This Row],[rating_count]]&lt;1000,1,0)</f>
        <v>0</v>
      </c>
      <c r="N1024" t="str">
        <f>IF(Table1[[#This Row],[actual_price]]&lt;200,"&lt;₹200",IF(Table1[[#This Row],[actual_price]]&lt;=500,"₹200–₹500","&gt;₹500"))</f>
        <v>&gt;₹500</v>
      </c>
      <c r="O1024" s="9">
        <f>(Table1[[#This Row],[rating]]*Table1[[#This Row],[rating_count]])</f>
        <v>152216.59999999998</v>
      </c>
      <c r="P1024" s="9">
        <f>Table1[[#This Row],[actual_price]]*Table1[[#This Row],[rating_count]]</f>
        <v>44179940</v>
      </c>
      <c r="Q1024" s="4">
        <v>37126</v>
      </c>
      <c r="R1024" t="s">
        <v>3862</v>
      </c>
      <c r="S1024" t="s">
        <v>3863</v>
      </c>
      <c r="V1024" t="str">
        <f t="shared" si="31"/>
        <v>USHA EI 1602</v>
      </c>
    </row>
    <row r="1025" spans="1:22" x14ac:dyDescent="0.5">
      <c r="A1025" t="s">
        <v>3864</v>
      </c>
      <c r="B1025" t="s">
        <v>3865</v>
      </c>
      <c r="C1025" t="str">
        <f t="shared" si="30"/>
        <v>Kent 16044 Hand</v>
      </c>
      <c r="D1025" t="s">
        <v>5242</v>
      </c>
      <c r="E1025" t="s">
        <v>5334</v>
      </c>
      <c r="F1025" t="s">
        <v>5335</v>
      </c>
      <c r="G1025" t="s">
        <v>5348</v>
      </c>
      <c r="H1025" s="2">
        <v>1499</v>
      </c>
      <c r="I1025" s="2">
        <v>2100</v>
      </c>
      <c r="J1025" s="1">
        <v>0.28999999999999998</v>
      </c>
      <c r="K1025" s="8">
        <f>IF(Table1[[#This Row],[discount_percentage]]&gt;=0.5,1,0)</f>
        <v>0</v>
      </c>
      <c r="L1025">
        <v>4.0999999999999996</v>
      </c>
      <c r="M1025">
        <f>IF(Table1[[#This Row],[rating_count]]&lt;1000,1,0)</f>
        <v>0</v>
      </c>
      <c r="N1025" t="str">
        <f>IF(Table1[[#This Row],[actual_price]]&lt;200,"&lt;₹200",IF(Table1[[#This Row],[actual_price]]&lt;=500,"₹200–₹500","&gt;₹500"))</f>
        <v>&gt;₹500</v>
      </c>
      <c r="O1025" s="9">
        <f>(Table1[[#This Row],[rating]]*Table1[[#This Row],[rating_count]])</f>
        <v>26055.499999999996</v>
      </c>
      <c r="P1025" s="9">
        <f>Table1[[#This Row],[actual_price]]*Table1[[#This Row],[rating_count]]</f>
        <v>13345500</v>
      </c>
      <c r="Q1025" s="4">
        <v>6355</v>
      </c>
      <c r="R1025" t="s">
        <v>3866</v>
      </c>
      <c r="S1025" t="s">
        <v>3867</v>
      </c>
      <c r="V1025" t="str">
        <f t="shared" si="31"/>
        <v>KENT 16044 Hand</v>
      </c>
    </row>
    <row r="1026" spans="1:22" x14ac:dyDescent="0.5">
      <c r="A1026" t="s">
        <v>3868</v>
      </c>
      <c r="B1026" t="s">
        <v>3869</v>
      </c>
      <c r="C1026" t="str">
        <f t="shared" ref="C1026:C1089" si="32">PROPER(V1026)</f>
        <v>White Feather Portable</v>
      </c>
      <c r="D1026" t="s">
        <v>5242</v>
      </c>
      <c r="E1026" t="s">
        <v>5334</v>
      </c>
      <c r="F1026" t="s">
        <v>5335</v>
      </c>
      <c r="G1026" t="s">
        <v>5363</v>
      </c>
      <c r="H1026">
        <v>199</v>
      </c>
      <c r="I1026">
        <v>499</v>
      </c>
      <c r="J1026" s="1">
        <v>0.6</v>
      </c>
      <c r="K1026" s="8">
        <f>IF(Table1[[#This Row],[discount_percentage]]&gt;=0.5,1,0)</f>
        <v>1</v>
      </c>
      <c r="L1026">
        <v>3.3</v>
      </c>
      <c r="M1026">
        <f>IF(Table1[[#This Row],[rating_count]]&lt;1000,1,0)</f>
        <v>1</v>
      </c>
      <c r="N1026" t="str">
        <f>IF(Table1[[#This Row],[actual_price]]&lt;200,"&lt;₹200",IF(Table1[[#This Row],[actual_price]]&lt;=500,"₹200–₹500","&gt;₹500"))</f>
        <v>₹200–₹500</v>
      </c>
      <c r="O1026" s="9">
        <f>(Table1[[#This Row],[rating]]*Table1[[#This Row],[rating_count]])</f>
        <v>39.599999999999994</v>
      </c>
      <c r="P1026" s="9">
        <f>Table1[[#This Row],[actual_price]]*Table1[[#This Row],[rating_count]]</f>
        <v>5988</v>
      </c>
      <c r="Q1026" s="4">
        <v>12</v>
      </c>
      <c r="R1026" t="s">
        <v>3870</v>
      </c>
      <c r="S1026" t="s">
        <v>3871</v>
      </c>
      <c r="V1026" t="str">
        <f t="shared" ref="V1026:V1089" si="33">TRIM(LEFT(B1026,FIND(" ",B1026,FIND(" ",B1026,FIND(" ",B1026)+1)+1)))</f>
        <v>White Feather Portable</v>
      </c>
    </row>
    <row r="1027" spans="1:22" x14ac:dyDescent="0.5">
      <c r="A1027" t="s">
        <v>3872</v>
      </c>
      <c r="B1027" t="s">
        <v>3873</v>
      </c>
      <c r="C1027" t="str">
        <f t="shared" si="32"/>
        <v>Crompton Ihl 152</v>
      </c>
      <c r="D1027" t="s">
        <v>5242</v>
      </c>
      <c r="E1027" t="s">
        <v>5337</v>
      </c>
      <c r="F1027" t="s">
        <v>5350</v>
      </c>
      <c r="G1027" t="s">
        <v>5353</v>
      </c>
      <c r="H1027">
        <v>610</v>
      </c>
      <c r="I1027">
        <v>825</v>
      </c>
      <c r="J1027" s="1">
        <v>0.26</v>
      </c>
      <c r="K1027" s="8">
        <f>IF(Table1[[#This Row],[discount_percentage]]&gt;=0.5,1,0)</f>
        <v>0</v>
      </c>
      <c r="L1027">
        <v>4.0999999999999996</v>
      </c>
      <c r="M1027">
        <f>IF(Table1[[#This Row],[rating_count]]&lt;1000,1,0)</f>
        <v>0</v>
      </c>
      <c r="N1027" t="str">
        <f>IF(Table1[[#This Row],[actual_price]]&lt;200,"&lt;₹200",IF(Table1[[#This Row],[actual_price]]&lt;=500,"₹200–₹500","&gt;₹500"))</f>
        <v>&gt;₹500</v>
      </c>
      <c r="O1027" s="9">
        <f>(Table1[[#This Row],[rating]]*Table1[[#This Row],[rating_count]])</f>
        <v>53976.499999999993</v>
      </c>
      <c r="P1027" s="9">
        <f>Table1[[#This Row],[actual_price]]*Table1[[#This Row],[rating_count]]</f>
        <v>10861125</v>
      </c>
      <c r="Q1027" s="4">
        <v>13165</v>
      </c>
      <c r="R1027" t="s">
        <v>3874</v>
      </c>
      <c r="S1027" t="s">
        <v>3875</v>
      </c>
      <c r="V1027" t="str">
        <f t="shared" si="33"/>
        <v>Crompton IHL 152</v>
      </c>
    </row>
    <row r="1028" spans="1:22" x14ac:dyDescent="0.5">
      <c r="A1028" t="s">
        <v>3876</v>
      </c>
      <c r="B1028" t="s">
        <v>3877</v>
      </c>
      <c r="C1028" t="str">
        <f t="shared" si="32"/>
        <v>Instacuppa Rechargeable Mini</v>
      </c>
      <c r="D1028" t="s">
        <v>5242</v>
      </c>
      <c r="E1028" t="s">
        <v>5334</v>
      </c>
      <c r="F1028" t="s">
        <v>5335</v>
      </c>
      <c r="G1028" t="s">
        <v>5362</v>
      </c>
      <c r="H1028">
        <v>999</v>
      </c>
      <c r="I1028" s="2">
        <v>1499</v>
      </c>
      <c r="J1028" s="1">
        <v>0.33</v>
      </c>
      <c r="K1028" s="8">
        <f>IF(Table1[[#This Row],[discount_percentage]]&gt;=0.5,1,0)</f>
        <v>0</v>
      </c>
      <c r="L1028">
        <v>4.0999999999999996</v>
      </c>
      <c r="M1028">
        <f>IF(Table1[[#This Row],[rating_count]]&lt;1000,1,0)</f>
        <v>0</v>
      </c>
      <c r="N1028" t="str">
        <f>IF(Table1[[#This Row],[actual_price]]&lt;200,"&lt;₹200",IF(Table1[[#This Row],[actual_price]]&lt;=500,"₹200–₹500","&gt;₹500"))</f>
        <v>&gt;₹500</v>
      </c>
      <c r="O1028" s="9">
        <f>(Table1[[#This Row],[rating]]*Table1[[#This Row],[rating_count]])</f>
        <v>6748.5999999999995</v>
      </c>
      <c r="P1028" s="9">
        <f>Table1[[#This Row],[actual_price]]*Table1[[#This Row],[rating_count]]</f>
        <v>2467354</v>
      </c>
      <c r="Q1028" s="4">
        <v>1646</v>
      </c>
      <c r="R1028" t="s">
        <v>3878</v>
      </c>
      <c r="S1028" t="s">
        <v>3879</v>
      </c>
      <c r="V1028" t="str">
        <f t="shared" si="33"/>
        <v>InstaCuppa Rechargeable Mini</v>
      </c>
    </row>
    <row r="1029" spans="1:22" x14ac:dyDescent="0.5">
      <c r="A1029" t="s">
        <v>3880</v>
      </c>
      <c r="B1029" t="s">
        <v>3881</v>
      </c>
      <c r="C1029" t="str">
        <f t="shared" si="32"/>
        <v>Philips Powerpro Fc9352/01</v>
      </c>
      <c r="D1029" t="s">
        <v>5242</v>
      </c>
      <c r="E1029" t="s">
        <v>5334</v>
      </c>
      <c r="F1029" t="s">
        <v>5341</v>
      </c>
      <c r="G1029" t="s">
        <v>5359</v>
      </c>
      <c r="H1029" s="2">
        <v>8999</v>
      </c>
      <c r="I1029" s="2">
        <v>9995</v>
      </c>
      <c r="J1029" s="1">
        <v>0.1</v>
      </c>
      <c r="K1029" s="8">
        <f>IF(Table1[[#This Row],[discount_percentage]]&gt;=0.5,1,0)</f>
        <v>0</v>
      </c>
      <c r="L1029">
        <v>4.4000000000000004</v>
      </c>
      <c r="M1029">
        <f>IF(Table1[[#This Row],[rating_count]]&lt;1000,1,0)</f>
        <v>0</v>
      </c>
      <c r="N1029" t="str">
        <f>IF(Table1[[#This Row],[actual_price]]&lt;200,"&lt;₹200",IF(Table1[[#This Row],[actual_price]]&lt;=500,"₹200–₹500","&gt;₹500"))</f>
        <v>&gt;₹500</v>
      </c>
      <c r="O1029" s="9">
        <f>(Table1[[#This Row],[rating]]*Table1[[#This Row],[rating_count]])</f>
        <v>79173.600000000006</v>
      </c>
      <c r="P1029" s="9">
        <f>Table1[[#This Row],[actual_price]]*Table1[[#This Row],[rating_count]]</f>
        <v>179850030</v>
      </c>
      <c r="Q1029" s="4">
        <v>17994</v>
      </c>
      <c r="R1029" t="s">
        <v>3882</v>
      </c>
      <c r="S1029" t="s">
        <v>3883</v>
      </c>
      <c r="V1029" t="str">
        <f t="shared" si="33"/>
        <v>Philips PowerPro FC9352/01</v>
      </c>
    </row>
    <row r="1030" spans="1:22" x14ac:dyDescent="0.5">
      <c r="A1030" t="s">
        <v>3884</v>
      </c>
      <c r="B1030" t="s">
        <v>3885</v>
      </c>
      <c r="C1030" t="str">
        <f t="shared" si="32"/>
        <v>Saiellin Electric Lint</v>
      </c>
      <c r="D1030" t="s">
        <v>5242</v>
      </c>
      <c r="E1030" t="s">
        <v>5334</v>
      </c>
      <c r="F1030" t="s">
        <v>5341</v>
      </c>
      <c r="G1030" t="s">
        <v>5342</v>
      </c>
      <c r="H1030">
        <v>453</v>
      </c>
      <c r="I1030">
        <v>999</v>
      </c>
      <c r="J1030" s="1">
        <v>0.55000000000000004</v>
      </c>
      <c r="K1030" s="8">
        <f>IF(Table1[[#This Row],[discount_percentage]]&gt;=0.5,1,0)</f>
        <v>1</v>
      </c>
      <c r="L1030">
        <v>4.3</v>
      </c>
      <c r="M1030">
        <f>IF(Table1[[#This Row],[rating_count]]&lt;1000,1,0)</f>
        <v>1</v>
      </c>
      <c r="N1030" t="str">
        <f>IF(Table1[[#This Row],[actual_price]]&lt;200,"&lt;₹200",IF(Table1[[#This Row],[actual_price]]&lt;=500,"₹200–₹500","&gt;₹500"))</f>
        <v>&gt;₹500</v>
      </c>
      <c r="O1030" s="9">
        <f>(Table1[[#This Row],[rating]]*Table1[[#This Row],[rating_count]])</f>
        <v>2623</v>
      </c>
      <c r="P1030" s="9">
        <f>Table1[[#This Row],[actual_price]]*Table1[[#This Row],[rating_count]]</f>
        <v>609390</v>
      </c>
      <c r="Q1030" s="4">
        <v>610</v>
      </c>
      <c r="R1030" t="s">
        <v>3886</v>
      </c>
      <c r="S1030" t="s">
        <v>3887</v>
      </c>
      <c r="V1030" t="str">
        <f t="shared" si="33"/>
        <v>SAIELLIN Electric Lint</v>
      </c>
    </row>
    <row r="1031" spans="1:22" x14ac:dyDescent="0.5">
      <c r="A1031" t="s">
        <v>3888</v>
      </c>
      <c r="B1031" t="s">
        <v>3889</v>
      </c>
      <c r="C1031" t="str">
        <f t="shared" si="32"/>
        <v>Cookwell Bullet Mixer</v>
      </c>
      <c r="D1031" t="s">
        <v>5242</v>
      </c>
      <c r="E1031" t="s">
        <v>5334</v>
      </c>
      <c r="F1031" t="s">
        <v>5335</v>
      </c>
      <c r="G1031" t="s">
        <v>5349</v>
      </c>
      <c r="H1031" s="2">
        <v>2464</v>
      </c>
      <c r="I1031" s="2">
        <v>6000</v>
      </c>
      <c r="J1031" s="1">
        <v>0.59</v>
      </c>
      <c r="K1031" s="8">
        <f>IF(Table1[[#This Row],[discount_percentage]]&gt;=0.5,1,0)</f>
        <v>1</v>
      </c>
      <c r="L1031">
        <v>4.0999999999999996</v>
      </c>
      <c r="M1031">
        <f>IF(Table1[[#This Row],[rating_count]]&lt;1000,1,0)</f>
        <v>0</v>
      </c>
      <c r="N1031" t="str">
        <f>IF(Table1[[#This Row],[actual_price]]&lt;200,"&lt;₹200",IF(Table1[[#This Row],[actual_price]]&lt;=500,"₹200–₹500","&gt;₹500"))</f>
        <v>&gt;₹500</v>
      </c>
      <c r="O1031" s="9">
        <f>(Table1[[#This Row],[rating]]*Table1[[#This Row],[rating_count]])</f>
        <v>36350.6</v>
      </c>
      <c r="P1031" s="9">
        <f>Table1[[#This Row],[actual_price]]*Table1[[#This Row],[rating_count]]</f>
        <v>53196000</v>
      </c>
      <c r="Q1031" s="4">
        <v>8866</v>
      </c>
      <c r="R1031" t="s">
        <v>3890</v>
      </c>
      <c r="S1031" t="s">
        <v>3891</v>
      </c>
      <c r="V1031" t="str">
        <f t="shared" si="33"/>
        <v>Cookwell Bullet Mixer</v>
      </c>
    </row>
    <row r="1032" spans="1:22" x14ac:dyDescent="0.5">
      <c r="A1032" t="s">
        <v>3892</v>
      </c>
      <c r="B1032" t="s">
        <v>3893</v>
      </c>
      <c r="C1032" t="str">
        <f t="shared" si="32"/>
        <v>Prestige Prwo 1.8-2</v>
      </c>
      <c r="D1032" t="s">
        <v>5242</v>
      </c>
      <c r="E1032" t="s">
        <v>5334</v>
      </c>
      <c r="F1032" t="s">
        <v>5335</v>
      </c>
      <c r="G1032" t="s">
        <v>5377</v>
      </c>
      <c r="H1032" s="2">
        <v>2719</v>
      </c>
      <c r="I1032" s="2">
        <v>3945</v>
      </c>
      <c r="J1032" s="1">
        <v>0.31</v>
      </c>
      <c r="K1032" s="8">
        <f>IF(Table1[[#This Row],[discount_percentage]]&gt;=0.5,1,0)</f>
        <v>0</v>
      </c>
      <c r="L1032">
        <v>3.7</v>
      </c>
      <c r="M1032">
        <f>IF(Table1[[#This Row],[rating_count]]&lt;1000,1,0)</f>
        <v>0</v>
      </c>
      <c r="N1032" t="str">
        <f>IF(Table1[[#This Row],[actual_price]]&lt;200,"&lt;₹200",IF(Table1[[#This Row],[actual_price]]&lt;=500,"₹200–₹500","&gt;₹500"))</f>
        <v>&gt;₹500</v>
      </c>
      <c r="O1032" s="9">
        <f>(Table1[[#This Row],[rating]]*Table1[[#This Row],[rating_count]])</f>
        <v>49602.200000000004</v>
      </c>
      <c r="P1032" s="9">
        <f>Table1[[#This Row],[actual_price]]*Table1[[#This Row],[rating_count]]</f>
        <v>52886670</v>
      </c>
      <c r="Q1032" s="4">
        <v>13406</v>
      </c>
      <c r="R1032" t="s">
        <v>3894</v>
      </c>
      <c r="S1032" t="s">
        <v>3895</v>
      </c>
      <c r="V1032" t="str">
        <f t="shared" si="33"/>
        <v>Prestige PRWO 1.8-2</v>
      </c>
    </row>
    <row r="1033" spans="1:22" x14ac:dyDescent="0.5">
      <c r="A1033" t="s">
        <v>3896</v>
      </c>
      <c r="B1033" t="s">
        <v>3897</v>
      </c>
      <c r="C1033" t="str">
        <f t="shared" si="32"/>
        <v>Swiffer Instant Electric</v>
      </c>
      <c r="D1033" t="s">
        <v>5242</v>
      </c>
      <c r="E1033" t="s">
        <v>5337</v>
      </c>
      <c r="F1033" t="s">
        <v>5350</v>
      </c>
      <c r="G1033" t="s">
        <v>5351</v>
      </c>
      <c r="H1033" s="2">
        <v>1439</v>
      </c>
      <c r="I1033" s="2">
        <v>1999</v>
      </c>
      <c r="J1033" s="1">
        <v>0.28000000000000003</v>
      </c>
      <c r="K1033" s="8">
        <f>IF(Table1[[#This Row],[discount_percentage]]&gt;=0.5,1,0)</f>
        <v>0</v>
      </c>
      <c r="L1033">
        <v>4.8</v>
      </c>
      <c r="M1033">
        <f>IF(Table1[[#This Row],[rating_count]]&lt;1000,1,0)</f>
        <v>0</v>
      </c>
      <c r="N1033" t="str">
        <f>IF(Table1[[#This Row],[actual_price]]&lt;200,"&lt;₹200",IF(Table1[[#This Row],[actual_price]]&lt;=500,"₹200–₹500","&gt;₹500"))</f>
        <v>&gt;₹500</v>
      </c>
      <c r="O1033" s="9">
        <f>(Table1[[#This Row],[rating]]*Table1[[#This Row],[rating_count]])</f>
        <v>258254.4</v>
      </c>
      <c r="P1033" s="9">
        <f>Table1[[#This Row],[actual_price]]*Table1[[#This Row],[rating_count]]</f>
        <v>107552197</v>
      </c>
      <c r="Q1033" s="4">
        <v>53803</v>
      </c>
      <c r="R1033" t="s">
        <v>3898</v>
      </c>
      <c r="S1033" t="s">
        <v>3899</v>
      </c>
      <c r="V1033" t="str">
        <f t="shared" si="33"/>
        <v>Swiffer Instant Electric</v>
      </c>
    </row>
    <row r="1034" spans="1:22" x14ac:dyDescent="0.5">
      <c r="A1034" t="s">
        <v>3900</v>
      </c>
      <c r="B1034" t="s">
        <v>3901</v>
      </c>
      <c r="C1034" t="str">
        <f t="shared" si="32"/>
        <v>Instacuppa Portable Blender</v>
      </c>
      <c r="D1034" t="s">
        <v>5242</v>
      </c>
      <c r="E1034" t="s">
        <v>5334</v>
      </c>
      <c r="F1034" t="s">
        <v>5335</v>
      </c>
      <c r="G1034" t="s">
        <v>5348</v>
      </c>
      <c r="H1034" s="2">
        <v>2799</v>
      </c>
      <c r="I1034" s="2">
        <v>3499</v>
      </c>
      <c r="J1034" s="1">
        <v>0.2</v>
      </c>
      <c r="K1034" s="8">
        <f>IF(Table1[[#This Row],[discount_percentage]]&gt;=0.5,1,0)</f>
        <v>0</v>
      </c>
      <c r="L1034">
        <v>4.5</v>
      </c>
      <c r="M1034">
        <f>IF(Table1[[#This Row],[rating_count]]&lt;1000,1,0)</f>
        <v>1</v>
      </c>
      <c r="N1034" t="str">
        <f>IF(Table1[[#This Row],[actual_price]]&lt;200,"&lt;₹200",IF(Table1[[#This Row],[actual_price]]&lt;=500,"₹200–₹500","&gt;₹500"))</f>
        <v>&gt;₹500</v>
      </c>
      <c r="O1034" s="9">
        <f>(Table1[[#This Row],[rating]]*Table1[[#This Row],[rating_count]])</f>
        <v>2457</v>
      </c>
      <c r="P1034" s="9">
        <f>Table1[[#This Row],[actual_price]]*Table1[[#This Row],[rating_count]]</f>
        <v>1910454</v>
      </c>
      <c r="Q1034" s="4">
        <v>546</v>
      </c>
      <c r="R1034" t="s">
        <v>3902</v>
      </c>
      <c r="S1034" t="s">
        <v>3903</v>
      </c>
      <c r="V1034" t="str">
        <f t="shared" si="33"/>
        <v>InstaCuppa Portable Blender</v>
      </c>
    </row>
    <row r="1035" spans="1:22" x14ac:dyDescent="0.5">
      <c r="A1035" t="s">
        <v>3904</v>
      </c>
      <c r="B1035" t="s">
        <v>3905</v>
      </c>
      <c r="C1035" t="str">
        <f t="shared" si="32"/>
        <v>Lifelong Llwh106 Flash</v>
      </c>
      <c r="D1035" t="s">
        <v>5242</v>
      </c>
      <c r="E1035" t="s">
        <v>5337</v>
      </c>
      <c r="F1035" t="s">
        <v>5350</v>
      </c>
      <c r="G1035" t="s">
        <v>5351</v>
      </c>
      <c r="H1035" s="2">
        <v>2088</v>
      </c>
      <c r="I1035" s="2">
        <v>5550</v>
      </c>
      <c r="J1035" s="1">
        <v>0.62</v>
      </c>
      <c r="K1035" s="8">
        <f>IF(Table1[[#This Row],[discount_percentage]]&gt;=0.5,1,0)</f>
        <v>1</v>
      </c>
      <c r="L1035">
        <v>4</v>
      </c>
      <c r="M1035">
        <f>IF(Table1[[#This Row],[rating_count]]&lt;1000,1,0)</f>
        <v>0</v>
      </c>
      <c r="N1035" t="str">
        <f>IF(Table1[[#This Row],[actual_price]]&lt;200,"&lt;₹200",IF(Table1[[#This Row],[actual_price]]&lt;=500,"₹200–₹500","&gt;₹500"))</f>
        <v>&gt;₹500</v>
      </c>
      <c r="O1035" s="9">
        <f>(Table1[[#This Row],[rating]]*Table1[[#This Row],[rating_count]])</f>
        <v>21168</v>
      </c>
      <c r="P1035" s="9">
        <f>Table1[[#This Row],[actual_price]]*Table1[[#This Row],[rating_count]]</f>
        <v>29370600</v>
      </c>
      <c r="Q1035" s="4">
        <v>5292</v>
      </c>
      <c r="R1035" t="s">
        <v>3906</v>
      </c>
      <c r="S1035" t="s">
        <v>3907</v>
      </c>
      <c r="V1035" t="str">
        <f t="shared" si="33"/>
        <v>Lifelong LLWH106 Flash</v>
      </c>
    </row>
    <row r="1036" spans="1:22" x14ac:dyDescent="0.5">
      <c r="A1036" t="s">
        <v>3908</v>
      </c>
      <c r="B1036" t="s">
        <v>3909</v>
      </c>
      <c r="C1036" t="str">
        <f t="shared" si="32"/>
        <v>Hindware Atlantic Compacto</v>
      </c>
      <c r="D1036" t="s">
        <v>5242</v>
      </c>
      <c r="E1036" t="s">
        <v>5337</v>
      </c>
      <c r="F1036" t="s">
        <v>5350</v>
      </c>
      <c r="G1036" t="s">
        <v>5351</v>
      </c>
      <c r="H1036" s="2">
        <v>2399</v>
      </c>
      <c r="I1036" s="2">
        <v>4590</v>
      </c>
      <c r="J1036" s="1">
        <v>0.48</v>
      </c>
      <c r="K1036" s="8">
        <f>IF(Table1[[#This Row],[discount_percentage]]&gt;=0.5,1,0)</f>
        <v>0</v>
      </c>
      <c r="L1036">
        <v>4.0999999999999996</v>
      </c>
      <c r="M1036">
        <f>IF(Table1[[#This Row],[rating_count]]&lt;1000,1,0)</f>
        <v>1</v>
      </c>
      <c r="N1036" t="str">
        <f>IF(Table1[[#This Row],[actual_price]]&lt;200,"&lt;₹200",IF(Table1[[#This Row],[actual_price]]&lt;=500,"₹200–₹500","&gt;₹500"))</f>
        <v>&gt;₹500</v>
      </c>
      <c r="O1036" s="9">
        <f>(Table1[[#This Row],[rating]]*Table1[[#This Row],[rating_count]])</f>
        <v>1820.3999999999999</v>
      </c>
      <c r="P1036" s="9">
        <f>Table1[[#This Row],[actual_price]]*Table1[[#This Row],[rating_count]]</f>
        <v>2037960</v>
      </c>
      <c r="Q1036" s="4">
        <v>444</v>
      </c>
      <c r="R1036" t="s">
        <v>3910</v>
      </c>
      <c r="S1036" t="s">
        <v>3911</v>
      </c>
      <c r="V1036" t="str">
        <f t="shared" si="33"/>
        <v>Hindware Atlantic Compacto</v>
      </c>
    </row>
    <row r="1037" spans="1:22" x14ac:dyDescent="0.5">
      <c r="A1037" t="s">
        <v>3912</v>
      </c>
      <c r="B1037" t="s">
        <v>3913</v>
      </c>
      <c r="C1037" t="str">
        <f t="shared" si="32"/>
        <v>Atom Selves-Mh 200</v>
      </c>
      <c r="D1037" t="s">
        <v>5242</v>
      </c>
      <c r="E1037" t="s">
        <v>5334</v>
      </c>
      <c r="F1037" t="s">
        <v>5335</v>
      </c>
      <c r="G1037" t="s">
        <v>5343</v>
      </c>
      <c r="H1037">
        <v>308</v>
      </c>
      <c r="I1037">
        <v>499</v>
      </c>
      <c r="J1037" s="1">
        <v>0.38</v>
      </c>
      <c r="K1037" s="8">
        <f>IF(Table1[[#This Row],[discount_percentage]]&gt;=0.5,1,0)</f>
        <v>0</v>
      </c>
      <c r="L1037">
        <v>3.9</v>
      </c>
      <c r="M1037">
        <f>IF(Table1[[#This Row],[rating_count]]&lt;1000,1,0)</f>
        <v>0</v>
      </c>
      <c r="N1037" t="str">
        <f>IF(Table1[[#This Row],[actual_price]]&lt;200,"&lt;₹200",IF(Table1[[#This Row],[actual_price]]&lt;=500,"₹200–₹500","&gt;₹500"))</f>
        <v>₹200–₹500</v>
      </c>
      <c r="O1037" s="9">
        <f>(Table1[[#This Row],[rating]]*Table1[[#This Row],[rating_count]])</f>
        <v>17877.599999999999</v>
      </c>
      <c r="P1037" s="9">
        <f>Table1[[#This Row],[actual_price]]*Table1[[#This Row],[rating_count]]</f>
        <v>2287416</v>
      </c>
      <c r="Q1037" s="4">
        <v>4584</v>
      </c>
      <c r="R1037" t="s">
        <v>3914</v>
      </c>
      <c r="S1037" t="s">
        <v>3915</v>
      </c>
      <c r="V1037" t="str">
        <f t="shared" si="33"/>
        <v>ATOM Selves-MH 200</v>
      </c>
    </row>
    <row r="1038" spans="1:22" x14ac:dyDescent="0.5">
      <c r="A1038" t="s">
        <v>3916</v>
      </c>
      <c r="B1038" t="s">
        <v>3917</v>
      </c>
      <c r="C1038" t="str">
        <f t="shared" si="32"/>
        <v>Crompton Instabliss 3-L</v>
      </c>
      <c r="D1038" t="s">
        <v>5242</v>
      </c>
      <c r="E1038" t="s">
        <v>5337</v>
      </c>
      <c r="F1038" t="s">
        <v>5350</v>
      </c>
      <c r="G1038" t="s">
        <v>5351</v>
      </c>
      <c r="H1038" s="2">
        <v>2599</v>
      </c>
      <c r="I1038" s="2">
        <v>4400</v>
      </c>
      <c r="J1038" s="1">
        <v>0.41</v>
      </c>
      <c r="K1038" s="8">
        <f>IF(Table1[[#This Row],[discount_percentage]]&gt;=0.5,1,0)</f>
        <v>0</v>
      </c>
      <c r="L1038">
        <v>4.0999999999999996</v>
      </c>
      <c r="M1038">
        <f>IF(Table1[[#This Row],[rating_count]]&lt;1000,1,0)</f>
        <v>0</v>
      </c>
      <c r="N1038" t="str">
        <f>IF(Table1[[#This Row],[actual_price]]&lt;200,"&lt;₹200",IF(Table1[[#This Row],[actual_price]]&lt;=500,"₹200–₹500","&gt;₹500"))</f>
        <v>&gt;₹500</v>
      </c>
      <c r="O1038" s="9">
        <f>(Table1[[#This Row],[rating]]*Table1[[#This Row],[rating_count]])</f>
        <v>61282.7</v>
      </c>
      <c r="P1038" s="9">
        <f>Table1[[#This Row],[actual_price]]*Table1[[#This Row],[rating_count]]</f>
        <v>65766800</v>
      </c>
      <c r="Q1038" s="4">
        <v>14947</v>
      </c>
      <c r="R1038" t="s">
        <v>3918</v>
      </c>
      <c r="S1038" t="s">
        <v>3919</v>
      </c>
      <c r="V1038" t="str">
        <f t="shared" si="33"/>
        <v>Crompton InstaBliss 3-L</v>
      </c>
    </row>
    <row r="1039" spans="1:22" x14ac:dyDescent="0.5">
      <c r="A1039" t="s">
        <v>3920</v>
      </c>
      <c r="B1039" t="s">
        <v>3921</v>
      </c>
      <c r="C1039" t="str">
        <f t="shared" si="32"/>
        <v>Croma 1100 W</v>
      </c>
      <c r="D1039" t="s">
        <v>5242</v>
      </c>
      <c r="E1039" t="s">
        <v>5334</v>
      </c>
      <c r="F1039" t="s">
        <v>5341</v>
      </c>
      <c r="G1039" t="s">
        <v>5342</v>
      </c>
      <c r="H1039">
        <v>479</v>
      </c>
      <c r="I1039" s="2">
        <v>1000</v>
      </c>
      <c r="J1039" s="1">
        <v>0.52</v>
      </c>
      <c r="K1039" s="8">
        <f>IF(Table1[[#This Row],[discount_percentage]]&gt;=0.5,1,0)</f>
        <v>1</v>
      </c>
      <c r="L1039">
        <v>4.2</v>
      </c>
      <c r="M1039">
        <f>IF(Table1[[#This Row],[rating_count]]&lt;1000,1,0)</f>
        <v>0</v>
      </c>
      <c r="N1039" t="str">
        <f>IF(Table1[[#This Row],[actual_price]]&lt;200,"&lt;₹200",IF(Table1[[#This Row],[actual_price]]&lt;=500,"₹200–₹500","&gt;₹500"))</f>
        <v>&gt;₹500</v>
      </c>
      <c r="O1039" s="9">
        <f>(Table1[[#This Row],[rating]]*Table1[[#This Row],[rating_count]])</f>
        <v>6547.8</v>
      </c>
      <c r="P1039" s="9">
        <f>Table1[[#This Row],[actual_price]]*Table1[[#This Row],[rating_count]]</f>
        <v>1559000</v>
      </c>
      <c r="Q1039" s="4">
        <v>1559</v>
      </c>
      <c r="R1039" t="s">
        <v>3922</v>
      </c>
      <c r="S1039" t="s">
        <v>3923</v>
      </c>
      <c r="V1039" t="str">
        <f t="shared" si="33"/>
        <v>Croma 1100 W</v>
      </c>
    </row>
    <row r="1040" spans="1:22" x14ac:dyDescent="0.5">
      <c r="A1040" t="s">
        <v>3924</v>
      </c>
      <c r="B1040" t="s">
        <v>3925</v>
      </c>
      <c r="C1040" t="str">
        <f t="shared" si="32"/>
        <v>Lint Roller With</v>
      </c>
      <c r="D1040" t="s">
        <v>5242</v>
      </c>
      <c r="E1040" t="s">
        <v>5334</v>
      </c>
      <c r="F1040" t="s">
        <v>5341</v>
      </c>
      <c r="G1040" t="s">
        <v>5342</v>
      </c>
      <c r="H1040">
        <v>245</v>
      </c>
      <c r="I1040">
        <v>299</v>
      </c>
      <c r="J1040" s="1">
        <v>0.18</v>
      </c>
      <c r="K1040" s="8">
        <f>IF(Table1[[#This Row],[discount_percentage]]&gt;=0.5,1,0)</f>
        <v>0</v>
      </c>
      <c r="L1040">
        <v>4.0999999999999996</v>
      </c>
      <c r="M1040">
        <f>IF(Table1[[#This Row],[rating_count]]&lt;1000,1,0)</f>
        <v>0</v>
      </c>
      <c r="N1040" t="str">
        <f>IF(Table1[[#This Row],[actual_price]]&lt;200,"&lt;₹200",IF(Table1[[#This Row],[actual_price]]&lt;=500,"₹200–₹500","&gt;₹500"))</f>
        <v>₹200–₹500</v>
      </c>
      <c r="O1040" s="9">
        <f>(Table1[[#This Row],[rating]]*Table1[[#This Row],[rating_count]])</f>
        <v>6805.9999999999991</v>
      </c>
      <c r="P1040" s="9">
        <f>Table1[[#This Row],[actual_price]]*Table1[[#This Row],[rating_count]]</f>
        <v>496340</v>
      </c>
      <c r="Q1040" s="4">
        <v>1660</v>
      </c>
      <c r="R1040" t="s">
        <v>3926</v>
      </c>
      <c r="S1040" t="s">
        <v>3927</v>
      </c>
      <c r="V1040" t="str">
        <f t="shared" si="33"/>
        <v>Lint Roller with</v>
      </c>
    </row>
    <row r="1041" spans="1:22" x14ac:dyDescent="0.5">
      <c r="A1041" t="s">
        <v>3928</v>
      </c>
      <c r="B1041" t="s">
        <v>3929</v>
      </c>
      <c r="C1041" t="str">
        <f t="shared" si="32"/>
        <v>Portable Lint Remover</v>
      </c>
      <c r="D1041" t="s">
        <v>5242</v>
      </c>
      <c r="E1041" t="s">
        <v>5334</v>
      </c>
      <c r="F1041" t="s">
        <v>5341</v>
      </c>
      <c r="G1041" t="s">
        <v>5342</v>
      </c>
      <c r="H1041">
        <v>179</v>
      </c>
      <c r="I1041">
        <v>799</v>
      </c>
      <c r="J1041" s="1">
        <v>0.78</v>
      </c>
      <c r="K1041" s="8">
        <f>IF(Table1[[#This Row],[discount_percentage]]&gt;=0.5,1,0)</f>
        <v>1</v>
      </c>
      <c r="L1041">
        <v>3.5</v>
      </c>
      <c r="M1041">
        <f>IF(Table1[[#This Row],[rating_count]]&lt;1000,1,0)</f>
        <v>1</v>
      </c>
      <c r="N1041" t="str">
        <f>IF(Table1[[#This Row],[actual_price]]&lt;200,"&lt;₹200",IF(Table1[[#This Row],[actual_price]]&lt;=500,"₹200–₹500","&gt;₹500"))</f>
        <v>&gt;₹500</v>
      </c>
      <c r="O1041" s="9">
        <f>(Table1[[#This Row],[rating]]*Table1[[#This Row],[rating_count]])</f>
        <v>462</v>
      </c>
      <c r="P1041" s="9">
        <f>Table1[[#This Row],[actual_price]]*Table1[[#This Row],[rating_count]]</f>
        <v>105468</v>
      </c>
      <c r="Q1041" s="4">
        <v>132</v>
      </c>
      <c r="R1041" t="s">
        <v>3930</v>
      </c>
      <c r="S1041" t="s">
        <v>3931</v>
      </c>
      <c r="V1041" t="str">
        <f t="shared" si="33"/>
        <v>Portable Lint Remover</v>
      </c>
    </row>
    <row r="1042" spans="1:22" x14ac:dyDescent="0.5">
      <c r="A1042" t="s">
        <v>3932</v>
      </c>
      <c r="B1042" t="s">
        <v>3933</v>
      </c>
      <c r="C1042" t="str">
        <f t="shared" si="32"/>
        <v>Atomberg Renesa 1200Mm</v>
      </c>
      <c r="D1042" t="s">
        <v>5242</v>
      </c>
      <c r="E1042" t="s">
        <v>5337</v>
      </c>
      <c r="F1042" t="s">
        <v>5364</v>
      </c>
      <c r="G1042" t="s">
        <v>5365</v>
      </c>
      <c r="H1042" s="2">
        <v>3569</v>
      </c>
      <c r="I1042" s="2">
        <v>5190</v>
      </c>
      <c r="J1042" s="1">
        <v>0.31</v>
      </c>
      <c r="K1042" s="8">
        <f>IF(Table1[[#This Row],[discount_percentage]]&gt;=0.5,1,0)</f>
        <v>0</v>
      </c>
      <c r="L1042">
        <v>4.3</v>
      </c>
      <c r="M1042">
        <f>IF(Table1[[#This Row],[rating_count]]&lt;1000,1,0)</f>
        <v>0</v>
      </c>
      <c r="N1042" t="str">
        <f>IF(Table1[[#This Row],[actual_price]]&lt;200,"&lt;₹200",IF(Table1[[#This Row],[actual_price]]&lt;=500,"₹200–₹500","&gt;₹500"))</f>
        <v>&gt;₹500</v>
      </c>
      <c r="O1042" s="9">
        <f>(Table1[[#This Row],[rating]]*Table1[[#This Row],[rating_count]])</f>
        <v>123104.7</v>
      </c>
      <c r="P1042" s="9">
        <f>Table1[[#This Row],[actual_price]]*Table1[[#This Row],[rating_count]]</f>
        <v>148584510</v>
      </c>
      <c r="Q1042" s="4">
        <v>28629</v>
      </c>
      <c r="R1042" t="s">
        <v>3934</v>
      </c>
      <c r="S1042" t="s">
        <v>3935</v>
      </c>
      <c r="V1042" t="str">
        <f t="shared" si="33"/>
        <v>atomberg Renesa 1200mm</v>
      </c>
    </row>
    <row r="1043" spans="1:22" x14ac:dyDescent="0.5">
      <c r="A1043" t="s">
        <v>3936</v>
      </c>
      <c r="B1043" t="s">
        <v>3937</v>
      </c>
      <c r="C1043" t="str">
        <f t="shared" si="32"/>
        <v>Pigeon By Stovekraft</v>
      </c>
      <c r="D1043" t="s">
        <v>5242</v>
      </c>
      <c r="E1043" t="s">
        <v>5334</v>
      </c>
      <c r="F1043" t="s">
        <v>5335</v>
      </c>
      <c r="G1043" t="s">
        <v>5336</v>
      </c>
      <c r="H1043">
        <v>699</v>
      </c>
      <c r="I1043" s="2">
        <v>1345</v>
      </c>
      <c r="J1043" s="1">
        <v>0.48</v>
      </c>
      <c r="K1043" s="8">
        <f>IF(Table1[[#This Row],[discount_percentage]]&gt;=0.5,1,0)</f>
        <v>0</v>
      </c>
      <c r="L1043">
        <v>3.9</v>
      </c>
      <c r="M1043">
        <f>IF(Table1[[#This Row],[rating_count]]&lt;1000,1,0)</f>
        <v>0</v>
      </c>
      <c r="N1043" t="str">
        <f>IF(Table1[[#This Row],[actual_price]]&lt;200,"&lt;₹200",IF(Table1[[#This Row],[actual_price]]&lt;=500,"₹200–₹500","&gt;₹500"))</f>
        <v>&gt;₹500</v>
      </c>
      <c r="O1043" s="9">
        <f>(Table1[[#This Row],[rating]]*Table1[[#This Row],[rating_count]])</f>
        <v>32939.4</v>
      </c>
      <c r="P1043" s="9">
        <f>Table1[[#This Row],[actual_price]]*Table1[[#This Row],[rating_count]]</f>
        <v>11359870</v>
      </c>
      <c r="Q1043" s="4">
        <v>8446</v>
      </c>
      <c r="R1043" t="s">
        <v>3938</v>
      </c>
      <c r="S1043" t="s">
        <v>3939</v>
      </c>
      <c r="V1043" t="str">
        <f t="shared" si="33"/>
        <v>Pigeon by Stovekraft</v>
      </c>
    </row>
    <row r="1044" spans="1:22" x14ac:dyDescent="0.5">
      <c r="A1044" t="s">
        <v>3940</v>
      </c>
      <c r="B1044" t="s">
        <v>3941</v>
      </c>
      <c r="C1044" t="str">
        <f t="shared" si="32"/>
        <v>Usha Cookjoy (Cj1600Wpc)</v>
      </c>
      <c r="D1044" t="s">
        <v>5242</v>
      </c>
      <c r="E1044" t="s">
        <v>5334</v>
      </c>
      <c r="F1044" t="s">
        <v>5335</v>
      </c>
      <c r="G1044" t="s">
        <v>5347</v>
      </c>
      <c r="H1044" s="2">
        <v>2089</v>
      </c>
      <c r="I1044" s="2">
        <v>4000</v>
      </c>
      <c r="J1044" s="1">
        <v>0.48</v>
      </c>
      <c r="K1044" s="8">
        <f>IF(Table1[[#This Row],[discount_percentage]]&gt;=0.5,1,0)</f>
        <v>0</v>
      </c>
      <c r="L1044">
        <v>4.2</v>
      </c>
      <c r="M1044">
        <f>IF(Table1[[#This Row],[rating_count]]&lt;1000,1,0)</f>
        <v>0</v>
      </c>
      <c r="N1044" t="str">
        <f>IF(Table1[[#This Row],[actual_price]]&lt;200,"&lt;₹200",IF(Table1[[#This Row],[actual_price]]&lt;=500,"₹200–₹500","&gt;₹500"))</f>
        <v>&gt;₹500</v>
      </c>
      <c r="O1044" s="9">
        <f>(Table1[[#This Row],[rating]]*Table1[[#This Row],[rating_count]])</f>
        <v>47035.8</v>
      </c>
      <c r="P1044" s="9">
        <f>Table1[[#This Row],[actual_price]]*Table1[[#This Row],[rating_count]]</f>
        <v>44796000</v>
      </c>
      <c r="Q1044" s="4">
        <v>11199</v>
      </c>
      <c r="R1044" t="s">
        <v>3942</v>
      </c>
      <c r="S1044" t="s">
        <v>3943</v>
      </c>
      <c r="V1044" t="str">
        <f t="shared" si="33"/>
        <v>Usha CookJoy (CJ1600WPC)</v>
      </c>
    </row>
    <row r="1045" spans="1:22" x14ac:dyDescent="0.5">
      <c r="A1045" t="s">
        <v>3944</v>
      </c>
      <c r="B1045" t="s">
        <v>3945</v>
      </c>
      <c r="C1045" t="str">
        <f t="shared" si="32"/>
        <v>Reffair Ax30 [Max]</v>
      </c>
      <c r="D1045" t="s">
        <v>5378</v>
      </c>
      <c r="E1045" t="s">
        <v>5379</v>
      </c>
      <c r="F1045" t="s">
        <v>5380</v>
      </c>
      <c r="G1045" t="s">
        <v>5381</v>
      </c>
      <c r="H1045" s="2">
        <v>2339</v>
      </c>
      <c r="I1045" s="2">
        <v>4000</v>
      </c>
      <c r="J1045" s="1">
        <v>0.42</v>
      </c>
      <c r="K1045" s="8">
        <f>IF(Table1[[#This Row],[discount_percentage]]&gt;=0.5,1,0)</f>
        <v>0</v>
      </c>
      <c r="L1045">
        <v>3.8</v>
      </c>
      <c r="M1045">
        <f>IF(Table1[[#This Row],[rating_count]]&lt;1000,1,0)</f>
        <v>0</v>
      </c>
      <c r="N1045" t="str">
        <f>IF(Table1[[#This Row],[actual_price]]&lt;200,"&lt;₹200",IF(Table1[[#This Row],[actual_price]]&lt;=500,"₹200–₹500","&gt;₹500"))</f>
        <v>&gt;₹500</v>
      </c>
      <c r="O1045" s="9">
        <f>(Table1[[#This Row],[rating]]*Table1[[#This Row],[rating_count]])</f>
        <v>4248.3999999999996</v>
      </c>
      <c r="P1045" s="9">
        <f>Table1[[#This Row],[actual_price]]*Table1[[#This Row],[rating_count]]</f>
        <v>4472000</v>
      </c>
      <c r="Q1045" s="4">
        <v>1118</v>
      </c>
      <c r="R1045" t="s">
        <v>3946</v>
      </c>
      <c r="S1045" t="s">
        <v>3947</v>
      </c>
      <c r="V1045" t="str">
        <f t="shared" si="33"/>
        <v>Reffair AX30 [MAX]</v>
      </c>
    </row>
    <row r="1046" spans="1:22" x14ac:dyDescent="0.5">
      <c r="A1046" t="s">
        <v>3948</v>
      </c>
      <c r="B1046" t="s">
        <v>3949</v>
      </c>
      <c r="C1046" t="str">
        <f t="shared" si="32"/>
        <v>!!1000 Watt/2000-Watt Room</v>
      </c>
      <c r="D1046" t="s">
        <v>5242</v>
      </c>
      <c r="E1046" t="s">
        <v>5337</v>
      </c>
      <c r="F1046" t="s">
        <v>5338</v>
      </c>
      <c r="G1046" t="s">
        <v>5340</v>
      </c>
      <c r="H1046">
        <v>784</v>
      </c>
      <c r="I1046" s="2">
        <v>1599</v>
      </c>
      <c r="J1046" s="1">
        <v>0.51</v>
      </c>
      <c r="K1046" s="8">
        <f>IF(Table1[[#This Row],[discount_percentage]]&gt;=0.5,1,0)</f>
        <v>1</v>
      </c>
      <c r="L1046">
        <v>4.5</v>
      </c>
      <c r="M1046">
        <f>IF(Table1[[#This Row],[rating_count]]&lt;1000,1,0)</f>
        <v>1</v>
      </c>
      <c r="N1046" t="str">
        <f>IF(Table1[[#This Row],[actual_price]]&lt;200,"&lt;₹200",IF(Table1[[#This Row],[actual_price]]&lt;=500,"₹200–₹500","&gt;₹500"))</f>
        <v>&gt;₹500</v>
      </c>
      <c r="O1046" s="9">
        <f>(Table1[[#This Row],[rating]]*Table1[[#This Row],[rating_count]])</f>
        <v>49.5</v>
      </c>
      <c r="P1046" s="9">
        <f>Table1[[#This Row],[actual_price]]*Table1[[#This Row],[rating_count]]</f>
        <v>17589</v>
      </c>
      <c r="Q1046" s="4">
        <v>11</v>
      </c>
      <c r="R1046" t="s">
        <v>3950</v>
      </c>
      <c r="S1046" t="s">
        <v>3951</v>
      </c>
      <c r="V1046" t="str">
        <f t="shared" si="33"/>
        <v>!!1000 Watt/2000-Watt Room</v>
      </c>
    </row>
    <row r="1047" spans="1:22" x14ac:dyDescent="0.5">
      <c r="A1047" t="s">
        <v>3952</v>
      </c>
      <c r="B1047" t="s">
        <v>3953</v>
      </c>
      <c r="C1047" t="str">
        <f t="shared" si="32"/>
        <v>Eureka Forbes Wet</v>
      </c>
      <c r="D1047" t="s">
        <v>5242</v>
      </c>
      <c r="E1047" t="s">
        <v>5334</v>
      </c>
      <c r="F1047" t="s">
        <v>5341</v>
      </c>
      <c r="G1047" t="s">
        <v>5359</v>
      </c>
      <c r="H1047" s="2">
        <v>5499</v>
      </c>
      <c r="I1047" s="2">
        <v>9999</v>
      </c>
      <c r="J1047" s="1">
        <v>0.45</v>
      </c>
      <c r="K1047" s="8">
        <f>IF(Table1[[#This Row],[discount_percentage]]&gt;=0.5,1,0)</f>
        <v>0</v>
      </c>
      <c r="L1047">
        <v>3.8</v>
      </c>
      <c r="M1047">
        <f>IF(Table1[[#This Row],[rating_count]]&lt;1000,1,0)</f>
        <v>0</v>
      </c>
      <c r="N1047" t="str">
        <f>IF(Table1[[#This Row],[actual_price]]&lt;200,"&lt;₹200",IF(Table1[[#This Row],[actual_price]]&lt;=500,"₹200–₹500","&gt;₹500"))</f>
        <v>&gt;₹500</v>
      </c>
      <c r="O1047" s="9">
        <f>(Table1[[#This Row],[rating]]*Table1[[#This Row],[rating_count]])</f>
        <v>16541.399999999998</v>
      </c>
      <c r="P1047" s="9">
        <f>Table1[[#This Row],[actual_price]]*Table1[[#This Row],[rating_count]]</f>
        <v>43525647</v>
      </c>
      <c r="Q1047" s="4">
        <v>4353</v>
      </c>
      <c r="R1047" t="s">
        <v>3954</v>
      </c>
      <c r="S1047" t="s">
        <v>3955</v>
      </c>
      <c r="V1047" t="str">
        <f t="shared" si="33"/>
        <v>Eureka Forbes Wet</v>
      </c>
    </row>
    <row r="1048" spans="1:22" x14ac:dyDescent="0.5">
      <c r="A1048" t="s">
        <v>3956</v>
      </c>
      <c r="B1048" t="s">
        <v>3957</v>
      </c>
      <c r="C1048" t="str">
        <f t="shared" si="32"/>
        <v>Activa Heat-Max 2000</v>
      </c>
      <c r="D1048" t="s">
        <v>5242</v>
      </c>
      <c r="E1048" t="s">
        <v>5337</v>
      </c>
      <c r="F1048" t="s">
        <v>5338</v>
      </c>
      <c r="G1048" t="s">
        <v>5340</v>
      </c>
      <c r="H1048">
        <v>899</v>
      </c>
      <c r="I1048" s="2">
        <v>1990</v>
      </c>
      <c r="J1048" s="1">
        <v>0.55000000000000004</v>
      </c>
      <c r="K1048" s="8">
        <f>IF(Table1[[#This Row],[discount_percentage]]&gt;=0.5,1,0)</f>
        <v>1</v>
      </c>
      <c r="L1048">
        <v>4.0999999999999996</v>
      </c>
      <c r="M1048">
        <f>IF(Table1[[#This Row],[rating_count]]&lt;1000,1,0)</f>
        <v>1</v>
      </c>
      <c r="N1048" t="str">
        <f>IF(Table1[[#This Row],[actual_price]]&lt;200,"&lt;₹200",IF(Table1[[#This Row],[actual_price]]&lt;=500,"₹200–₹500","&gt;₹500"))</f>
        <v>&gt;₹500</v>
      </c>
      <c r="O1048" s="9">
        <f>(Table1[[#This Row],[rating]]*Table1[[#This Row],[rating_count]])</f>
        <v>758.49999999999989</v>
      </c>
      <c r="P1048" s="9">
        <f>Table1[[#This Row],[actual_price]]*Table1[[#This Row],[rating_count]]</f>
        <v>368150</v>
      </c>
      <c r="Q1048" s="4">
        <v>185</v>
      </c>
      <c r="R1048" t="s">
        <v>3958</v>
      </c>
      <c r="S1048" t="s">
        <v>3959</v>
      </c>
      <c r="V1048" t="str">
        <f t="shared" si="33"/>
        <v>Activa Heat-Max 2000</v>
      </c>
    </row>
    <row r="1049" spans="1:22" x14ac:dyDescent="0.5">
      <c r="A1049" t="s">
        <v>3960</v>
      </c>
      <c r="B1049" t="s">
        <v>3961</v>
      </c>
      <c r="C1049" t="str">
        <f t="shared" si="32"/>
        <v>Philips Hl1655/00 Hand</v>
      </c>
      <c r="D1049" t="s">
        <v>5242</v>
      </c>
      <c r="E1049" t="s">
        <v>5334</v>
      </c>
      <c r="F1049" t="s">
        <v>5335</v>
      </c>
      <c r="G1049" t="s">
        <v>5348</v>
      </c>
      <c r="H1049" s="2">
        <v>1695</v>
      </c>
      <c r="I1049" s="2">
        <v>1695</v>
      </c>
      <c r="J1049" s="1">
        <v>0</v>
      </c>
      <c r="K1049" s="8">
        <f>IF(Table1[[#This Row],[discount_percentage]]&gt;=0.5,1,0)</f>
        <v>0</v>
      </c>
      <c r="L1049">
        <v>4.2</v>
      </c>
      <c r="M1049">
        <f>IF(Table1[[#This Row],[rating_count]]&lt;1000,1,0)</f>
        <v>0</v>
      </c>
      <c r="N1049" t="str">
        <f>IF(Table1[[#This Row],[actual_price]]&lt;200,"&lt;₹200",IF(Table1[[#This Row],[actual_price]]&lt;=500,"₹200–₹500","&gt;₹500"))</f>
        <v>&gt;₹500</v>
      </c>
      <c r="O1049" s="9">
        <f>(Table1[[#This Row],[rating]]*Table1[[#This Row],[rating_count]])</f>
        <v>60018</v>
      </c>
      <c r="P1049" s="9">
        <f>Table1[[#This Row],[actual_price]]*Table1[[#This Row],[rating_count]]</f>
        <v>24221550</v>
      </c>
      <c r="Q1049" s="4">
        <v>14290</v>
      </c>
      <c r="R1049" t="s">
        <v>3962</v>
      </c>
      <c r="S1049" t="s">
        <v>3963</v>
      </c>
      <c r="V1049" t="str">
        <f t="shared" si="33"/>
        <v>PHILIPS HL1655/00 Hand</v>
      </c>
    </row>
    <row r="1050" spans="1:22" x14ac:dyDescent="0.5">
      <c r="A1050" t="s">
        <v>3964</v>
      </c>
      <c r="B1050" t="s">
        <v>3965</v>
      </c>
      <c r="C1050" t="str">
        <f t="shared" si="32"/>
        <v>Bajaj Dx-2 600W</v>
      </c>
      <c r="D1050" t="s">
        <v>5242</v>
      </c>
      <c r="E1050" t="s">
        <v>5334</v>
      </c>
      <c r="F1050" t="s">
        <v>5341</v>
      </c>
      <c r="G1050" t="s">
        <v>5342</v>
      </c>
      <c r="H1050">
        <v>499</v>
      </c>
      <c r="I1050">
        <v>940</v>
      </c>
      <c r="J1050" s="1">
        <v>0.47</v>
      </c>
      <c r="K1050" s="8">
        <f>IF(Table1[[#This Row],[discount_percentage]]&gt;=0.5,1,0)</f>
        <v>0</v>
      </c>
      <c r="L1050">
        <v>4.0999999999999996</v>
      </c>
      <c r="M1050">
        <f>IF(Table1[[#This Row],[rating_count]]&lt;1000,1,0)</f>
        <v>0</v>
      </c>
      <c r="N1050" t="str">
        <f>IF(Table1[[#This Row],[actual_price]]&lt;200,"&lt;₹200",IF(Table1[[#This Row],[actual_price]]&lt;=500,"₹200–₹500","&gt;₹500"))</f>
        <v>&gt;₹500</v>
      </c>
      <c r="O1050" s="9">
        <f>(Table1[[#This Row],[rating]]*Table1[[#This Row],[rating_count]])</f>
        <v>12447.599999999999</v>
      </c>
      <c r="P1050" s="9">
        <f>Table1[[#This Row],[actual_price]]*Table1[[#This Row],[rating_count]]</f>
        <v>2853840</v>
      </c>
      <c r="Q1050" s="4">
        <v>3036</v>
      </c>
      <c r="R1050" t="s">
        <v>3726</v>
      </c>
      <c r="S1050" t="s">
        <v>3966</v>
      </c>
      <c r="V1050" t="str">
        <f t="shared" si="33"/>
        <v>Bajaj DX-2 600W</v>
      </c>
    </row>
    <row r="1051" spans="1:22" x14ac:dyDescent="0.5">
      <c r="A1051" t="s">
        <v>3967</v>
      </c>
      <c r="B1051" t="s">
        <v>3968</v>
      </c>
      <c r="C1051" t="str">
        <f t="shared" si="32"/>
        <v>V-Guard Zio Instant</v>
      </c>
      <c r="D1051" t="s">
        <v>5242</v>
      </c>
      <c r="E1051" t="s">
        <v>5337</v>
      </c>
      <c r="F1051" t="s">
        <v>5350</v>
      </c>
      <c r="G1051" t="s">
        <v>5351</v>
      </c>
      <c r="H1051" s="2">
        <v>2699</v>
      </c>
      <c r="I1051" s="2">
        <v>4700</v>
      </c>
      <c r="J1051" s="1">
        <v>0.43</v>
      </c>
      <c r="K1051" s="8">
        <f>IF(Table1[[#This Row],[discount_percentage]]&gt;=0.5,1,0)</f>
        <v>0</v>
      </c>
      <c r="L1051">
        <v>4.2</v>
      </c>
      <c r="M1051">
        <f>IF(Table1[[#This Row],[rating_count]]&lt;1000,1,0)</f>
        <v>0</v>
      </c>
      <c r="N1051" t="str">
        <f>IF(Table1[[#This Row],[actual_price]]&lt;200,"&lt;₹200",IF(Table1[[#This Row],[actual_price]]&lt;=500,"₹200–₹500","&gt;₹500"))</f>
        <v>&gt;₹500</v>
      </c>
      <c r="O1051" s="9">
        <f>(Table1[[#This Row],[rating]]*Table1[[#This Row],[rating_count]])</f>
        <v>5443.2</v>
      </c>
      <c r="P1051" s="9">
        <f>Table1[[#This Row],[actual_price]]*Table1[[#This Row],[rating_count]]</f>
        <v>6091200</v>
      </c>
      <c r="Q1051" s="4">
        <v>1296</v>
      </c>
      <c r="R1051" t="s">
        <v>3969</v>
      </c>
      <c r="S1051" t="s">
        <v>3970</v>
      </c>
      <c r="V1051" t="str">
        <f t="shared" si="33"/>
        <v>V-Guard Zio Instant</v>
      </c>
    </row>
    <row r="1052" spans="1:22" x14ac:dyDescent="0.5">
      <c r="A1052" t="s">
        <v>3971</v>
      </c>
      <c r="B1052" t="s">
        <v>3972</v>
      </c>
      <c r="C1052" t="str">
        <f t="shared" si="32"/>
        <v>Homeistic Applience‚Ñ¢ Instant</v>
      </c>
      <c r="D1052" t="s">
        <v>5242</v>
      </c>
      <c r="E1052" t="s">
        <v>5337</v>
      </c>
      <c r="F1052" t="s">
        <v>5350</v>
      </c>
      <c r="G1052" t="s">
        <v>5351</v>
      </c>
      <c r="H1052" s="2">
        <v>1448</v>
      </c>
      <c r="I1052" s="2">
        <v>2999</v>
      </c>
      <c r="J1052" s="1">
        <v>0.52</v>
      </c>
      <c r="K1052" s="8">
        <f>IF(Table1[[#This Row],[discount_percentage]]&gt;=0.5,1,0)</f>
        <v>1</v>
      </c>
      <c r="L1052">
        <v>4.5</v>
      </c>
      <c r="M1052">
        <f>IF(Table1[[#This Row],[rating_count]]&lt;1000,1,0)</f>
        <v>1</v>
      </c>
      <c r="N1052" t="str">
        <f>IF(Table1[[#This Row],[actual_price]]&lt;200,"&lt;₹200",IF(Table1[[#This Row],[actual_price]]&lt;=500,"₹200–₹500","&gt;₹500"))</f>
        <v>&gt;₹500</v>
      </c>
      <c r="O1052" s="9">
        <f>(Table1[[#This Row],[rating]]*Table1[[#This Row],[rating_count]])</f>
        <v>85.5</v>
      </c>
      <c r="P1052" s="9">
        <f>Table1[[#This Row],[actual_price]]*Table1[[#This Row],[rating_count]]</f>
        <v>56981</v>
      </c>
      <c r="Q1052" s="4">
        <v>19</v>
      </c>
      <c r="R1052" t="s">
        <v>3973</v>
      </c>
      <c r="S1052" t="s">
        <v>3974</v>
      </c>
      <c r="V1052" t="str">
        <f t="shared" si="33"/>
        <v>Homeistic Applience‚Ñ¢ Instant</v>
      </c>
    </row>
    <row r="1053" spans="1:22" x14ac:dyDescent="0.5">
      <c r="A1053" t="s">
        <v>3975</v>
      </c>
      <c r="B1053" t="s">
        <v>3976</v>
      </c>
      <c r="C1053" t="str">
        <f t="shared" si="32"/>
        <v>Kitchenwell 18Pc Plastic</v>
      </c>
      <c r="D1053" t="s">
        <v>5242</v>
      </c>
      <c r="E1053" t="s">
        <v>5334</v>
      </c>
      <c r="F1053" t="s">
        <v>5335</v>
      </c>
      <c r="G1053" t="s">
        <v>5363</v>
      </c>
      <c r="H1053">
        <v>79</v>
      </c>
      <c r="I1053">
        <v>79</v>
      </c>
      <c r="J1053" s="1">
        <v>0</v>
      </c>
      <c r="K1053" s="8">
        <f>IF(Table1[[#This Row],[discount_percentage]]&gt;=0.5,1,0)</f>
        <v>0</v>
      </c>
      <c r="L1053">
        <v>4</v>
      </c>
      <c r="M1053">
        <f>IF(Table1[[#This Row],[rating_count]]&lt;1000,1,0)</f>
        <v>1</v>
      </c>
      <c r="N1053" t="str">
        <f>IF(Table1[[#This Row],[actual_price]]&lt;200,"&lt;₹200",IF(Table1[[#This Row],[actual_price]]&lt;=500,"₹200–₹500","&gt;₹500"))</f>
        <v>&lt;₹200</v>
      </c>
      <c r="O1053" s="9">
        <f>(Table1[[#This Row],[rating]]*Table1[[#This Row],[rating_count]])</f>
        <v>388</v>
      </c>
      <c r="P1053" s="9">
        <f>Table1[[#This Row],[actual_price]]*Table1[[#This Row],[rating_count]]</f>
        <v>7663</v>
      </c>
      <c r="Q1053" s="4">
        <v>97</v>
      </c>
      <c r="R1053" t="s">
        <v>3977</v>
      </c>
      <c r="S1053" t="s">
        <v>3978</v>
      </c>
      <c r="V1053" t="str">
        <f t="shared" si="33"/>
        <v>Kitchenwell 18Pc Plastic</v>
      </c>
    </row>
    <row r="1054" spans="1:22" x14ac:dyDescent="0.5">
      <c r="A1054" t="s">
        <v>3979</v>
      </c>
      <c r="B1054" t="s">
        <v>3980</v>
      </c>
      <c r="C1054" t="str">
        <f t="shared" si="32"/>
        <v>Havells Instanio 10</v>
      </c>
      <c r="D1054" t="s">
        <v>5242</v>
      </c>
      <c r="E1054" t="s">
        <v>5337</v>
      </c>
      <c r="F1054" t="s">
        <v>5350</v>
      </c>
      <c r="G1054" t="s">
        <v>5352</v>
      </c>
      <c r="H1054" s="2">
        <v>6990</v>
      </c>
      <c r="I1054" s="2">
        <v>14290</v>
      </c>
      <c r="J1054" s="1">
        <v>0.51</v>
      </c>
      <c r="K1054" s="8">
        <f>IF(Table1[[#This Row],[discount_percentage]]&gt;=0.5,1,0)</f>
        <v>1</v>
      </c>
      <c r="L1054">
        <v>4.4000000000000004</v>
      </c>
      <c r="M1054">
        <f>IF(Table1[[#This Row],[rating_count]]&lt;1000,1,0)</f>
        <v>0</v>
      </c>
      <c r="N1054" t="str">
        <f>IF(Table1[[#This Row],[actual_price]]&lt;200,"&lt;₹200",IF(Table1[[#This Row],[actual_price]]&lt;=500,"₹200–₹500","&gt;₹500"))</f>
        <v>&gt;₹500</v>
      </c>
      <c r="O1054" s="9">
        <f>(Table1[[#This Row],[rating]]*Table1[[#This Row],[rating_count]])</f>
        <v>7792.4000000000005</v>
      </c>
      <c r="P1054" s="9">
        <f>Table1[[#This Row],[actual_price]]*Table1[[#This Row],[rating_count]]</f>
        <v>25307590</v>
      </c>
      <c r="Q1054" s="4">
        <v>1771</v>
      </c>
      <c r="R1054" t="s">
        <v>3981</v>
      </c>
      <c r="S1054" t="s">
        <v>3982</v>
      </c>
      <c r="V1054" t="str">
        <f t="shared" si="33"/>
        <v>Havells Instanio 10</v>
      </c>
    </row>
    <row r="1055" spans="1:22" x14ac:dyDescent="0.5">
      <c r="A1055" t="s">
        <v>3983</v>
      </c>
      <c r="B1055" t="s">
        <v>3984</v>
      </c>
      <c r="C1055" t="str">
        <f t="shared" si="32"/>
        <v>Prestige Pic 16.0+</v>
      </c>
      <c r="D1055" t="s">
        <v>5242</v>
      </c>
      <c r="E1055" t="s">
        <v>5334</v>
      </c>
      <c r="F1055" t="s">
        <v>5335</v>
      </c>
      <c r="G1055" t="s">
        <v>5347</v>
      </c>
      <c r="H1055" s="2">
        <v>2698</v>
      </c>
      <c r="I1055" s="2">
        <v>3945</v>
      </c>
      <c r="J1055" s="1">
        <v>0.32</v>
      </c>
      <c r="K1055" s="8">
        <f>IF(Table1[[#This Row],[discount_percentage]]&gt;=0.5,1,0)</f>
        <v>0</v>
      </c>
      <c r="L1055">
        <v>4</v>
      </c>
      <c r="M1055">
        <f>IF(Table1[[#This Row],[rating_count]]&lt;1000,1,0)</f>
        <v>0</v>
      </c>
      <c r="N1055" t="str">
        <f>IF(Table1[[#This Row],[actual_price]]&lt;200,"&lt;₹200",IF(Table1[[#This Row],[actual_price]]&lt;=500,"₹200–₹500","&gt;₹500"))</f>
        <v>&gt;₹500</v>
      </c>
      <c r="O1055" s="9">
        <f>(Table1[[#This Row],[rating]]*Table1[[#This Row],[rating_count]])</f>
        <v>60136</v>
      </c>
      <c r="P1055" s="9">
        <f>Table1[[#This Row],[actual_price]]*Table1[[#This Row],[rating_count]]</f>
        <v>59309130</v>
      </c>
      <c r="Q1055" s="4">
        <v>15034</v>
      </c>
      <c r="R1055" t="s">
        <v>3985</v>
      </c>
      <c r="S1055" t="s">
        <v>3986</v>
      </c>
      <c r="V1055" t="str">
        <f t="shared" si="33"/>
        <v>Prestige PIC 16.0+</v>
      </c>
    </row>
    <row r="1056" spans="1:22" x14ac:dyDescent="0.5">
      <c r="A1056" t="s">
        <v>3987</v>
      </c>
      <c r="B1056" t="s">
        <v>3988</v>
      </c>
      <c r="C1056" t="str">
        <f t="shared" si="32"/>
        <v>Agaro 33398 Rapid</v>
      </c>
      <c r="D1056" t="s">
        <v>5242</v>
      </c>
      <c r="E1056" t="s">
        <v>5334</v>
      </c>
      <c r="F1056" t="s">
        <v>5341</v>
      </c>
      <c r="G1056" t="s">
        <v>5359</v>
      </c>
      <c r="H1056" s="2">
        <v>3199</v>
      </c>
      <c r="I1056" s="2">
        <v>5999</v>
      </c>
      <c r="J1056" s="1">
        <v>0.47</v>
      </c>
      <c r="K1056" s="8">
        <f>IF(Table1[[#This Row],[discount_percentage]]&gt;=0.5,1,0)</f>
        <v>0</v>
      </c>
      <c r="L1056">
        <v>4</v>
      </c>
      <c r="M1056">
        <f>IF(Table1[[#This Row],[rating_count]]&lt;1000,1,0)</f>
        <v>0</v>
      </c>
      <c r="N1056" t="str">
        <f>IF(Table1[[#This Row],[actual_price]]&lt;200,"&lt;₹200",IF(Table1[[#This Row],[actual_price]]&lt;=500,"₹200–₹500","&gt;₹500"))</f>
        <v>&gt;₹500</v>
      </c>
      <c r="O1056" s="9">
        <f>(Table1[[#This Row],[rating]]*Table1[[#This Row],[rating_count]])</f>
        <v>12968</v>
      </c>
      <c r="P1056" s="9">
        <f>Table1[[#This Row],[actual_price]]*Table1[[#This Row],[rating_count]]</f>
        <v>19448758</v>
      </c>
      <c r="Q1056" s="4">
        <v>3242</v>
      </c>
      <c r="R1056" t="s">
        <v>3989</v>
      </c>
      <c r="S1056" t="s">
        <v>3990</v>
      </c>
      <c r="V1056" t="str">
        <f t="shared" si="33"/>
        <v>AGARO 33398 Rapid</v>
      </c>
    </row>
    <row r="1057" spans="1:22" x14ac:dyDescent="0.5">
      <c r="A1057" t="s">
        <v>3991</v>
      </c>
      <c r="B1057" t="s">
        <v>3992</v>
      </c>
      <c r="C1057" t="str">
        <f t="shared" si="32"/>
        <v>Kent 16026 Electric</v>
      </c>
      <c r="D1057" t="s">
        <v>5242</v>
      </c>
      <c r="E1057" t="s">
        <v>5334</v>
      </c>
      <c r="F1057" t="s">
        <v>5335</v>
      </c>
      <c r="G1057" t="s">
        <v>5336</v>
      </c>
      <c r="H1057" s="2">
        <v>1199</v>
      </c>
      <c r="I1057" s="2">
        <v>1950</v>
      </c>
      <c r="J1057" s="1">
        <v>0.39</v>
      </c>
      <c r="K1057" s="8">
        <f>IF(Table1[[#This Row],[discount_percentage]]&gt;=0.5,1,0)</f>
        <v>0</v>
      </c>
      <c r="L1057">
        <v>3.9</v>
      </c>
      <c r="M1057">
        <f>IF(Table1[[#This Row],[rating_count]]&lt;1000,1,0)</f>
        <v>0</v>
      </c>
      <c r="N1057" t="str">
        <f>IF(Table1[[#This Row],[actual_price]]&lt;200,"&lt;₹200",IF(Table1[[#This Row],[actual_price]]&lt;=500,"₹200–₹500","&gt;₹500"))</f>
        <v>&gt;₹500</v>
      </c>
      <c r="O1057" s="9">
        <f>(Table1[[#This Row],[rating]]*Table1[[#This Row],[rating_count]])</f>
        <v>11044.8</v>
      </c>
      <c r="P1057" s="9">
        <f>Table1[[#This Row],[actual_price]]*Table1[[#This Row],[rating_count]]</f>
        <v>5522400</v>
      </c>
      <c r="Q1057" s="4">
        <v>2832</v>
      </c>
      <c r="R1057" t="s">
        <v>3993</v>
      </c>
      <c r="S1057" t="s">
        <v>3994</v>
      </c>
      <c r="V1057" t="str">
        <f t="shared" si="33"/>
        <v>KENT 16026 Electric</v>
      </c>
    </row>
    <row r="1058" spans="1:22" x14ac:dyDescent="0.5">
      <c r="A1058" t="s">
        <v>3995</v>
      </c>
      <c r="B1058" t="s">
        <v>3996</v>
      </c>
      <c r="C1058" t="str">
        <f t="shared" si="32"/>
        <v>Skytone Stainless Steel</v>
      </c>
      <c r="D1058" t="s">
        <v>5242</v>
      </c>
      <c r="E1058" t="s">
        <v>5334</v>
      </c>
      <c r="F1058" t="s">
        <v>5335</v>
      </c>
      <c r="G1058" t="s">
        <v>5362</v>
      </c>
      <c r="H1058" s="2">
        <v>1414</v>
      </c>
      <c r="I1058" s="2">
        <v>2799</v>
      </c>
      <c r="J1058" s="1">
        <v>0.49</v>
      </c>
      <c r="K1058" s="8">
        <f>IF(Table1[[#This Row],[discount_percentage]]&gt;=0.5,1,0)</f>
        <v>0</v>
      </c>
      <c r="L1058">
        <v>4</v>
      </c>
      <c r="M1058">
        <f>IF(Table1[[#This Row],[rating_count]]&lt;1000,1,0)</f>
        <v>0</v>
      </c>
      <c r="N1058" t="str">
        <f>IF(Table1[[#This Row],[actual_price]]&lt;200,"&lt;₹200",IF(Table1[[#This Row],[actual_price]]&lt;=500,"₹200–₹500","&gt;₹500"))</f>
        <v>&gt;₹500</v>
      </c>
      <c r="O1058" s="9">
        <f>(Table1[[#This Row],[rating]]*Table1[[#This Row],[rating_count]])</f>
        <v>5992</v>
      </c>
      <c r="P1058" s="9">
        <f>Table1[[#This Row],[actual_price]]*Table1[[#This Row],[rating_count]]</f>
        <v>4192902</v>
      </c>
      <c r="Q1058" s="4">
        <v>1498</v>
      </c>
      <c r="R1058" t="s">
        <v>3997</v>
      </c>
      <c r="S1058" t="s">
        <v>3998</v>
      </c>
      <c r="V1058" t="str">
        <f t="shared" si="33"/>
        <v>SKYTONE Stainless Steel</v>
      </c>
    </row>
    <row r="1059" spans="1:22" x14ac:dyDescent="0.5">
      <c r="A1059" t="s">
        <v>3999</v>
      </c>
      <c r="B1059" t="s">
        <v>4000</v>
      </c>
      <c r="C1059" t="str">
        <f t="shared" si="32"/>
        <v>Kent 16088 Vogue</v>
      </c>
      <c r="D1059" t="s">
        <v>5242</v>
      </c>
      <c r="E1059" t="s">
        <v>5334</v>
      </c>
      <c r="F1059" t="s">
        <v>5335</v>
      </c>
      <c r="G1059" t="s">
        <v>5336</v>
      </c>
      <c r="H1059">
        <v>999</v>
      </c>
      <c r="I1059" s="2">
        <v>1950</v>
      </c>
      <c r="J1059" s="1">
        <v>0.49</v>
      </c>
      <c r="K1059" s="8">
        <f>IF(Table1[[#This Row],[discount_percentage]]&gt;=0.5,1,0)</f>
        <v>0</v>
      </c>
      <c r="L1059">
        <v>3.8</v>
      </c>
      <c r="M1059">
        <f>IF(Table1[[#This Row],[rating_count]]&lt;1000,1,0)</f>
        <v>1</v>
      </c>
      <c r="N1059" t="str">
        <f>IF(Table1[[#This Row],[actual_price]]&lt;200,"&lt;₹200",IF(Table1[[#This Row],[actual_price]]&lt;=500,"₹200–₹500","&gt;₹500"))</f>
        <v>&gt;₹500</v>
      </c>
      <c r="O1059" s="9">
        <f>(Table1[[#This Row],[rating]]*Table1[[#This Row],[rating_count]])</f>
        <v>1159</v>
      </c>
      <c r="P1059" s="9">
        <f>Table1[[#This Row],[actual_price]]*Table1[[#This Row],[rating_count]]</f>
        <v>594750</v>
      </c>
      <c r="Q1059" s="4">
        <v>305</v>
      </c>
      <c r="R1059" t="s">
        <v>4001</v>
      </c>
      <c r="S1059" t="s">
        <v>4002</v>
      </c>
      <c r="V1059" t="str">
        <f t="shared" si="33"/>
        <v>KENT 16088 Vogue</v>
      </c>
    </row>
    <row r="1060" spans="1:22" x14ac:dyDescent="0.5">
      <c r="A1060" t="s">
        <v>4003</v>
      </c>
      <c r="B1060" t="s">
        <v>4004</v>
      </c>
      <c r="C1060" t="str">
        <f t="shared" si="32"/>
        <v>Eureka Forbes Supervac</v>
      </c>
      <c r="D1060" t="s">
        <v>5242</v>
      </c>
      <c r="E1060" t="s">
        <v>5334</v>
      </c>
      <c r="F1060" t="s">
        <v>5341</v>
      </c>
      <c r="G1060" t="s">
        <v>5359</v>
      </c>
      <c r="H1060" s="2">
        <v>5999</v>
      </c>
      <c r="I1060" s="2">
        <v>9999</v>
      </c>
      <c r="J1060" s="1">
        <v>0.4</v>
      </c>
      <c r="K1060" s="8">
        <f>IF(Table1[[#This Row],[discount_percentage]]&gt;=0.5,1,0)</f>
        <v>0</v>
      </c>
      <c r="L1060">
        <v>4.2</v>
      </c>
      <c r="M1060">
        <f>IF(Table1[[#This Row],[rating_count]]&lt;1000,1,0)</f>
        <v>0</v>
      </c>
      <c r="N1060" t="str">
        <f>IF(Table1[[#This Row],[actual_price]]&lt;200,"&lt;₹200",IF(Table1[[#This Row],[actual_price]]&lt;=500,"₹200–₹500","&gt;₹500"))</f>
        <v>&gt;₹500</v>
      </c>
      <c r="O1060" s="9">
        <f>(Table1[[#This Row],[rating]]*Table1[[#This Row],[rating_count]])</f>
        <v>5002.2</v>
      </c>
      <c r="P1060" s="9">
        <f>Table1[[#This Row],[actual_price]]*Table1[[#This Row],[rating_count]]</f>
        <v>11908809</v>
      </c>
      <c r="Q1060" s="4">
        <v>1191</v>
      </c>
      <c r="R1060" t="s">
        <v>4005</v>
      </c>
      <c r="S1060" t="s">
        <v>4006</v>
      </c>
      <c r="V1060" t="str">
        <f t="shared" si="33"/>
        <v>Eureka Forbes Supervac</v>
      </c>
    </row>
    <row r="1061" spans="1:22" x14ac:dyDescent="0.5">
      <c r="A1061" t="s">
        <v>4007</v>
      </c>
      <c r="B1061" t="s">
        <v>4008</v>
      </c>
      <c r="C1061" t="str">
        <f t="shared" si="32"/>
        <v>Mi Air Purifier</v>
      </c>
      <c r="D1061" t="s">
        <v>5242</v>
      </c>
      <c r="E1061" t="s">
        <v>5337</v>
      </c>
      <c r="F1061" t="s">
        <v>5382</v>
      </c>
      <c r="G1061" t="s">
        <v>5383</v>
      </c>
      <c r="H1061" s="2">
        <v>9970</v>
      </c>
      <c r="I1061" s="2">
        <v>12999</v>
      </c>
      <c r="J1061" s="1">
        <v>0.23</v>
      </c>
      <c r="K1061" s="8">
        <f>IF(Table1[[#This Row],[discount_percentage]]&gt;=0.5,1,0)</f>
        <v>0</v>
      </c>
      <c r="L1061">
        <v>4.3</v>
      </c>
      <c r="M1061">
        <f>IF(Table1[[#This Row],[rating_count]]&lt;1000,1,0)</f>
        <v>0</v>
      </c>
      <c r="N1061" t="str">
        <f>IF(Table1[[#This Row],[actual_price]]&lt;200,"&lt;₹200",IF(Table1[[#This Row],[actual_price]]&lt;=500,"₹200–₹500","&gt;₹500"))</f>
        <v>&gt;₹500</v>
      </c>
      <c r="O1061" s="9">
        <f>(Table1[[#This Row],[rating]]*Table1[[#This Row],[rating_count]])</f>
        <v>17410.7</v>
      </c>
      <c r="P1061" s="9">
        <f>Table1[[#This Row],[actual_price]]*Table1[[#This Row],[rating_count]]</f>
        <v>52632951</v>
      </c>
      <c r="Q1061" s="4">
        <v>4049</v>
      </c>
      <c r="R1061" t="s">
        <v>4009</v>
      </c>
      <c r="S1061" t="s">
        <v>4010</v>
      </c>
      <c r="V1061" t="str">
        <f t="shared" si="33"/>
        <v>Mi Air Purifier</v>
      </c>
    </row>
    <row r="1062" spans="1:22" x14ac:dyDescent="0.5">
      <c r="A1062" t="s">
        <v>4011</v>
      </c>
      <c r="B1062" t="s">
        <v>4012</v>
      </c>
      <c r="C1062" t="str">
        <f t="shared" si="32"/>
        <v>Tata Swach Bulb</v>
      </c>
      <c r="D1062" t="s">
        <v>5242</v>
      </c>
      <c r="E1062" t="s">
        <v>5334</v>
      </c>
      <c r="F1062" t="s">
        <v>5374</v>
      </c>
      <c r="G1062" t="s">
        <v>5384</v>
      </c>
      <c r="H1062">
        <v>698</v>
      </c>
      <c r="I1062">
        <v>699</v>
      </c>
      <c r="J1062" s="1">
        <v>0</v>
      </c>
      <c r="K1062" s="8">
        <f>IF(Table1[[#This Row],[discount_percentage]]&gt;=0.5,1,0)</f>
        <v>0</v>
      </c>
      <c r="L1062">
        <v>4.2</v>
      </c>
      <c r="M1062">
        <f>IF(Table1[[#This Row],[rating_count]]&lt;1000,1,0)</f>
        <v>0</v>
      </c>
      <c r="N1062" t="str">
        <f>IF(Table1[[#This Row],[actual_price]]&lt;200,"&lt;₹200",IF(Table1[[#This Row],[actual_price]]&lt;=500,"₹200–₹500","&gt;₹500"))</f>
        <v>&gt;₹500</v>
      </c>
      <c r="O1062" s="9">
        <f>(Table1[[#This Row],[rating]]*Table1[[#This Row],[rating_count]])</f>
        <v>13272</v>
      </c>
      <c r="P1062" s="9">
        <f>Table1[[#This Row],[actual_price]]*Table1[[#This Row],[rating_count]]</f>
        <v>2208840</v>
      </c>
      <c r="Q1062" s="4">
        <v>3160</v>
      </c>
      <c r="R1062" t="s">
        <v>4013</v>
      </c>
      <c r="S1062" t="s">
        <v>4014</v>
      </c>
      <c r="V1062" t="str">
        <f t="shared" si="33"/>
        <v>Tata Swach Bulb</v>
      </c>
    </row>
    <row r="1063" spans="1:22" x14ac:dyDescent="0.5">
      <c r="A1063" t="s">
        <v>4015</v>
      </c>
      <c r="B1063" t="s">
        <v>4016</v>
      </c>
      <c r="C1063" t="str">
        <f t="shared" si="32"/>
        <v>Havells Ambrose 1200Mm</v>
      </c>
      <c r="D1063" t="s">
        <v>5242</v>
      </c>
      <c r="E1063" t="s">
        <v>5337</v>
      </c>
      <c r="F1063" t="s">
        <v>5364</v>
      </c>
      <c r="G1063" t="s">
        <v>5365</v>
      </c>
      <c r="H1063" s="2">
        <v>2199</v>
      </c>
      <c r="I1063" s="2">
        <v>3190</v>
      </c>
      <c r="J1063" s="1">
        <v>0.31</v>
      </c>
      <c r="K1063" s="8">
        <f>IF(Table1[[#This Row],[discount_percentage]]&gt;=0.5,1,0)</f>
        <v>0</v>
      </c>
      <c r="L1063">
        <v>4.3</v>
      </c>
      <c r="M1063">
        <f>IF(Table1[[#This Row],[rating_count]]&lt;1000,1,0)</f>
        <v>0</v>
      </c>
      <c r="N1063" t="str">
        <f>IF(Table1[[#This Row],[actual_price]]&lt;200,"&lt;₹200",IF(Table1[[#This Row],[actual_price]]&lt;=500,"₹200–₹500","&gt;₹500"))</f>
        <v>&gt;₹500</v>
      </c>
      <c r="O1063" s="9">
        <f>(Table1[[#This Row],[rating]]*Table1[[#This Row],[rating_count]])</f>
        <v>41495</v>
      </c>
      <c r="P1063" s="9">
        <f>Table1[[#This Row],[actual_price]]*Table1[[#This Row],[rating_count]]</f>
        <v>30783500</v>
      </c>
      <c r="Q1063" s="4">
        <v>9650</v>
      </c>
      <c r="R1063" t="s">
        <v>4017</v>
      </c>
      <c r="S1063" t="s">
        <v>4018</v>
      </c>
      <c r="V1063" t="str">
        <f t="shared" si="33"/>
        <v>Havells Ambrose 1200mm</v>
      </c>
    </row>
    <row r="1064" spans="1:22" x14ac:dyDescent="0.5">
      <c r="A1064" t="s">
        <v>4019</v>
      </c>
      <c r="B1064" t="s">
        <v>4020</v>
      </c>
      <c r="C1064" t="str">
        <f t="shared" si="32"/>
        <v>Prettykrafts Laundry Bag</v>
      </c>
      <c r="D1064" t="s">
        <v>5242</v>
      </c>
      <c r="E1064" t="s">
        <v>5355</v>
      </c>
      <c r="F1064" t="s">
        <v>5356</v>
      </c>
      <c r="G1064" t="s">
        <v>5385</v>
      </c>
      <c r="H1064">
        <v>320</v>
      </c>
      <c r="I1064">
        <v>799</v>
      </c>
      <c r="J1064" s="1">
        <v>0.6</v>
      </c>
      <c r="K1064" s="8">
        <f>IF(Table1[[#This Row],[discount_percentage]]&gt;=0.5,1,0)</f>
        <v>1</v>
      </c>
      <c r="L1064">
        <v>4.2</v>
      </c>
      <c r="M1064">
        <f>IF(Table1[[#This Row],[rating_count]]&lt;1000,1,0)</f>
        <v>0</v>
      </c>
      <c r="N1064" t="str">
        <f>IF(Table1[[#This Row],[actual_price]]&lt;200,"&lt;₹200",IF(Table1[[#This Row],[actual_price]]&lt;=500,"₹200–₹500","&gt;₹500"))</f>
        <v>&gt;₹500</v>
      </c>
      <c r="O1064" s="9">
        <f>(Table1[[#This Row],[rating]]*Table1[[#This Row],[rating_count]])</f>
        <v>16153.2</v>
      </c>
      <c r="P1064" s="9">
        <f>Table1[[#This Row],[actual_price]]*Table1[[#This Row],[rating_count]]</f>
        <v>3072954</v>
      </c>
      <c r="Q1064" s="4">
        <v>3846</v>
      </c>
      <c r="R1064" t="s">
        <v>4021</v>
      </c>
      <c r="S1064" t="s">
        <v>4022</v>
      </c>
      <c r="V1064" t="str">
        <f t="shared" si="33"/>
        <v>PrettyKrafts Laundry Bag</v>
      </c>
    </row>
    <row r="1065" spans="1:22" x14ac:dyDescent="0.5">
      <c r="A1065" t="s">
        <v>4023</v>
      </c>
      <c r="B1065" t="s">
        <v>4024</v>
      </c>
      <c r="C1065" t="str">
        <f t="shared" si="32"/>
        <v>Fabware Lint Remover</v>
      </c>
      <c r="D1065" t="s">
        <v>5242</v>
      </c>
      <c r="E1065" t="s">
        <v>5334</v>
      </c>
      <c r="F1065" t="s">
        <v>5341</v>
      </c>
      <c r="G1065" t="s">
        <v>5342</v>
      </c>
      <c r="H1065">
        <v>298</v>
      </c>
      <c r="I1065">
        <v>499</v>
      </c>
      <c r="J1065" s="1">
        <v>0.4</v>
      </c>
      <c r="K1065" s="8">
        <f>IF(Table1[[#This Row],[discount_percentage]]&gt;=0.5,1,0)</f>
        <v>0</v>
      </c>
      <c r="L1065">
        <v>4.4000000000000004</v>
      </c>
      <c r="M1065">
        <f>IF(Table1[[#This Row],[rating_count]]&lt;1000,1,0)</f>
        <v>1</v>
      </c>
      <c r="N1065" t="str">
        <f>IF(Table1[[#This Row],[actual_price]]&lt;200,"&lt;₹200",IF(Table1[[#This Row],[actual_price]]&lt;=500,"₹200–₹500","&gt;₹500"))</f>
        <v>₹200–₹500</v>
      </c>
      <c r="O1065" s="9">
        <f>(Table1[[#This Row],[rating]]*Table1[[#This Row],[rating_count]])</f>
        <v>1276</v>
      </c>
      <c r="P1065" s="9">
        <f>Table1[[#This Row],[actual_price]]*Table1[[#This Row],[rating_count]]</f>
        <v>144710</v>
      </c>
      <c r="Q1065" s="4">
        <v>290</v>
      </c>
      <c r="R1065" t="s">
        <v>4025</v>
      </c>
      <c r="S1065" t="s">
        <v>4026</v>
      </c>
      <c r="V1065" t="str">
        <f t="shared" si="33"/>
        <v>FABWARE Lint Remover</v>
      </c>
    </row>
    <row r="1066" spans="1:22" x14ac:dyDescent="0.5">
      <c r="A1066" t="s">
        <v>4027</v>
      </c>
      <c r="B1066" t="s">
        <v>4028</v>
      </c>
      <c r="C1066" t="str">
        <f t="shared" si="32"/>
        <v>Brayden Fito Atom</v>
      </c>
      <c r="D1066" t="s">
        <v>5242</v>
      </c>
      <c r="E1066" t="s">
        <v>5334</v>
      </c>
      <c r="F1066" t="s">
        <v>5335</v>
      </c>
      <c r="G1066" t="s">
        <v>5358</v>
      </c>
      <c r="H1066" s="2">
        <v>1199</v>
      </c>
      <c r="I1066" s="2">
        <v>1499</v>
      </c>
      <c r="J1066" s="1">
        <v>0.2</v>
      </c>
      <c r="K1066" s="8">
        <f>IF(Table1[[#This Row],[discount_percentage]]&gt;=0.5,1,0)</f>
        <v>0</v>
      </c>
      <c r="L1066">
        <v>3.8</v>
      </c>
      <c r="M1066">
        <f>IF(Table1[[#This Row],[rating_count]]&lt;1000,1,0)</f>
        <v>0</v>
      </c>
      <c r="N1066" t="str">
        <f>IF(Table1[[#This Row],[actual_price]]&lt;200,"&lt;₹200",IF(Table1[[#This Row],[actual_price]]&lt;=500,"₹200–₹500","&gt;₹500"))</f>
        <v>&gt;₹500</v>
      </c>
      <c r="O1066" s="9">
        <f>(Table1[[#This Row],[rating]]*Table1[[#This Row],[rating_count]])</f>
        <v>8382.7999999999993</v>
      </c>
      <c r="P1066" s="9">
        <f>Table1[[#This Row],[actual_price]]*Table1[[#This Row],[rating_count]]</f>
        <v>3306794</v>
      </c>
      <c r="Q1066" s="4">
        <v>2206</v>
      </c>
      <c r="R1066" t="s">
        <v>4029</v>
      </c>
      <c r="S1066" t="s">
        <v>4030</v>
      </c>
      <c r="V1066" t="str">
        <f t="shared" si="33"/>
        <v>Brayden Fito Atom</v>
      </c>
    </row>
    <row r="1067" spans="1:22" x14ac:dyDescent="0.5">
      <c r="A1067" t="s">
        <v>4031</v>
      </c>
      <c r="B1067" t="s">
        <v>4032</v>
      </c>
      <c r="C1067" t="str">
        <f t="shared" si="32"/>
        <v>Bajaj Frore 1200</v>
      </c>
      <c r="D1067" t="s">
        <v>5242</v>
      </c>
      <c r="E1067" t="s">
        <v>5337</v>
      </c>
      <c r="F1067" t="s">
        <v>5364</v>
      </c>
      <c r="G1067" t="s">
        <v>5365</v>
      </c>
      <c r="H1067" s="2">
        <v>1399</v>
      </c>
      <c r="I1067" s="2">
        <v>2660</v>
      </c>
      <c r="J1067" s="1">
        <v>0.47</v>
      </c>
      <c r="K1067" s="8">
        <f>IF(Table1[[#This Row],[discount_percentage]]&gt;=0.5,1,0)</f>
        <v>0</v>
      </c>
      <c r="L1067">
        <v>4.0999999999999996</v>
      </c>
      <c r="M1067">
        <f>IF(Table1[[#This Row],[rating_count]]&lt;1000,1,0)</f>
        <v>0</v>
      </c>
      <c r="N1067" t="str">
        <f>IF(Table1[[#This Row],[actual_price]]&lt;200,"&lt;₹200",IF(Table1[[#This Row],[actual_price]]&lt;=500,"₹200–₹500","&gt;₹500"))</f>
        <v>&gt;₹500</v>
      </c>
      <c r="O1067" s="9">
        <f>(Table1[[#This Row],[rating]]*Table1[[#This Row],[rating_count]])</f>
        <v>38330.899999999994</v>
      </c>
      <c r="P1067" s="9">
        <f>Table1[[#This Row],[actual_price]]*Table1[[#This Row],[rating_count]]</f>
        <v>24868340</v>
      </c>
      <c r="Q1067" s="4">
        <v>9349</v>
      </c>
      <c r="R1067" t="s">
        <v>4033</v>
      </c>
      <c r="S1067" t="s">
        <v>4034</v>
      </c>
      <c r="V1067" t="str">
        <f t="shared" si="33"/>
        <v>Bajaj Frore 1200</v>
      </c>
    </row>
    <row r="1068" spans="1:22" x14ac:dyDescent="0.5">
      <c r="A1068" t="s">
        <v>4035</v>
      </c>
      <c r="B1068" t="s">
        <v>4036</v>
      </c>
      <c r="C1068" t="str">
        <f t="shared" si="32"/>
        <v>Venus Digital Kitchen</v>
      </c>
      <c r="D1068" t="s">
        <v>5242</v>
      </c>
      <c r="E1068" t="s">
        <v>5334</v>
      </c>
      <c r="F1068" t="s">
        <v>5335</v>
      </c>
      <c r="G1068" t="s">
        <v>5343</v>
      </c>
      <c r="H1068">
        <v>599</v>
      </c>
      <c r="I1068" s="2">
        <v>2799</v>
      </c>
      <c r="J1068" s="1">
        <v>0.79</v>
      </c>
      <c r="K1068" s="8">
        <f>IF(Table1[[#This Row],[discount_percentage]]&gt;=0.5,1,0)</f>
        <v>1</v>
      </c>
      <c r="L1068">
        <v>3.9</v>
      </c>
      <c r="M1068">
        <f>IF(Table1[[#This Row],[rating_count]]&lt;1000,1,0)</f>
        <v>1</v>
      </c>
      <c r="N1068" t="str">
        <f>IF(Table1[[#This Row],[actual_price]]&lt;200,"&lt;₹200",IF(Table1[[#This Row],[actual_price]]&lt;=500,"₹200–₹500","&gt;₹500"))</f>
        <v>&gt;₹500</v>
      </c>
      <c r="O1068" s="9">
        <f>(Table1[[#This Row],[rating]]*Table1[[#This Row],[rating_count]])</f>
        <v>2254.1999999999998</v>
      </c>
      <c r="P1068" s="9">
        <f>Table1[[#This Row],[actual_price]]*Table1[[#This Row],[rating_count]]</f>
        <v>1617822</v>
      </c>
      <c r="Q1068" s="4">
        <v>578</v>
      </c>
      <c r="R1068" t="s">
        <v>4037</v>
      </c>
      <c r="S1068" t="s">
        <v>4038</v>
      </c>
      <c r="V1068" t="str">
        <f t="shared" si="33"/>
        <v>Venus Digital Kitchen</v>
      </c>
    </row>
    <row r="1069" spans="1:22" x14ac:dyDescent="0.5">
      <c r="A1069" t="s">
        <v>4039</v>
      </c>
      <c r="B1069" t="s">
        <v>4040</v>
      </c>
      <c r="C1069" t="str">
        <f t="shared" si="32"/>
        <v>Bajaj Atx 4</v>
      </c>
      <c r="D1069" t="s">
        <v>5242</v>
      </c>
      <c r="E1069" t="s">
        <v>5334</v>
      </c>
      <c r="F1069" t="s">
        <v>5335</v>
      </c>
      <c r="G1069" t="s">
        <v>5368</v>
      </c>
      <c r="H1069" s="2">
        <v>1499</v>
      </c>
      <c r="I1069" s="2">
        <v>1499</v>
      </c>
      <c r="J1069" s="1">
        <v>0</v>
      </c>
      <c r="K1069" s="8">
        <f>IF(Table1[[#This Row],[discount_percentage]]&gt;=0.5,1,0)</f>
        <v>0</v>
      </c>
      <c r="L1069">
        <v>4.3</v>
      </c>
      <c r="M1069">
        <f>IF(Table1[[#This Row],[rating_count]]&lt;1000,1,0)</f>
        <v>0</v>
      </c>
      <c r="N1069" t="str">
        <f>IF(Table1[[#This Row],[actual_price]]&lt;200,"&lt;₹200",IF(Table1[[#This Row],[actual_price]]&lt;=500,"₹200–₹500","&gt;₹500"))</f>
        <v>&gt;₹500</v>
      </c>
      <c r="O1069" s="9">
        <f>(Table1[[#This Row],[rating]]*Table1[[#This Row],[rating_count]])</f>
        <v>40123.299999999996</v>
      </c>
      <c r="P1069" s="9">
        <f>Table1[[#This Row],[actual_price]]*Table1[[#This Row],[rating_count]]</f>
        <v>13987169</v>
      </c>
      <c r="Q1069" s="4">
        <v>9331</v>
      </c>
      <c r="R1069" t="s">
        <v>4041</v>
      </c>
      <c r="S1069" t="s">
        <v>4042</v>
      </c>
      <c r="V1069" t="str">
        <f t="shared" si="33"/>
        <v>Bajaj ATX 4</v>
      </c>
    </row>
    <row r="1070" spans="1:22" x14ac:dyDescent="0.5">
      <c r="A1070" t="s">
        <v>4043</v>
      </c>
      <c r="B1070" t="s">
        <v>4044</v>
      </c>
      <c r="C1070" t="str">
        <f t="shared" si="32"/>
        <v>Coway Professional Air</v>
      </c>
      <c r="D1070" t="s">
        <v>5242</v>
      </c>
      <c r="E1070" t="s">
        <v>5337</v>
      </c>
      <c r="F1070" t="s">
        <v>5382</v>
      </c>
      <c r="G1070" t="s">
        <v>5383</v>
      </c>
      <c r="H1070" s="2">
        <v>14400</v>
      </c>
      <c r="I1070" s="2">
        <v>59900</v>
      </c>
      <c r="J1070" s="1">
        <v>0.76</v>
      </c>
      <c r="K1070" s="8">
        <f>IF(Table1[[#This Row],[discount_percentage]]&gt;=0.5,1,0)</f>
        <v>1</v>
      </c>
      <c r="L1070">
        <v>4.4000000000000004</v>
      </c>
      <c r="M1070">
        <f>IF(Table1[[#This Row],[rating_count]]&lt;1000,1,0)</f>
        <v>0</v>
      </c>
      <c r="N1070" t="str">
        <f>IF(Table1[[#This Row],[actual_price]]&lt;200,"&lt;₹200",IF(Table1[[#This Row],[actual_price]]&lt;=500,"₹200–₹500","&gt;₹500"))</f>
        <v>&gt;₹500</v>
      </c>
      <c r="O1070" s="9">
        <f>(Table1[[#This Row],[rating]]*Table1[[#This Row],[rating_count]])</f>
        <v>16882.800000000003</v>
      </c>
      <c r="P1070" s="9">
        <f>Table1[[#This Row],[actual_price]]*Table1[[#This Row],[rating_count]]</f>
        <v>229836300</v>
      </c>
      <c r="Q1070" s="4">
        <v>3837</v>
      </c>
      <c r="R1070" t="s">
        <v>4045</v>
      </c>
      <c r="S1070" t="s">
        <v>4046</v>
      </c>
      <c r="V1070" t="str">
        <f t="shared" si="33"/>
        <v>Coway Professional Air</v>
      </c>
    </row>
    <row r="1071" spans="1:22" x14ac:dyDescent="0.5">
      <c r="A1071" t="s">
        <v>4047</v>
      </c>
      <c r="B1071" t="s">
        <v>4048</v>
      </c>
      <c r="C1071" t="str">
        <f t="shared" si="32"/>
        <v>Kent Gold Optima</v>
      </c>
      <c r="D1071" t="s">
        <v>5242</v>
      </c>
      <c r="E1071" t="s">
        <v>5334</v>
      </c>
      <c r="F1071" t="s">
        <v>5374</v>
      </c>
      <c r="G1071" t="s">
        <v>5384</v>
      </c>
      <c r="H1071" s="2">
        <v>1699</v>
      </c>
      <c r="I1071" s="2">
        <v>1900</v>
      </c>
      <c r="J1071" s="1">
        <v>0.11</v>
      </c>
      <c r="K1071" s="8">
        <f>IF(Table1[[#This Row],[discount_percentage]]&gt;=0.5,1,0)</f>
        <v>0</v>
      </c>
      <c r="L1071">
        <v>3.6</v>
      </c>
      <c r="M1071">
        <f>IF(Table1[[#This Row],[rating_count]]&lt;1000,1,0)</f>
        <v>0</v>
      </c>
      <c r="N1071" t="str">
        <f>IF(Table1[[#This Row],[actual_price]]&lt;200,"&lt;₹200",IF(Table1[[#This Row],[actual_price]]&lt;=500,"₹200–₹500","&gt;₹500"))</f>
        <v>&gt;₹500</v>
      </c>
      <c r="O1071" s="9">
        <f>(Table1[[#This Row],[rating]]*Table1[[#This Row],[rating_count]])</f>
        <v>41241.599999999999</v>
      </c>
      <c r="P1071" s="9">
        <f>Table1[[#This Row],[actual_price]]*Table1[[#This Row],[rating_count]]</f>
        <v>21766400</v>
      </c>
      <c r="Q1071" s="4">
        <v>11456</v>
      </c>
      <c r="R1071" t="s">
        <v>4049</v>
      </c>
      <c r="S1071" t="s">
        <v>4050</v>
      </c>
      <c r="V1071" t="str">
        <f t="shared" si="33"/>
        <v>KENT Gold Optima</v>
      </c>
    </row>
    <row r="1072" spans="1:22" x14ac:dyDescent="0.5">
      <c r="A1072" t="s">
        <v>4051</v>
      </c>
      <c r="B1072" t="s">
        <v>4052</v>
      </c>
      <c r="C1072" t="str">
        <f t="shared" si="32"/>
        <v>Homepack 750W Radiant</v>
      </c>
      <c r="D1072" t="s">
        <v>5242</v>
      </c>
      <c r="E1072" t="s">
        <v>5337</v>
      </c>
      <c r="F1072" t="s">
        <v>5338</v>
      </c>
      <c r="G1072" t="s">
        <v>5339</v>
      </c>
      <c r="H1072">
        <v>649</v>
      </c>
      <c r="I1072">
        <v>999</v>
      </c>
      <c r="J1072" s="1">
        <v>0.35</v>
      </c>
      <c r="K1072" s="8">
        <f>IF(Table1[[#This Row],[discount_percentage]]&gt;=0.5,1,0)</f>
        <v>0</v>
      </c>
      <c r="L1072">
        <v>3.8</v>
      </c>
      <c r="M1072">
        <f>IF(Table1[[#This Row],[rating_count]]&lt;1000,1,0)</f>
        <v>1</v>
      </c>
      <c r="N1072" t="str">
        <f>IF(Table1[[#This Row],[actual_price]]&lt;200,"&lt;₹200",IF(Table1[[#This Row],[actual_price]]&lt;=500,"₹200–₹500","&gt;₹500"))</f>
        <v>&gt;₹500</v>
      </c>
      <c r="O1072" s="9">
        <f>(Table1[[#This Row],[rating]]*Table1[[#This Row],[rating_count]])</f>
        <v>186.2</v>
      </c>
      <c r="P1072" s="9">
        <f>Table1[[#This Row],[actual_price]]*Table1[[#This Row],[rating_count]]</f>
        <v>48951</v>
      </c>
      <c r="Q1072" s="4">
        <v>49</v>
      </c>
      <c r="R1072" t="s">
        <v>4053</v>
      </c>
      <c r="S1072" t="s">
        <v>4054</v>
      </c>
      <c r="V1072" t="str">
        <f t="shared" si="33"/>
        <v>HOMEPACK 750W Radiant</v>
      </c>
    </row>
    <row r="1073" spans="1:22" x14ac:dyDescent="0.5">
      <c r="A1073" t="s">
        <v>4055</v>
      </c>
      <c r="B1073" t="s">
        <v>4056</v>
      </c>
      <c r="C1073" t="str">
        <f t="shared" si="32"/>
        <v>Bajaj Rex 750W</v>
      </c>
      <c r="D1073" t="s">
        <v>5242</v>
      </c>
      <c r="E1073" t="s">
        <v>5334</v>
      </c>
      <c r="F1073" t="s">
        <v>5335</v>
      </c>
      <c r="G1073" t="s">
        <v>5349</v>
      </c>
      <c r="H1073" s="2">
        <v>3249</v>
      </c>
      <c r="I1073" s="2">
        <v>6375</v>
      </c>
      <c r="J1073" s="1">
        <v>0.49</v>
      </c>
      <c r="K1073" s="8">
        <f>IF(Table1[[#This Row],[discount_percentage]]&gt;=0.5,1,0)</f>
        <v>0</v>
      </c>
      <c r="L1073">
        <v>4</v>
      </c>
      <c r="M1073">
        <f>IF(Table1[[#This Row],[rating_count]]&lt;1000,1,0)</f>
        <v>0</v>
      </c>
      <c r="N1073" t="str">
        <f>IF(Table1[[#This Row],[actual_price]]&lt;200,"&lt;₹200",IF(Table1[[#This Row],[actual_price]]&lt;=500,"₹200–₹500","&gt;₹500"))</f>
        <v>&gt;₹500</v>
      </c>
      <c r="O1073" s="9">
        <f>(Table1[[#This Row],[rating]]*Table1[[#This Row],[rating_count]])</f>
        <v>19912</v>
      </c>
      <c r="P1073" s="9">
        <f>Table1[[#This Row],[actual_price]]*Table1[[#This Row],[rating_count]]</f>
        <v>31734750</v>
      </c>
      <c r="Q1073" s="4">
        <v>4978</v>
      </c>
      <c r="R1073" t="s">
        <v>4057</v>
      </c>
      <c r="S1073" t="s">
        <v>4058</v>
      </c>
      <c r="V1073" t="str">
        <f t="shared" si="33"/>
        <v>Bajaj Rex 750W</v>
      </c>
    </row>
    <row r="1074" spans="1:22" x14ac:dyDescent="0.5">
      <c r="A1074" t="s">
        <v>4059</v>
      </c>
      <c r="B1074" t="s">
        <v>4060</v>
      </c>
      <c r="C1074" t="str">
        <f t="shared" si="32"/>
        <v>Heart Home Waterproof</v>
      </c>
      <c r="D1074" t="s">
        <v>5242</v>
      </c>
      <c r="E1074" t="s">
        <v>5355</v>
      </c>
      <c r="F1074" t="s">
        <v>5356</v>
      </c>
      <c r="G1074" t="s">
        <v>5357</v>
      </c>
      <c r="H1074">
        <v>199</v>
      </c>
      <c r="I1074">
        <v>499</v>
      </c>
      <c r="J1074" s="1">
        <v>0.6</v>
      </c>
      <c r="K1074" s="8">
        <f>IF(Table1[[#This Row],[discount_percentage]]&gt;=0.5,1,0)</f>
        <v>1</v>
      </c>
      <c r="L1074">
        <v>4.0999999999999996</v>
      </c>
      <c r="M1074">
        <f>IF(Table1[[#This Row],[rating_count]]&lt;1000,1,0)</f>
        <v>0</v>
      </c>
      <c r="N1074" t="str">
        <f>IF(Table1[[#This Row],[actual_price]]&lt;200,"&lt;₹200",IF(Table1[[#This Row],[actual_price]]&lt;=500,"₹200–₹500","&gt;₹500"))</f>
        <v>₹200–₹500</v>
      </c>
      <c r="O1074" s="9">
        <f>(Table1[[#This Row],[rating]]*Table1[[#This Row],[rating_count]])</f>
        <v>8183.5999999999995</v>
      </c>
      <c r="P1074" s="9">
        <f>Table1[[#This Row],[actual_price]]*Table1[[#This Row],[rating_count]]</f>
        <v>996004</v>
      </c>
      <c r="Q1074" s="4">
        <v>1996</v>
      </c>
      <c r="R1074" t="s">
        <v>4061</v>
      </c>
      <c r="S1074" t="s">
        <v>4062</v>
      </c>
      <c r="V1074" t="str">
        <f t="shared" si="33"/>
        <v>Heart Home Waterproof</v>
      </c>
    </row>
    <row r="1075" spans="1:22" x14ac:dyDescent="0.5">
      <c r="A1075" t="s">
        <v>4063</v>
      </c>
      <c r="B1075" t="s">
        <v>4064</v>
      </c>
      <c r="C1075" t="str">
        <f t="shared" si="32"/>
        <v>Milton Smart Egg</v>
      </c>
      <c r="D1075" t="s">
        <v>5242</v>
      </c>
      <c r="E1075" t="s">
        <v>5334</v>
      </c>
      <c r="F1075" t="s">
        <v>5335</v>
      </c>
      <c r="G1075" t="s">
        <v>5360</v>
      </c>
      <c r="H1075" s="2">
        <v>1099</v>
      </c>
      <c r="I1075" s="2">
        <v>1899</v>
      </c>
      <c r="J1075" s="1">
        <v>0.42</v>
      </c>
      <c r="K1075" s="8">
        <f>IF(Table1[[#This Row],[discount_percentage]]&gt;=0.5,1,0)</f>
        <v>0</v>
      </c>
      <c r="L1075">
        <v>4.3</v>
      </c>
      <c r="M1075">
        <f>IF(Table1[[#This Row],[rating_count]]&lt;1000,1,0)</f>
        <v>0</v>
      </c>
      <c r="N1075" t="str">
        <f>IF(Table1[[#This Row],[actual_price]]&lt;200,"&lt;₹200",IF(Table1[[#This Row],[actual_price]]&lt;=500,"₹200–₹500","&gt;₹500"))</f>
        <v>&gt;₹500</v>
      </c>
      <c r="O1075" s="9">
        <f>(Table1[[#This Row],[rating]]*Table1[[#This Row],[rating_count]])</f>
        <v>7787.2999999999993</v>
      </c>
      <c r="P1075" s="9">
        <f>Table1[[#This Row],[actual_price]]*Table1[[#This Row],[rating_count]]</f>
        <v>3439089</v>
      </c>
      <c r="Q1075" s="4">
        <v>1811</v>
      </c>
      <c r="R1075" t="s">
        <v>4065</v>
      </c>
      <c r="S1075" t="s">
        <v>4066</v>
      </c>
      <c r="V1075" t="str">
        <f t="shared" si="33"/>
        <v>MILTON Smart Egg</v>
      </c>
    </row>
    <row r="1076" spans="1:22" x14ac:dyDescent="0.5">
      <c r="A1076" t="s">
        <v>4067</v>
      </c>
      <c r="B1076" t="s">
        <v>4068</v>
      </c>
      <c r="C1076" t="str">
        <f t="shared" si="32"/>
        <v>Ibell Sek15L Premium</v>
      </c>
      <c r="D1076" t="s">
        <v>5242</v>
      </c>
      <c r="E1076" t="s">
        <v>5334</v>
      </c>
      <c r="F1076" t="s">
        <v>5335</v>
      </c>
      <c r="G1076" t="s">
        <v>5336</v>
      </c>
      <c r="H1076">
        <v>664</v>
      </c>
      <c r="I1076" s="2">
        <v>1490</v>
      </c>
      <c r="J1076" s="1">
        <v>0.55000000000000004</v>
      </c>
      <c r="K1076" s="8">
        <f>IF(Table1[[#This Row],[discount_percentage]]&gt;=0.5,1,0)</f>
        <v>1</v>
      </c>
      <c r="L1076">
        <v>4</v>
      </c>
      <c r="M1076">
        <f>IF(Table1[[#This Row],[rating_count]]&lt;1000,1,0)</f>
        <v>0</v>
      </c>
      <c r="N1076" t="str">
        <f>IF(Table1[[#This Row],[actual_price]]&lt;200,"&lt;₹200",IF(Table1[[#This Row],[actual_price]]&lt;=500,"₹200–₹500","&gt;₹500"))</f>
        <v>&gt;₹500</v>
      </c>
      <c r="O1076" s="9">
        <f>(Table1[[#This Row],[rating]]*Table1[[#This Row],[rating_count]])</f>
        <v>8792</v>
      </c>
      <c r="P1076" s="9">
        <f>Table1[[#This Row],[actual_price]]*Table1[[#This Row],[rating_count]]</f>
        <v>3275020</v>
      </c>
      <c r="Q1076" s="4">
        <v>2198</v>
      </c>
      <c r="R1076" t="s">
        <v>4069</v>
      </c>
      <c r="S1076" t="s">
        <v>4070</v>
      </c>
      <c r="V1076" t="str">
        <f t="shared" si="33"/>
        <v>iBELL SEK15L Premium</v>
      </c>
    </row>
    <row r="1077" spans="1:22" x14ac:dyDescent="0.5">
      <c r="A1077" t="s">
        <v>4071</v>
      </c>
      <c r="B1077" t="s">
        <v>4072</v>
      </c>
      <c r="C1077" t="str">
        <f t="shared" si="32"/>
        <v>Tosaa T2Stsr Sandwich</v>
      </c>
      <c r="D1077" t="s">
        <v>5242</v>
      </c>
      <c r="E1077" t="s">
        <v>5334</v>
      </c>
      <c r="F1077" t="s">
        <v>5335</v>
      </c>
      <c r="G1077" t="s">
        <v>5361</v>
      </c>
      <c r="H1077">
        <v>260</v>
      </c>
      <c r="I1077">
        <v>350</v>
      </c>
      <c r="J1077" s="1">
        <v>0.26</v>
      </c>
      <c r="K1077" s="8">
        <f>IF(Table1[[#This Row],[discount_percentage]]&gt;=0.5,1,0)</f>
        <v>0</v>
      </c>
      <c r="L1077">
        <v>3.9</v>
      </c>
      <c r="M1077">
        <f>IF(Table1[[#This Row],[rating_count]]&lt;1000,1,0)</f>
        <v>0</v>
      </c>
      <c r="N1077" t="str">
        <f>IF(Table1[[#This Row],[actual_price]]&lt;200,"&lt;₹200",IF(Table1[[#This Row],[actual_price]]&lt;=500,"₹200–₹500","&gt;₹500"))</f>
        <v>₹200–₹500</v>
      </c>
      <c r="O1077" s="9">
        <f>(Table1[[#This Row],[rating]]*Table1[[#This Row],[rating_count]])</f>
        <v>51195.299999999996</v>
      </c>
      <c r="P1077" s="9">
        <f>Table1[[#This Row],[actual_price]]*Table1[[#This Row],[rating_count]]</f>
        <v>4594450</v>
      </c>
      <c r="Q1077" s="4">
        <v>13127</v>
      </c>
      <c r="R1077" t="s">
        <v>4073</v>
      </c>
      <c r="S1077" t="s">
        <v>4074</v>
      </c>
      <c r="V1077" t="str">
        <f t="shared" si="33"/>
        <v>Tosaa T2STSR Sandwich</v>
      </c>
    </row>
    <row r="1078" spans="1:22" x14ac:dyDescent="0.5">
      <c r="A1078" t="s">
        <v>4075</v>
      </c>
      <c r="B1078" t="s">
        <v>4076</v>
      </c>
      <c r="C1078" t="str">
        <f t="shared" si="32"/>
        <v>V-Guard Divino 5</v>
      </c>
      <c r="D1078" t="s">
        <v>5242</v>
      </c>
      <c r="E1078" t="s">
        <v>5337</v>
      </c>
      <c r="F1078" t="s">
        <v>5350</v>
      </c>
      <c r="G1078" t="s">
        <v>5352</v>
      </c>
      <c r="H1078" s="2">
        <v>6499</v>
      </c>
      <c r="I1078" s="2">
        <v>8500</v>
      </c>
      <c r="J1078" s="1">
        <v>0.24</v>
      </c>
      <c r="K1078" s="8">
        <f>IF(Table1[[#This Row],[discount_percentage]]&gt;=0.5,1,0)</f>
        <v>0</v>
      </c>
      <c r="L1078">
        <v>4.4000000000000004</v>
      </c>
      <c r="M1078">
        <f>IF(Table1[[#This Row],[rating_count]]&lt;1000,1,0)</f>
        <v>0</v>
      </c>
      <c r="N1078" t="str">
        <f>IF(Table1[[#This Row],[actual_price]]&lt;200,"&lt;₹200",IF(Table1[[#This Row],[actual_price]]&lt;=500,"₹200–₹500","&gt;₹500"))</f>
        <v>&gt;₹500</v>
      </c>
      <c r="O1078" s="9">
        <f>(Table1[[#This Row],[rating]]*Table1[[#This Row],[rating_count]])</f>
        <v>25806.000000000004</v>
      </c>
      <c r="P1078" s="9">
        <f>Table1[[#This Row],[actual_price]]*Table1[[#This Row],[rating_count]]</f>
        <v>49852500</v>
      </c>
      <c r="Q1078" s="4">
        <v>5865</v>
      </c>
      <c r="R1078" t="s">
        <v>4077</v>
      </c>
      <c r="S1078" t="s">
        <v>4078</v>
      </c>
      <c r="V1078" t="str">
        <f t="shared" si="33"/>
        <v>V-Guard Divino 5</v>
      </c>
    </row>
    <row r="1079" spans="1:22" x14ac:dyDescent="0.5">
      <c r="A1079" t="s">
        <v>4079</v>
      </c>
      <c r="B1079" t="s">
        <v>4080</v>
      </c>
      <c r="C1079" t="str">
        <f t="shared" si="32"/>
        <v>Akiara¬Æ - Makes</v>
      </c>
      <c r="D1079" t="s">
        <v>5242</v>
      </c>
      <c r="E1079" t="s">
        <v>5334</v>
      </c>
      <c r="F1079" t="s">
        <v>5386</v>
      </c>
      <c r="G1079" t="s">
        <v>5387</v>
      </c>
      <c r="H1079" s="2">
        <v>1484</v>
      </c>
      <c r="I1079" s="2">
        <v>2499</v>
      </c>
      <c r="J1079" s="1">
        <v>0.41</v>
      </c>
      <c r="K1079" s="8">
        <f>IF(Table1[[#This Row],[discount_percentage]]&gt;=0.5,1,0)</f>
        <v>0</v>
      </c>
      <c r="L1079">
        <v>3.7</v>
      </c>
      <c r="M1079">
        <f>IF(Table1[[#This Row],[rating_count]]&lt;1000,1,0)</f>
        <v>0</v>
      </c>
      <c r="N1079" t="str">
        <f>IF(Table1[[#This Row],[actual_price]]&lt;200,"&lt;₹200",IF(Table1[[#This Row],[actual_price]]&lt;=500,"₹200–₹500","&gt;₹500"))</f>
        <v>&gt;₹500</v>
      </c>
      <c r="O1079" s="9">
        <f>(Table1[[#This Row],[rating]]*Table1[[#This Row],[rating_count]])</f>
        <v>3947.9</v>
      </c>
      <c r="P1079" s="9">
        <f>Table1[[#This Row],[actual_price]]*Table1[[#This Row],[rating_count]]</f>
        <v>2666433</v>
      </c>
      <c r="Q1079" s="4">
        <v>1067</v>
      </c>
      <c r="R1079" t="s">
        <v>4081</v>
      </c>
      <c r="S1079" t="s">
        <v>4082</v>
      </c>
      <c r="V1079" t="str">
        <f t="shared" si="33"/>
        <v>Akiara¬Æ - Makes</v>
      </c>
    </row>
    <row r="1080" spans="1:22" x14ac:dyDescent="0.5">
      <c r="A1080" t="s">
        <v>4083</v>
      </c>
      <c r="B1080" t="s">
        <v>4084</v>
      </c>
      <c r="C1080" t="str">
        <f t="shared" si="32"/>
        <v>Usha Steam Pro</v>
      </c>
      <c r="D1080" t="s">
        <v>5242</v>
      </c>
      <c r="E1080" t="s">
        <v>5334</v>
      </c>
      <c r="F1080" t="s">
        <v>5341</v>
      </c>
      <c r="G1080" t="s">
        <v>5342</v>
      </c>
      <c r="H1080">
        <v>999</v>
      </c>
      <c r="I1080" s="2">
        <v>1560</v>
      </c>
      <c r="J1080" s="1">
        <v>0.36</v>
      </c>
      <c r="K1080" s="8">
        <f>IF(Table1[[#This Row],[discount_percentage]]&gt;=0.5,1,0)</f>
        <v>0</v>
      </c>
      <c r="L1080">
        <v>3.6</v>
      </c>
      <c r="M1080">
        <f>IF(Table1[[#This Row],[rating_count]]&lt;1000,1,0)</f>
        <v>0</v>
      </c>
      <c r="N1080" t="str">
        <f>IF(Table1[[#This Row],[actual_price]]&lt;200,"&lt;₹200",IF(Table1[[#This Row],[actual_price]]&lt;=500,"₹200–₹500","&gt;₹500"))</f>
        <v>&gt;₹500</v>
      </c>
      <c r="O1080" s="9">
        <f>(Table1[[#This Row],[rating]]*Table1[[#This Row],[rating_count]])</f>
        <v>17571.600000000002</v>
      </c>
      <c r="P1080" s="9">
        <f>Table1[[#This Row],[actual_price]]*Table1[[#This Row],[rating_count]]</f>
        <v>7614360</v>
      </c>
      <c r="Q1080" s="4">
        <v>4881</v>
      </c>
      <c r="R1080" t="s">
        <v>4085</v>
      </c>
      <c r="S1080" t="s">
        <v>4086</v>
      </c>
      <c r="V1080" t="str">
        <f t="shared" si="33"/>
        <v>Usha Steam Pro</v>
      </c>
    </row>
    <row r="1081" spans="1:22" x14ac:dyDescent="0.5">
      <c r="A1081" t="s">
        <v>4087</v>
      </c>
      <c r="B1081" t="s">
        <v>4088</v>
      </c>
      <c r="C1081" t="str">
        <f t="shared" si="32"/>
        <v>Wonderchef Nutri-Blend Complete</v>
      </c>
      <c r="D1081" t="s">
        <v>5242</v>
      </c>
      <c r="E1081" t="s">
        <v>5334</v>
      </c>
      <c r="F1081" t="s">
        <v>5335</v>
      </c>
      <c r="G1081" t="s">
        <v>5358</v>
      </c>
      <c r="H1081" s="2">
        <v>3299</v>
      </c>
      <c r="I1081" s="2">
        <v>6500</v>
      </c>
      <c r="J1081" s="1">
        <v>0.49</v>
      </c>
      <c r="K1081" s="8">
        <f>IF(Table1[[#This Row],[discount_percentage]]&gt;=0.5,1,0)</f>
        <v>0</v>
      </c>
      <c r="L1081">
        <v>3.7</v>
      </c>
      <c r="M1081">
        <f>IF(Table1[[#This Row],[rating_count]]&lt;1000,1,0)</f>
        <v>0</v>
      </c>
      <c r="N1081" t="str">
        <f>IF(Table1[[#This Row],[actual_price]]&lt;200,"&lt;₹200",IF(Table1[[#This Row],[actual_price]]&lt;=500,"₹200–₹500","&gt;₹500"))</f>
        <v>&gt;₹500</v>
      </c>
      <c r="O1081" s="9">
        <f>(Table1[[#This Row],[rating]]*Table1[[#This Row],[rating_count]])</f>
        <v>41502.9</v>
      </c>
      <c r="P1081" s="9">
        <f>Table1[[#This Row],[actual_price]]*Table1[[#This Row],[rating_count]]</f>
        <v>72910500</v>
      </c>
      <c r="Q1081" s="4">
        <v>11217</v>
      </c>
      <c r="R1081" t="s">
        <v>4089</v>
      </c>
      <c r="S1081" t="s">
        <v>4090</v>
      </c>
      <c r="V1081" t="str">
        <f t="shared" si="33"/>
        <v>Wonderchef Nutri-blend Complete</v>
      </c>
    </row>
    <row r="1082" spans="1:22" x14ac:dyDescent="0.5">
      <c r="A1082" t="s">
        <v>4091</v>
      </c>
      <c r="B1082" t="s">
        <v>4092</v>
      </c>
      <c r="C1082" t="str">
        <f t="shared" si="32"/>
        <v>Widewings Electric Handheld</v>
      </c>
      <c r="D1082" t="s">
        <v>5242</v>
      </c>
      <c r="E1082" t="s">
        <v>5334</v>
      </c>
      <c r="F1082" t="s">
        <v>5335</v>
      </c>
      <c r="G1082" t="s">
        <v>5348</v>
      </c>
      <c r="H1082">
        <v>259</v>
      </c>
      <c r="I1082">
        <v>999</v>
      </c>
      <c r="J1082" s="1">
        <v>0.74</v>
      </c>
      <c r="K1082" s="8">
        <f>IF(Table1[[#This Row],[discount_percentage]]&gt;=0.5,1,0)</f>
        <v>1</v>
      </c>
      <c r="L1082">
        <v>4</v>
      </c>
      <c r="M1082">
        <f>IF(Table1[[#This Row],[rating_count]]&lt;1000,1,0)</f>
        <v>1</v>
      </c>
      <c r="N1082" t="str">
        <f>IF(Table1[[#This Row],[actual_price]]&lt;200,"&lt;₹200",IF(Table1[[#This Row],[actual_price]]&lt;=500,"₹200–₹500","&gt;₹500"))</f>
        <v>&gt;₹500</v>
      </c>
      <c r="O1082" s="9">
        <f>(Table1[[#This Row],[rating]]*Table1[[#This Row],[rating_count]])</f>
        <v>172</v>
      </c>
      <c r="P1082" s="9">
        <f>Table1[[#This Row],[actual_price]]*Table1[[#This Row],[rating_count]]</f>
        <v>42957</v>
      </c>
      <c r="Q1082" s="4">
        <v>43</v>
      </c>
      <c r="R1082" t="s">
        <v>4093</v>
      </c>
      <c r="S1082" t="s">
        <v>4094</v>
      </c>
      <c r="V1082" t="str">
        <f t="shared" si="33"/>
        <v>WIDEWINGS Electric Handheld</v>
      </c>
    </row>
    <row r="1083" spans="1:22" x14ac:dyDescent="0.5">
      <c r="A1083" t="s">
        <v>4095</v>
      </c>
      <c r="B1083" t="s">
        <v>4096</v>
      </c>
      <c r="C1083" t="str">
        <f t="shared" si="32"/>
        <v>Morphy Richards Icon</v>
      </c>
      <c r="D1083" t="s">
        <v>5242</v>
      </c>
      <c r="E1083" t="s">
        <v>5334</v>
      </c>
      <c r="F1083" t="s">
        <v>5335</v>
      </c>
      <c r="G1083" t="s">
        <v>5349</v>
      </c>
      <c r="H1083" s="2">
        <v>3249</v>
      </c>
      <c r="I1083" s="2">
        <v>7795</v>
      </c>
      <c r="J1083" s="1">
        <v>0.57999999999999996</v>
      </c>
      <c r="K1083" s="8">
        <f>IF(Table1[[#This Row],[discount_percentage]]&gt;=0.5,1,0)</f>
        <v>1</v>
      </c>
      <c r="L1083">
        <v>4.2</v>
      </c>
      <c r="M1083">
        <f>IF(Table1[[#This Row],[rating_count]]&lt;1000,1,0)</f>
        <v>0</v>
      </c>
      <c r="N1083" t="str">
        <f>IF(Table1[[#This Row],[actual_price]]&lt;200,"&lt;₹200",IF(Table1[[#This Row],[actual_price]]&lt;=500,"₹200–₹500","&gt;₹500"))</f>
        <v>&gt;₹500</v>
      </c>
      <c r="O1083" s="9">
        <f>(Table1[[#This Row],[rating]]*Table1[[#This Row],[rating_count]])</f>
        <v>19588.8</v>
      </c>
      <c r="P1083" s="9">
        <f>Table1[[#This Row],[actual_price]]*Table1[[#This Row],[rating_count]]</f>
        <v>36355880</v>
      </c>
      <c r="Q1083" s="4">
        <v>4664</v>
      </c>
      <c r="R1083" t="s">
        <v>4097</v>
      </c>
      <c r="S1083" t="s">
        <v>4098</v>
      </c>
      <c r="V1083" t="str">
        <f t="shared" si="33"/>
        <v>Morphy Richards Icon</v>
      </c>
    </row>
    <row r="1084" spans="1:22" x14ac:dyDescent="0.5">
      <c r="A1084" t="s">
        <v>4099</v>
      </c>
      <c r="B1084" t="s">
        <v>4100</v>
      </c>
      <c r="C1084" t="str">
        <f t="shared" si="32"/>
        <v>Philips Handheld Garment</v>
      </c>
      <c r="D1084" t="s">
        <v>5242</v>
      </c>
      <c r="E1084" t="s">
        <v>5334</v>
      </c>
      <c r="F1084" t="s">
        <v>5341</v>
      </c>
      <c r="G1084" t="s">
        <v>5342</v>
      </c>
      <c r="H1084" s="2">
        <v>4280</v>
      </c>
      <c r="I1084" s="2">
        <v>5995</v>
      </c>
      <c r="J1084" s="1">
        <v>0.28999999999999998</v>
      </c>
      <c r="K1084" s="8">
        <f>IF(Table1[[#This Row],[discount_percentage]]&gt;=0.5,1,0)</f>
        <v>0</v>
      </c>
      <c r="L1084">
        <v>3.8</v>
      </c>
      <c r="M1084">
        <f>IF(Table1[[#This Row],[rating_count]]&lt;1000,1,0)</f>
        <v>0</v>
      </c>
      <c r="N1084" t="str">
        <f>IF(Table1[[#This Row],[actual_price]]&lt;200,"&lt;₹200",IF(Table1[[#This Row],[actual_price]]&lt;=500,"₹200–₹500","&gt;₹500"))</f>
        <v>&gt;₹500</v>
      </c>
      <c r="O1084" s="9">
        <f>(Table1[[#This Row],[rating]]*Table1[[#This Row],[rating_count]])</f>
        <v>8025.5999999999995</v>
      </c>
      <c r="P1084" s="9">
        <f>Table1[[#This Row],[actual_price]]*Table1[[#This Row],[rating_count]]</f>
        <v>12661440</v>
      </c>
      <c r="Q1084" s="4">
        <v>2112</v>
      </c>
      <c r="R1084" t="s">
        <v>4101</v>
      </c>
      <c r="S1084" t="s">
        <v>4102</v>
      </c>
      <c r="V1084" t="str">
        <f t="shared" si="33"/>
        <v>Philips Handheld Garment</v>
      </c>
    </row>
    <row r="1085" spans="1:22" x14ac:dyDescent="0.5">
      <c r="A1085" t="s">
        <v>4103</v>
      </c>
      <c r="B1085" t="s">
        <v>4104</v>
      </c>
      <c r="C1085" t="str">
        <f t="shared" si="32"/>
        <v>Vedini Transparent Empty</v>
      </c>
      <c r="D1085" t="s">
        <v>5242</v>
      </c>
      <c r="E1085" t="s">
        <v>5355</v>
      </c>
      <c r="F1085" t="s">
        <v>5356</v>
      </c>
      <c r="G1085" t="s">
        <v>5388</v>
      </c>
      <c r="H1085">
        <v>189</v>
      </c>
      <c r="I1085">
        <v>299</v>
      </c>
      <c r="J1085" s="1">
        <v>0.37</v>
      </c>
      <c r="K1085" s="8">
        <f>IF(Table1[[#This Row],[discount_percentage]]&gt;=0.5,1,0)</f>
        <v>0</v>
      </c>
      <c r="L1085">
        <v>4.2</v>
      </c>
      <c r="M1085">
        <f>IF(Table1[[#This Row],[rating_count]]&lt;1000,1,0)</f>
        <v>0</v>
      </c>
      <c r="N1085" t="str">
        <f>IF(Table1[[#This Row],[actual_price]]&lt;200,"&lt;₹200",IF(Table1[[#This Row],[actual_price]]&lt;=500,"₹200–₹500","&gt;₹500"))</f>
        <v>₹200–₹500</v>
      </c>
      <c r="O1085" s="9">
        <f>(Table1[[#This Row],[rating]]*Table1[[#This Row],[rating_count]])</f>
        <v>11495.4</v>
      </c>
      <c r="P1085" s="9">
        <f>Table1[[#This Row],[actual_price]]*Table1[[#This Row],[rating_count]]</f>
        <v>818363</v>
      </c>
      <c r="Q1085" s="4">
        <v>2737</v>
      </c>
      <c r="R1085" t="s">
        <v>4105</v>
      </c>
      <c r="S1085" t="s">
        <v>4106</v>
      </c>
      <c r="V1085" t="str">
        <f t="shared" si="33"/>
        <v>Vedini Transparent Empty</v>
      </c>
    </row>
    <row r="1086" spans="1:22" x14ac:dyDescent="0.5">
      <c r="A1086" t="s">
        <v>4107</v>
      </c>
      <c r="B1086" t="s">
        <v>4108</v>
      </c>
      <c r="C1086" t="str">
        <f t="shared" si="32"/>
        <v>Crompton Sea Sapphira</v>
      </c>
      <c r="D1086" t="s">
        <v>5242</v>
      </c>
      <c r="E1086" t="s">
        <v>5337</v>
      </c>
      <c r="F1086" t="s">
        <v>5364</v>
      </c>
      <c r="G1086" t="s">
        <v>5365</v>
      </c>
      <c r="H1086" s="2">
        <v>1449</v>
      </c>
      <c r="I1086" s="2">
        <v>2349</v>
      </c>
      <c r="J1086" s="1">
        <v>0.38</v>
      </c>
      <c r="K1086" s="8">
        <f>IF(Table1[[#This Row],[discount_percentage]]&gt;=0.5,1,0)</f>
        <v>0</v>
      </c>
      <c r="L1086">
        <v>3.9</v>
      </c>
      <c r="M1086">
        <f>IF(Table1[[#This Row],[rating_count]]&lt;1000,1,0)</f>
        <v>0</v>
      </c>
      <c r="N1086" t="str">
        <f>IF(Table1[[#This Row],[actual_price]]&lt;200,"&lt;₹200",IF(Table1[[#This Row],[actual_price]]&lt;=500,"₹200–₹500","&gt;₹500"))</f>
        <v>&gt;₹500</v>
      </c>
      <c r="O1086" s="9">
        <f>(Table1[[#This Row],[rating]]*Table1[[#This Row],[rating_count]])</f>
        <v>35174.1</v>
      </c>
      <c r="P1086" s="9">
        <f>Table1[[#This Row],[actual_price]]*Table1[[#This Row],[rating_count]]</f>
        <v>21185631</v>
      </c>
      <c r="Q1086" s="4">
        <v>9019</v>
      </c>
      <c r="R1086" t="s">
        <v>4109</v>
      </c>
      <c r="S1086" t="s">
        <v>4110</v>
      </c>
      <c r="V1086" t="str">
        <f t="shared" si="33"/>
        <v>Crompton Sea Sapphira</v>
      </c>
    </row>
    <row r="1087" spans="1:22" x14ac:dyDescent="0.5">
      <c r="A1087" t="s">
        <v>4111</v>
      </c>
      <c r="B1087" t="s">
        <v>4112</v>
      </c>
      <c r="C1087" t="str">
        <f t="shared" si="32"/>
        <v>Kuber Industries Waterproof</v>
      </c>
      <c r="D1087" t="s">
        <v>5242</v>
      </c>
      <c r="E1087" t="s">
        <v>5355</v>
      </c>
      <c r="F1087" t="s">
        <v>5356</v>
      </c>
      <c r="G1087" t="s">
        <v>5357</v>
      </c>
      <c r="H1087">
        <v>199</v>
      </c>
      <c r="I1087">
        <v>499</v>
      </c>
      <c r="J1087" s="1">
        <v>0.6</v>
      </c>
      <c r="K1087" s="8">
        <f>IF(Table1[[#This Row],[discount_percentage]]&gt;=0.5,1,0)</f>
        <v>1</v>
      </c>
      <c r="L1087">
        <v>4</v>
      </c>
      <c r="M1087">
        <f>IF(Table1[[#This Row],[rating_count]]&lt;1000,1,0)</f>
        <v>0</v>
      </c>
      <c r="N1087" t="str">
        <f>IF(Table1[[#This Row],[actual_price]]&lt;200,"&lt;₹200",IF(Table1[[#This Row],[actual_price]]&lt;=500,"₹200–₹500","&gt;₹500"))</f>
        <v>₹200–₹500</v>
      </c>
      <c r="O1087" s="9">
        <f>(Table1[[#This Row],[rating]]*Table1[[#This Row],[rating_count]])</f>
        <v>40936</v>
      </c>
      <c r="P1087" s="9">
        <f>Table1[[#This Row],[actual_price]]*Table1[[#This Row],[rating_count]]</f>
        <v>5106766</v>
      </c>
      <c r="Q1087" s="4">
        <v>10234</v>
      </c>
      <c r="R1087" t="s">
        <v>4113</v>
      </c>
      <c r="S1087" t="s">
        <v>4114</v>
      </c>
      <c r="V1087" t="str">
        <f t="shared" si="33"/>
        <v>Kuber Industries Waterproof</v>
      </c>
    </row>
    <row r="1088" spans="1:22" x14ac:dyDescent="0.5">
      <c r="A1088" t="s">
        <v>4115</v>
      </c>
      <c r="B1088" t="s">
        <v>4116</v>
      </c>
      <c r="C1088" t="str">
        <f t="shared" si="32"/>
        <v>Jm Seller 180</v>
      </c>
      <c r="D1088" t="s">
        <v>5242</v>
      </c>
      <c r="E1088" t="s">
        <v>5334</v>
      </c>
      <c r="F1088" t="s">
        <v>5335</v>
      </c>
      <c r="G1088" t="s">
        <v>5389</v>
      </c>
      <c r="H1088">
        <v>474</v>
      </c>
      <c r="I1088" s="2">
        <v>1299</v>
      </c>
      <c r="J1088" s="1">
        <v>0.64</v>
      </c>
      <c r="K1088" s="8">
        <f>IF(Table1[[#This Row],[discount_percentage]]&gt;=0.5,1,0)</f>
        <v>1</v>
      </c>
      <c r="L1088">
        <v>4.0999999999999996</v>
      </c>
      <c r="M1088">
        <f>IF(Table1[[#This Row],[rating_count]]&lt;1000,1,0)</f>
        <v>1</v>
      </c>
      <c r="N1088" t="str">
        <f>IF(Table1[[#This Row],[actual_price]]&lt;200,"&lt;₹200",IF(Table1[[#This Row],[actual_price]]&lt;=500,"₹200–₹500","&gt;₹500"))</f>
        <v>&gt;₹500</v>
      </c>
      <c r="O1088" s="9">
        <f>(Table1[[#This Row],[rating]]*Table1[[#This Row],[rating_count]])</f>
        <v>2255</v>
      </c>
      <c r="P1088" s="9">
        <f>Table1[[#This Row],[actual_price]]*Table1[[#This Row],[rating_count]]</f>
        <v>714450</v>
      </c>
      <c r="Q1088" s="4">
        <v>550</v>
      </c>
      <c r="R1088" t="s">
        <v>4117</v>
      </c>
      <c r="S1088" t="s">
        <v>4118</v>
      </c>
      <c r="V1088" t="str">
        <f t="shared" si="33"/>
        <v>JM SELLER 180</v>
      </c>
    </row>
    <row r="1089" spans="1:22" x14ac:dyDescent="0.5">
      <c r="A1089" t="s">
        <v>4119</v>
      </c>
      <c r="B1089" t="s">
        <v>4120</v>
      </c>
      <c r="C1089" t="str">
        <f t="shared" si="32"/>
        <v>Oratech Coffee Frother</v>
      </c>
      <c r="D1089" t="s">
        <v>5242</v>
      </c>
      <c r="E1089" t="s">
        <v>5334</v>
      </c>
      <c r="F1089" t="s">
        <v>5335</v>
      </c>
      <c r="G1089" t="s">
        <v>5348</v>
      </c>
      <c r="H1089">
        <v>279</v>
      </c>
      <c r="I1089">
        <v>499</v>
      </c>
      <c r="J1089" s="1">
        <v>0.44</v>
      </c>
      <c r="K1089" s="8">
        <f>IF(Table1[[#This Row],[discount_percentage]]&gt;=0.5,1,0)</f>
        <v>0</v>
      </c>
      <c r="L1089">
        <v>4.8</v>
      </c>
      <c r="M1089">
        <f>IF(Table1[[#This Row],[rating_count]]&lt;1000,1,0)</f>
        <v>1</v>
      </c>
      <c r="N1089" t="str">
        <f>IF(Table1[[#This Row],[actual_price]]&lt;200,"&lt;₹200",IF(Table1[[#This Row],[actual_price]]&lt;=500,"₹200–₹500","&gt;₹500"))</f>
        <v>₹200–₹500</v>
      </c>
      <c r="O1089" s="9">
        <f>(Table1[[#This Row],[rating]]*Table1[[#This Row],[rating_count]])</f>
        <v>134.4</v>
      </c>
      <c r="P1089" s="9">
        <f>Table1[[#This Row],[actual_price]]*Table1[[#This Row],[rating_count]]</f>
        <v>13972</v>
      </c>
      <c r="Q1089" s="4">
        <v>28</v>
      </c>
      <c r="R1089" t="s">
        <v>4121</v>
      </c>
      <c r="S1089" t="s">
        <v>4122</v>
      </c>
      <c r="V1089" t="str">
        <f t="shared" si="33"/>
        <v>Oratech Coffee Frother</v>
      </c>
    </row>
    <row r="1090" spans="1:22" x14ac:dyDescent="0.5">
      <c r="A1090" t="s">
        <v>4123</v>
      </c>
      <c r="B1090" t="s">
        <v>4124</v>
      </c>
      <c r="C1090" t="str">
        <f t="shared" ref="C1090:C1153" si="34">PROPER(V1090)</f>
        <v>Havells Glaze 74W</v>
      </c>
      <c r="D1090" t="s">
        <v>5242</v>
      </c>
      <c r="E1090" t="s">
        <v>5337</v>
      </c>
      <c r="F1090" t="s">
        <v>5364</v>
      </c>
      <c r="G1090" t="s">
        <v>5365</v>
      </c>
      <c r="H1090" s="2">
        <v>1999</v>
      </c>
      <c r="I1090" s="2">
        <v>4775</v>
      </c>
      <c r="J1090" s="1">
        <v>0.57999999999999996</v>
      </c>
      <c r="K1090" s="8">
        <f>IF(Table1[[#This Row],[discount_percentage]]&gt;=0.5,1,0)</f>
        <v>1</v>
      </c>
      <c r="L1090">
        <v>4.2</v>
      </c>
      <c r="M1090">
        <f>IF(Table1[[#This Row],[rating_count]]&lt;1000,1,0)</f>
        <v>0</v>
      </c>
      <c r="N1090" t="str">
        <f>IF(Table1[[#This Row],[actual_price]]&lt;200,"&lt;₹200",IF(Table1[[#This Row],[actual_price]]&lt;=500,"₹200–₹500","&gt;₹500"))</f>
        <v>&gt;₹500</v>
      </c>
      <c r="O1090" s="9">
        <f>(Table1[[#This Row],[rating]]*Table1[[#This Row],[rating_count]])</f>
        <v>5682.6</v>
      </c>
      <c r="P1090" s="9">
        <f>Table1[[#This Row],[actual_price]]*Table1[[#This Row],[rating_count]]</f>
        <v>6460575</v>
      </c>
      <c r="Q1090" s="4">
        <v>1353</v>
      </c>
      <c r="R1090" t="s">
        <v>4125</v>
      </c>
      <c r="S1090" t="s">
        <v>4126</v>
      </c>
      <c r="V1090" t="str">
        <f t="shared" ref="V1090:V1153" si="35">TRIM(LEFT(B1090,FIND(" ",B1090,FIND(" ",B1090,FIND(" ",B1090)+1)+1)))</f>
        <v>Havells Glaze 74W</v>
      </c>
    </row>
    <row r="1091" spans="1:22" x14ac:dyDescent="0.5">
      <c r="A1091" t="s">
        <v>4127</v>
      </c>
      <c r="B1091" t="s">
        <v>4128</v>
      </c>
      <c r="C1091" t="str">
        <f t="shared" si="34"/>
        <v>Pick Ur Needs¬Æ</v>
      </c>
      <c r="D1091" t="s">
        <v>5242</v>
      </c>
      <c r="E1091" t="s">
        <v>5334</v>
      </c>
      <c r="F1091" t="s">
        <v>5341</v>
      </c>
      <c r="G1091" t="s">
        <v>5342</v>
      </c>
      <c r="H1091">
        <v>799</v>
      </c>
      <c r="I1091" s="2">
        <v>1230</v>
      </c>
      <c r="J1091" s="1">
        <v>0.35</v>
      </c>
      <c r="K1091" s="8">
        <f>IF(Table1[[#This Row],[discount_percentage]]&gt;=0.5,1,0)</f>
        <v>0</v>
      </c>
      <c r="L1091">
        <v>4.0999999999999996</v>
      </c>
      <c r="M1091">
        <f>IF(Table1[[#This Row],[rating_count]]&lt;1000,1,0)</f>
        <v>0</v>
      </c>
      <c r="N1091" t="str">
        <f>IF(Table1[[#This Row],[actual_price]]&lt;200,"&lt;₹200",IF(Table1[[#This Row],[actual_price]]&lt;=500,"₹200–₹500","&gt;₹500"))</f>
        <v>&gt;₹500</v>
      </c>
      <c r="O1091" s="9">
        <f>(Table1[[#This Row],[rating]]*Table1[[#This Row],[rating_count]])</f>
        <v>8765.7999999999993</v>
      </c>
      <c r="P1091" s="9">
        <f>Table1[[#This Row],[actual_price]]*Table1[[#This Row],[rating_count]]</f>
        <v>2629740</v>
      </c>
      <c r="Q1091" s="4">
        <v>2138</v>
      </c>
      <c r="R1091" t="s">
        <v>4129</v>
      </c>
      <c r="S1091" t="s">
        <v>4130</v>
      </c>
      <c r="V1091" t="str">
        <f t="shared" si="35"/>
        <v>Pick Ur Needs¬Æ</v>
      </c>
    </row>
    <row r="1092" spans="1:22" x14ac:dyDescent="0.5">
      <c r="A1092" t="s">
        <v>4131</v>
      </c>
      <c r="B1092" t="s">
        <v>4132</v>
      </c>
      <c r="C1092" t="str">
        <f t="shared" si="34"/>
        <v>Rico Japanese Technology</v>
      </c>
      <c r="D1092" t="s">
        <v>5242</v>
      </c>
      <c r="E1092" t="s">
        <v>5334</v>
      </c>
      <c r="F1092" t="s">
        <v>5335</v>
      </c>
      <c r="G1092" t="s">
        <v>5362</v>
      </c>
      <c r="H1092">
        <v>949</v>
      </c>
      <c r="I1092" s="2">
        <v>1999</v>
      </c>
      <c r="J1092" s="1">
        <v>0.53</v>
      </c>
      <c r="K1092" s="8">
        <f>IF(Table1[[#This Row],[discount_percentage]]&gt;=0.5,1,0)</f>
        <v>1</v>
      </c>
      <c r="L1092">
        <v>4</v>
      </c>
      <c r="M1092">
        <f>IF(Table1[[#This Row],[rating_count]]&lt;1000,1,0)</f>
        <v>0</v>
      </c>
      <c r="N1092" t="str">
        <f>IF(Table1[[#This Row],[actual_price]]&lt;200,"&lt;₹200",IF(Table1[[#This Row],[actual_price]]&lt;=500,"₹200–₹500","&gt;₹500"))</f>
        <v>&gt;₹500</v>
      </c>
      <c r="O1092" s="9">
        <f>(Table1[[#This Row],[rating]]*Table1[[#This Row],[rating_count]])</f>
        <v>6716</v>
      </c>
      <c r="P1092" s="9">
        <f>Table1[[#This Row],[actual_price]]*Table1[[#This Row],[rating_count]]</f>
        <v>3356321</v>
      </c>
      <c r="Q1092" s="4">
        <v>1679</v>
      </c>
      <c r="R1092" t="s">
        <v>4133</v>
      </c>
      <c r="S1092" t="s">
        <v>4134</v>
      </c>
      <c r="V1092" t="str">
        <f t="shared" si="35"/>
        <v>Rico Japanese Technology</v>
      </c>
    </row>
    <row r="1093" spans="1:22" x14ac:dyDescent="0.5">
      <c r="A1093" t="s">
        <v>4135</v>
      </c>
      <c r="B1093" t="s">
        <v>4136</v>
      </c>
      <c r="C1093" t="str">
        <f t="shared" si="34"/>
        <v>Butterfly Smart Wet</v>
      </c>
      <c r="D1093" t="s">
        <v>5242</v>
      </c>
      <c r="E1093" t="s">
        <v>5334</v>
      </c>
      <c r="F1093" t="s">
        <v>5335</v>
      </c>
      <c r="G1093" t="s">
        <v>5390</v>
      </c>
      <c r="H1093" s="3">
        <v>3657.66</v>
      </c>
      <c r="I1093" s="2">
        <v>5156</v>
      </c>
      <c r="J1093" s="1">
        <v>0.28999999999999998</v>
      </c>
      <c r="K1093" s="8">
        <f>IF(Table1[[#This Row],[discount_percentage]]&gt;=0.5,1,0)</f>
        <v>0</v>
      </c>
      <c r="L1093">
        <v>3.9</v>
      </c>
      <c r="M1093">
        <f>IF(Table1[[#This Row],[rating_count]]&lt;1000,1,0)</f>
        <v>0</v>
      </c>
      <c r="N1093" t="str">
        <f>IF(Table1[[#This Row],[actual_price]]&lt;200,"&lt;₹200",IF(Table1[[#This Row],[actual_price]]&lt;=500,"₹200–₹500","&gt;₹500"))</f>
        <v>&gt;₹500</v>
      </c>
      <c r="O1093" s="9">
        <f>(Table1[[#This Row],[rating]]*Table1[[#This Row],[rating_count]])</f>
        <v>50064.299999999996</v>
      </c>
      <c r="P1093" s="9">
        <f>Table1[[#This Row],[actual_price]]*Table1[[#This Row],[rating_count]]</f>
        <v>66187572</v>
      </c>
      <c r="Q1093" s="4">
        <v>12837</v>
      </c>
      <c r="R1093" t="s">
        <v>4137</v>
      </c>
      <c r="S1093" t="s">
        <v>4138</v>
      </c>
      <c r="V1093" t="str">
        <f t="shared" si="35"/>
        <v>Butterfly Smart Wet</v>
      </c>
    </row>
    <row r="1094" spans="1:22" x14ac:dyDescent="0.5">
      <c r="A1094" t="s">
        <v>4139</v>
      </c>
      <c r="B1094" t="s">
        <v>4140</v>
      </c>
      <c r="C1094" t="str">
        <f t="shared" si="34"/>
        <v>Agaro Marvel 9</v>
      </c>
      <c r="D1094" t="s">
        <v>5242</v>
      </c>
      <c r="E1094" t="s">
        <v>5334</v>
      </c>
      <c r="F1094" t="s">
        <v>5335</v>
      </c>
      <c r="G1094" t="s">
        <v>5391</v>
      </c>
      <c r="H1094" s="2">
        <v>1699</v>
      </c>
      <c r="I1094" s="2">
        <v>1999</v>
      </c>
      <c r="J1094" s="1">
        <v>0.15</v>
      </c>
      <c r="K1094" s="8">
        <f>IF(Table1[[#This Row],[discount_percentage]]&gt;=0.5,1,0)</f>
        <v>0</v>
      </c>
      <c r="L1094">
        <v>4.0999999999999996</v>
      </c>
      <c r="M1094">
        <f>IF(Table1[[#This Row],[rating_count]]&lt;1000,1,0)</f>
        <v>0</v>
      </c>
      <c r="N1094" t="str">
        <f>IF(Table1[[#This Row],[actual_price]]&lt;200,"&lt;₹200",IF(Table1[[#This Row],[actual_price]]&lt;=500,"₹200–₹500","&gt;₹500"))</f>
        <v>&gt;₹500</v>
      </c>
      <c r="O1094" s="9">
        <f>(Table1[[#This Row],[rating]]*Table1[[#This Row],[rating_count]])</f>
        <v>36379.299999999996</v>
      </c>
      <c r="P1094" s="9">
        <f>Table1[[#This Row],[actual_price]]*Table1[[#This Row],[rating_count]]</f>
        <v>17737127</v>
      </c>
      <c r="Q1094" s="4">
        <v>8873</v>
      </c>
      <c r="R1094" t="s">
        <v>4141</v>
      </c>
      <c r="S1094" t="s">
        <v>4142</v>
      </c>
      <c r="V1094" t="str">
        <f t="shared" si="35"/>
        <v>AGARO Marvel 9</v>
      </c>
    </row>
    <row r="1095" spans="1:22" x14ac:dyDescent="0.5">
      <c r="A1095" t="s">
        <v>4143</v>
      </c>
      <c r="B1095" t="s">
        <v>4144</v>
      </c>
      <c r="C1095" t="str">
        <f t="shared" si="34"/>
        <v>Philips Gc1920/28 1440-Watt</v>
      </c>
      <c r="D1095" t="s">
        <v>5242</v>
      </c>
      <c r="E1095" t="s">
        <v>5334</v>
      </c>
      <c r="F1095" t="s">
        <v>5341</v>
      </c>
      <c r="G1095" t="s">
        <v>5342</v>
      </c>
      <c r="H1095" s="2">
        <v>1849</v>
      </c>
      <c r="I1095" s="2">
        <v>2095</v>
      </c>
      <c r="J1095" s="1">
        <v>0.12</v>
      </c>
      <c r="K1095" s="8">
        <f>IF(Table1[[#This Row],[discount_percentage]]&gt;=0.5,1,0)</f>
        <v>0</v>
      </c>
      <c r="L1095">
        <v>4.3</v>
      </c>
      <c r="M1095">
        <f>IF(Table1[[#This Row],[rating_count]]&lt;1000,1,0)</f>
        <v>0</v>
      </c>
      <c r="N1095" t="str">
        <f>IF(Table1[[#This Row],[actual_price]]&lt;200,"&lt;₹200",IF(Table1[[#This Row],[actual_price]]&lt;=500,"₹200–₹500","&gt;₹500"))</f>
        <v>&gt;₹500</v>
      </c>
      <c r="O1095" s="9">
        <f>(Table1[[#This Row],[rating]]*Table1[[#This Row],[rating_count]])</f>
        <v>33028.299999999996</v>
      </c>
      <c r="P1095" s="9">
        <f>Table1[[#This Row],[actual_price]]*Table1[[#This Row],[rating_count]]</f>
        <v>16091695</v>
      </c>
      <c r="Q1095" s="4">
        <v>7681</v>
      </c>
      <c r="R1095" t="s">
        <v>4145</v>
      </c>
      <c r="S1095" t="s">
        <v>4146</v>
      </c>
      <c r="V1095" t="str">
        <f t="shared" si="35"/>
        <v>Philips GC1920/28 1440-Watt</v>
      </c>
    </row>
    <row r="1096" spans="1:22" x14ac:dyDescent="0.5">
      <c r="A1096" t="s">
        <v>4147</v>
      </c>
      <c r="B1096" t="s">
        <v>4148</v>
      </c>
      <c r="C1096" t="str">
        <f t="shared" si="34"/>
        <v>Havells Ofr 13</v>
      </c>
      <c r="D1096" t="s">
        <v>5242</v>
      </c>
      <c r="E1096" t="s">
        <v>5337</v>
      </c>
      <c r="F1096" t="s">
        <v>5338</v>
      </c>
      <c r="G1096" t="s">
        <v>5340</v>
      </c>
      <c r="H1096" s="2">
        <v>12499</v>
      </c>
      <c r="I1096" s="2">
        <v>19825</v>
      </c>
      <c r="J1096" s="1">
        <v>0.37</v>
      </c>
      <c r="K1096" s="8">
        <f>IF(Table1[[#This Row],[discount_percentage]]&gt;=0.5,1,0)</f>
        <v>0</v>
      </c>
      <c r="L1096">
        <v>4.0999999999999996</v>
      </c>
      <c r="M1096">
        <f>IF(Table1[[#This Row],[rating_count]]&lt;1000,1,0)</f>
        <v>1</v>
      </c>
      <c r="N1096" t="str">
        <f>IF(Table1[[#This Row],[actual_price]]&lt;200,"&lt;₹200",IF(Table1[[#This Row],[actual_price]]&lt;=500,"₹200–₹500","&gt;₹500"))</f>
        <v>&gt;₹500</v>
      </c>
      <c r="O1096" s="9">
        <f>(Table1[[#This Row],[rating]]*Table1[[#This Row],[rating_count]])</f>
        <v>1320.1999999999998</v>
      </c>
      <c r="P1096" s="9">
        <f>Table1[[#This Row],[actual_price]]*Table1[[#This Row],[rating_count]]</f>
        <v>6383650</v>
      </c>
      <c r="Q1096" s="4">
        <v>322</v>
      </c>
      <c r="R1096" t="s">
        <v>4149</v>
      </c>
      <c r="S1096" t="s">
        <v>4150</v>
      </c>
      <c r="V1096" t="str">
        <f t="shared" si="35"/>
        <v>Havells OFR 13</v>
      </c>
    </row>
    <row r="1097" spans="1:22" x14ac:dyDescent="0.5">
      <c r="A1097" t="s">
        <v>4151</v>
      </c>
      <c r="B1097" t="s">
        <v>4152</v>
      </c>
      <c r="C1097" t="str">
        <f t="shared" si="34"/>
        <v>Bajaj Dhx-9 1000W</v>
      </c>
      <c r="D1097" t="s">
        <v>5242</v>
      </c>
      <c r="E1097" t="s">
        <v>5334</v>
      </c>
      <c r="F1097" t="s">
        <v>5341</v>
      </c>
      <c r="G1097" t="s">
        <v>5342</v>
      </c>
      <c r="H1097" s="2">
        <v>1099</v>
      </c>
      <c r="I1097" s="2">
        <v>1920</v>
      </c>
      <c r="J1097" s="1">
        <v>0.43</v>
      </c>
      <c r="K1097" s="8">
        <f>IF(Table1[[#This Row],[discount_percentage]]&gt;=0.5,1,0)</f>
        <v>0</v>
      </c>
      <c r="L1097">
        <v>4.2</v>
      </c>
      <c r="M1097">
        <f>IF(Table1[[#This Row],[rating_count]]&lt;1000,1,0)</f>
        <v>0</v>
      </c>
      <c r="N1097" t="str">
        <f>IF(Table1[[#This Row],[actual_price]]&lt;200,"&lt;₹200",IF(Table1[[#This Row],[actual_price]]&lt;=500,"₹200–₹500","&gt;₹500"))</f>
        <v>&gt;₹500</v>
      </c>
      <c r="O1097" s="9">
        <f>(Table1[[#This Row],[rating]]*Table1[[#This Row],[rating_count]])</f>
        <v>41042.400000000001</v>
      </c>
      <c r="P1097" s="9">
        <f>Table1[[#This Row],[actual_price]]*Table1[[#This Row],[rating_count]]</f>
        <v>18762240</v>
      </c>
      <c r="Q1097" s="4">
        <v>9772</v>
      </c>
      <c r="R1097" t="s">
        <v>4153</v>
      </c>
      <c r="S1097" t="s">
        <v>4154</v>
      </c>
      <c r="V1097" t="str">
        <f t="shared" si="35"/>
        <v>Bajaj DHX-9 1000W</v>
      </c>
    </row>
    <row r="1098" spans="1:22" x14ac:dyDescent="0.5">
      <c r="A1098" t="s">
        <v>4155</v>
      </c>
      <c r="B1098" t="s">
        <v>4156</v>
      </c>
      <c r="C1098" t="str">
        <f t="shared" si="34"/>
        <v>Aquasure From Aquaguard</v>
      </c>
      <c r="D1098" t="s">
        <v>5242</v>
      </c>
      <c r="E1098" t="s">
        <v>5334</v>
      </c>
      <c r="F1098" t="s">
        <v>5374</v>
      </c>
      <c r="G1098" t="s">
        <v>5384</v>
      </c>
      <c r="H1098" s="2">
        <v>8199</v>
      </c>
      <c r="I1098" s="2">
        <v>16000</v>
      </c>
      <c r="J1098" s="1">
        <v>0.49</v>
      </c>
      <c r="K1098" s="8">
        <f>IF(Table1[[#This Row],[discount_percentage]]&gt;=0.5,1,0)</f>
        <v>0</v>
      </c>
      <c r="L1098">
        <v>3.9</v>
      </c>
      <c r="M1098">
        <f>IF(Table1[[#This Row],[rating_count]]&lt;1000,1,0)</f>
        <v>0</v>
      </c>
      <c r="N1098" t="str">
        <f>IF(Table1[[#This Row],[actual_price]]&lt;200,"&lt;₹200",IF(Table1[[#This Row],[actual_price]]&lt;=500,"₹200–₹500","&gt;₹500"))</f>
        <v>&gt;₹500</v>
      </c>
      <c r="O1098" s="9">
        <f>(Table1[[#This Row],[rating]]*Table1[[#This Row],[rating_count]])</f>
        <v>72138.3</v>
      </c>
      <c r="P1098" s="9">
        <f>Table1[[#This Row],[actual_price]]*Table1[[#This Row],[rating_count]]</f>
        <v>295952000</v>
      </c>
      <c r="Q1098" s="4">
        <v>18497</v>
      </c>
      <c r="R1098" t="s">
        <v>4157</v>
      </c>
      <c r="S1098" t="s">
        <v>4158</v>
      </c>
      <c r="V1098" t="str">
        <f t="shared" si="35"/>
        <v>Aquasure From Aquaguard</v>
      </c>
    </row>
    <row r="1099" spans="1:22" x14ac:dyDescent="0.5">
      <c r="A1099" t="s">
        <v>4159</v>
      </c>
      <c r="B1099" t="s">
        <v>4160</v>
      </c>
      <c r="C1099" t="str">
        <f t="shared" si="34"/>
        <v>Royal Step Portable</v>
      </c>
      <c r="D1099" t="s">
        <v>5242</v>
      </c>
      <c r="E1099" t="s">
        <v>5334</v>
      </c>
      <c r="F1099" t="s">
        <v>5335</v>
      </c>
      <c r="G1099" t="s">
        <v>5358</v>
      </c>
      <c r="H1099">
        <v>499</v>
      </c>
      <c r="I1099" s="2">
        <v>2199</v>
      </c>
      <c r="J1099" s="1">
        <v>0.77</v>
      </c>
      <c r="K1099" s="8">
        <f>IF(Table1[[#This Row],[discount_percentage]]&gt;=0.5,1,0)</f>
        <v>1</v>
      </c>
      <c r="L1099">
        <v>3.7</v>
      </c>
      <c r="M1099">
        <f>IF(Table1[[#This Row],[rating_count]]&lt;1000,1,0)</f>
        <v>1</v>
      </c>
      <c r="N1099" t="str">
        <f>IF(Table1[[#This Row],[actual_price]]&lt;200,"&lt;₹200",IF(Table1[[#This Row],[actual_price]]&lt;=500,"₹200–₹500","&gt;₹500"))</f>
        <v>&gt;₹500</v>
      </c>
      <c r="O1099" s="9">
        <f>(Table1[[#This Row],[rating]]*Table1[[#This Row],[rating_count]])</f>
        <v>196.10000000000002</v>
      </c>
      <c r="P1099" s="9">
        <f>Table1[[#This Row],[actual_price]]*Table1[[#This Row],[rating_count]]</f>
        <v>116547</v>
      </c>
      <c r="Q1099" s="4">
        <v>53</v>
      </c>
      <c r="R1099" t="s">
        <v>4161</v>
      </c>
      <c r="S1099" t="s">
        <v>4162</v>
      </c>
      <c r="V1099" t="str">
        <f t="shared" si="35"/>
        <v>ROYAL STEP Portable</v>
      </c>
    </row>
    <row r="1100" spans="1:22" x14ac:dyDescent="0.5">
      <c r="A1100" t="s">
        <v>4163</v>
      </c>
      <c r="B1100" t="s">
        <v>4164</v>
      </c>
      <c r="C1100" t="str">
        <f t="shared" si="34"/>
        <v>Kent 16068 Zoom</v>
      </c>
      <c r="D1100" t="s">
        <v>5242</v>
      </c>
      <c r="E1100" t="s">
        <v>5334</v>
      </c>
      <c r="F1100" t="s">
        <v>5341</v>
      </c>
      <c r="G1100" t="s">
        <v>5359</v>
      </c>
      <c r="H1100" s="2">
        <v>6999</v>
      </c>
      <c r="I1100" s="2">
        <v>14999</v>
      </c>
      <c r="J1100" s="1">
        <v>0.53</v>
      </c>
      <c r="K1100" s="8">
        <f>IF(Table1[[#This Row],[discount_percentage]]&gt;=0.5,1,0)</f>
        <v>1</v>
      </c>
      <c r="L1100">
        <v>4.0999999999999996</v>
      </c>
      <c r="M1100">
        <f>IF(Table1[[#This Row],[rating_count]]&lt;1000,1,0)</f>
        <v>0</v>
      </c>
      <c r="N1100" t="str">
        <f>IF(Table1[[#This Row],[actual_price]]&lt;200,"&lt;₹200",IF(Table1[[#This Row],[actual_price]]&lt;=500,"₹200–₹500","&gt;₹500"))</f>
        <v>&gt;₹500</v>
      </c>
      <c r="O1100" s="9">
        <f>(Table1[[#This Row],[rating]]*Table1[[#This Row],[rating_count]])</f>
        <v>7084.7999999999993</v>
      </c>
      <c r="P1100" s="9">
        <f>Table1[[#This Row],[actual_price]]*Table1[[#This Row],[rating_count]]</f>
        <v>25918272</v>
      </c>
      <c r="Q1100" s="4">
        <v>1728</v>
      </c>
      <c r="R1100" t="s">
        <v>4165</v>
      </c>
      <c r="S1100" t="s">
        <v>4166</v>
      </c>
      <c r="V1100" t="str">
        <f t="shared" si="35"/>
        <v>KENT 16068 Zoom</v>
      </c>
    </row>
    <row r="1101" spans="1:22" x14ac:dyDescent="0.5">
      <c r="A1101" t="s">
        <v>4167</v>
      </c>
      <c r="B1101" t="s">
        <v>4168</v>
      </c>
      <c r="C1101" t="str">
        <f t="shared" si="34"/>
        <v>Enem Sealing Machine</v>
      </c>
      <c r="D1101" t="s">
        <v>5242</v>
      </c>
      <c r="E1101" t="s">
        <v>5334</v>
      </c>
      <c r="F1101" t="s">
        <v>5335</v>
      </c>
      <c r="G1101" t="s">
        <v>5363</v>
      </c>
      <c r="H1101" s="2">
        <v>1595</v>
      </c>
      <c r="I1101" s="2">
        <v>1799</v>
      </c>
      <c r="J1101" s="1">
        <v>0.11</v>
      </c>
      <c r="K1101" s="8">
        <f>IF(Table1[[#This Row],[discount_percentage]]&gt;=0.5,1,0)</f>
        <v>0</v>
      </c>
      <c r="L1101">
        <v>4</v>
      </c>
      <c r="M1101">
        <f>IF(Table1[[#This Row],[rating_count]]&lt;1000,1,0)</f>
        <v>0</v>
      </c>
      <c r="N1101" t="str">
        <f>IF(Table1[[#This Row],[actual_price]]&lt;200,"&lt;₹200",IF(Table1[[#This Row],[actual_price]]&lt;=500,"₹200–₹500","&gt;₹500"))</f>
        <v>&gt;₹500</v>
      </c>
      <c r="O1101" s="9">
        <f>(Table1[[#This Row],[rating]]*Table1[[#This Row],[rating_count]])</f>
        <v>11508</v>
      </c>
      <c r="P1101" s="9">
        <f>Table1[[#This Row],[actual_price]]*Table1[[#This Row],[rating_count]]</f>
        <v>5175723</v>
      </c>
      <c r="Q1101" s="4">
        <v>2877</v>
      </c>
      <c r="R1101" t="s">
        <v>4169</v>
      </c>
      <c r="S1101" t="s">
        <v>4170</v>
      </c>
      <c r="V1101" t="str">
        <f t="shared" si="35"/>
        <v>ENEM Sealing Machine</v>
      </c>
    </row>
    <row r="1102" spans="1:22" x14ac:dyDescent="0.5">
      <c r="A1102" t="s">
        <v>4171</v>
      </c>
      <c r="B1102" t="s">
        <v>4172</v>
      </c>
      <c r="C1102" t="str">
        <f t="shared" si="34"/>
        <v>Wipro Vesta 1200</v>
      </c>
      <c r="D1102" t="s">
        <v>5242</v>
      </c>
      <c r="E1102" t="s">
        <v>5334</v>
      </c>
      <c r="F1102" t="s">
        <v>5341</v>
      </c>
      <c r="G1102" t="s">
        <v>5342</v>
      </c>
      <c r="H1102" s="2">
        <v>1049</v>
      </c>
      <c r="I1102" s="2">
        <v>1950</v>
      </c>
      <c r="J1102" s="1">
        <v>0.46</v>
      </c>
      <c r="K1102" s="8">
        <f>IF(Table1[[#This Row],[discount_percentage]]&gt;=0.5,1,0)</f>
        <v>0</v>
      </c>
      <c r="L1102">
        <v>3.8</v>
      </c>
      <c r="M1102">
        <f>IF(Table1[[#This Row],[rating_count]]&lt;1000,1,0)</f>
        <v>1</v>
      </c>
      <c r="N1102" t="str">
        <f>IF(Table1[[#This Row],[actual_price]]&lt;200,"&lt;₹200",IF(Table1[[#This Row],[actual_price]]&lt;=500,"₹200–₹500","&gt;₹500"))</f>
        <v>&gt;₹500</v>
      </c>
      <c r="O1102" s="9">
        <f>(Table1[[#This Row],[rating]]*Table1[[#This Row],[rating_count]])</f>
        <v>950</v>
      </c>
      <c r="P1102" s="9">
        <f>Table1[[#This Row],[actual_price]]*Table1[[#This Row],[rating_count]]</f>
        <v>487500</v>
      </c>
      <c r="Q1102" s="4">
        <v>250</v>
      </c>
      <c r="R1102" t="s">
        <v>4173</v>
      </c>
      <c r="S1102" t="s">
        <v>4174</v>
      </c>
      <c r="V1102" t="str">
        <f t="shared" si="35"/>
        <v>Wipro Vesta 1200</v>
      </c>
    </row>
    <row r="1103" spans="1:22" x14ac:dyDescent="0.5">
      <c r="A1103" t="s">
        <v>4175</v>
      </c>
      <c r="B1103" t="s">
        <v>4176</v>
      </c>
      <c r="C1103" t="str">
        <f t="shared" si="34"/>
        <v>Inalsa Electric Kettle</v>
      </c>
      <c r="D1103" t="s">
        <v>5242</v>
      </c>
      <c r="E1103" t="s">
        <v>5334</v>
      </c>
      <c r="F1103" t="s">
        <v>5335</v>
      </c>
      <c r="G1103" t="s">
        <v>5336</v>
      </c>
      <c r="H1103" s="2">
        <v>1182</v>
      </c>
      <c r="I1103" s="2">
        <v>2995</v>
      </c>
      <c r="J1103" s="1">
        <v>0.61</v>
      </c>
      <c r="K1103" s="8">
        <f>IF(Table1[[#This Row],[discount_percentage]]&gt;=0.5,1,0)</f>
        <v>1</v>
      </c>
      <c r="L1103">
        <v>4.2</v>
      </c>
      <c r="M1103">
        <f>IF(Table1[[#This Row],[rating_count]]&lt;1000,1,0)</f>
        <v>0</v>
      </c>
      <c r="N1103" t="str">
        <f>IF(Table1[[#This Row],[actual_price]]&lt;200,"&lt;₹200",IF(Table1[[#This Row],[actual_price]]&lt;=500,"₹200–₹500","&gt;₹500"))</f>
        <v>&gt;₹500</v>
      </c>
      <c r="O1103" s="9">
        <f>(Table1[[#This Row],[rating]]*Table1[[#This Row],[rating_count]])</f>
        <v>21747.600000000002</v>
      </c>
      <c r="P1103" s="9">
        <f>Table1[[#This Row],[actual_price]]*Table1[[#This Row],[rating_count]]</f>
        <v>15508110</v>
      </c>
      <c r="Q1103" s="4">
        <v>5178</v>
      </c>
      <c r="R1103" t="s">
        <v>4177</v>
      </c>
      <c r="S1103" t="s">
        <v>4178</v>
      </c>
      <c r="V1103" t="str">
        <f t="shared" si="35"/>
        <v>Inalsa Electric Kettle</v>
      </c>
    </row>
    <row r="1104" spans="1:22" x14ac:dyDescent="0.5">
      <c r="A1104" t="s">
        <v>4179</v>
      </c>
      <c r="B1104" t="s">
        <v>4180</v>
      </c>
      <c r="C1104" t="str">
        <f t="shared" si="34"/>
        <v>Vrprime Lint Roller</v>
      </c>
      <c r="D1104" t="s">
        <v>5242</v>
      </c>
      <c r="E1104" t="s">
        <v>5334</v>
      </c>
      <c r="F1104" t="s">
        <v>5341</v>
      </c>
      <c r="G1104" t="s">
        <v>5342</v>
      </c>
      <c r="H1104">
        <v>499</v>
      </c>
      <c r="I1104">
        <v>999</v>
      </c>
      <c r="J1104" s="1">
        <v>0.5</v>
      </c>
      <c r="K1104" s="8">
        <f>IF(Table1[[#This Row],[discount_percentage]]&gt;=0.5,1,0)</f>
        <v>1</v>
      </c>
      <c r="L1104">
        <v>4.5999999999999996</v>
      </c>
      <c r="M1104">
        <f>IF(Table1[[#This Row],[rating_count]]&lt;1000,1,0)</f>
        <v>1</v>
      </c>
      <c r="N1104" t="str">
        <f>IF(Table1[[#This Row],[actual_price]]&lt;200,"&lt;₹200",IF(Table1[[#This Row],[actual_price]]&lt;=500,"₹200–₹500","&gt;₹500"))</f>
        <v>&gt;₹500</v>
      </c>
      <c r="O1104" s="9">
        <f>(Table1[[#This Row],[rating]]*Table1[[#This Row],[rating_count]])</f>
        <v>363.4</v>
      </c>
      <c r="P1104" s="9">
        <f>Table1[[#This Row],[actual_price]]*Table1[[#This Row],[rating_count]]</f>
        <v>78921</v>
      </c>
      <c r="Q1104" s="4">
        <v>79</v>
      </c>
      <c r="R1104" t="s">
        <v>4181</v>
      </c>
      <c r="S1104" t="s">
        <v>4182</v>
      </c>
      <c r="V1104" t="str">
        <f t="shared" si="35"/>
        <v>VRPRIME Lint Roller</v>
      </c>
    </row>
    <row r="1105" spans="1:22" x14ac:dyDescent="0.5">
      <c r="A1105" t="s">
        <v>4183</v>
      </c>
      <c r="B1105" t="s">
        <v>4184</v>
      </c>
      <c r="C1105" t="str">
        <f t="shared" si="34"/>
        <v>Philips Ac1215/20 Air</v>
      </c>
      <c r="D1105" t="s">
        <v>5242</v>
      </c>
      <c r="E1105" t="s">
        <v>5337</v>
      </c>
      <c r="F1105" t="s">
        <v>5382</v>
      </c>
      <c r="G1105" t="s">
        <v>5383</v>
      </c>
      <c r="H1105" s="2">
        <v>8799</v>
      </c>
      <c r="I1105" s="2">
        <v>11995</v>
      </c>
      <c r="J1105" s="1">
        <v>0.27</v>
      </c>
      <c r="K1105" s="8">
        <f>IF(Table1[[#This Row],[discount_percentage]]&gt;=0.5,1,0)</f>
        <v>0</v>
      </c>
      <c r="L1105">
        <v>4.0999999999999996</v>
      </c>
      <c r="M1105">
        <f>IF(Table1[[#This Row],[rating_count]]&lt;1000,1,0)</f>
        <v>0</v>
      </c>
      <c r="N1105" t="str">
        <f>IF(Table1[[#This Row],[actual_price]]&lt;200,"&lt;₹200",IF(Table1[[#This Row],[actual_price]]&lt;=500,"₹200–₹500","&gt;₹500"))</f>
        <v>&gt;₹500</v>
      </c>
      <c r="O1105" s="9">
        <f>(Table1[[#This Row],[rating]]*Table1[[#This Row],[rating_count]])</f>
        <v>17043.699999999997</v>
      </c>
      <c r="P1105" s="9">
        <f>Table1[[#This Row],[actual_price]]*Table1[[#This Row],[rating_count]]</f>
        <v>49863215</v>
      </c>
      <c r="Q1105" s="4">
        <v>4157</v>
      </c>
      <c r="R1105" t="s">
        <v>4185</v>
      </c>
      <c r="S1105" t="s">
        <v>4186</v>
      </c>
      <c r="V1105" t="str">
        <f t="shared" si="35"/>
        <v>Philips AC1215/20 Air</v>
      </c>
    </row>
    <row r="1106" spans="1:22" x14ac:dyDescent="0.5">
      <c r="A1106" t="s">
        <v>4187</v>
      </c>
      <c r="B1106" t="s">
        <v>4188</v>
      </c>
      <c r="C1106" t="str">
        <f t="shared" si="34"/>
        <v>Eopora Ptc Ceramic</v>
      </c>
      <c r="D1106" t="s">
        <v>5242</v>
      </c>
      <c r="E1106" t="s">
        <v>5337</v>
      </c>
      <c r="F1106" t="s">
        <v>5338</v>
      </c>
      <c r="G1106" t="s">
        <v>5339</v>
      </c>
      <c r="H1106" s="2">
        <v>1529</v>
      </c>
      <c r="I1106" s="2">
        <v>2999</v>
      </c>
      <c r="J1106" s="1">
        <v>0.49</v>
      </c>
      <c r="K1106" s="8">
        <f>IF(Table1[[#This Row],[discount_percentage]]&gt;=0.5,1,0)</f>
        <v>0</v>
      </c>
      <c r="L1106">
        <v>3.3</v>
      </c>
      <c r="M1106">
        <f>IF(Table1[[#This Row],[rating_count]]&lt;1000,1,0)</f>
        <v>1</v>
      </c>
      <c r="N1106" t="str">
        <f>IF(Table1[[#This Row],[actual_price]]&lt;200,"&lt;₹200",IF(Table1[[#This Row],[actual_price]]&lt;=500,"₹200–₹500","&gt;₹500"))</f>
        <v>&gt;₹500</v>
      </c>
      <c r="O1106" s="9">
        <f>(Table1[[#This Row],[rating]]*Table1[[#This Row],[rating_count]])</f>
        <v>95.699999999999989</v>
      </c>
      <c r="P1106" s="9">
        <f>Table1[[#This Row],[actual_price]]*Table1[[#This Row],[rating_count]]</f>
        <v>86971</v>
      </c>
      <c r="Q1106" s="4">
        <v>29</v>
      </c>
      <c r="R1106" t="s">
        <v>4189</v>
      </c>
      <c r="S1106" t="s">
        <v>4190</v>
      </c>
      <c r="V1106" t="str">
        <f t="shared" si="35"/>
        <v>Eopora PTC Ceramic</v>
      </c>
    </row>
    <row r="1107" spans="1:22" x14ac:dyDescent="0.5">
      <c r="A1107" t="s">
        <v>4191</v>
      </c>
      <c r="B1107" t="s">
        <v>4192</v>
      </c>
      <c r="C1107" t="str">
        <f t="shared" si="34"/>
        <v>Usha Goliath Go1200Wg</v>
      </c>
      <c r="D1107" t="s">
        <v>5242</v>
      </c>
      <c r="E1107" t="s">
        <v>5334</v>
      </c>
      <c r="F1107" t="s">
        <v>5341</v>
      </c>
      <c r="G1107" t="s">
        <v>5342</v>
      </c>
      <c r="H1107" s="2">
        <v>1199</v>
      </c>
      <c r="I1107" s="2">
        <v>1690</v>
      </c>
      <c r="J1107" s="1">
        <v>0.28999999999999998</v>
      </c>
      <c r="K1107" s="8">
        <f>IF(Table1[[#This Row],[discount_percentage]]&gt;=0.5,1,0)</f>
        <v>0</v>
      </c>
      <c r="L1107">
        <v>4.2</v>
      </c>
      <c r="M1107">
        <f>IF(Table1[[#This Row],[rating_count]]&lt;1000,1,0)</f>
        <v>0</v>
      </c>
      <c r="N1107" t="str">
        <f>IF(Table1[[#This Row],[actual_price]]&lt;200,"&lt;₹200",IF(Table1[[#This Row],[actual_price]]&lt;=500,"₹200–₹500","&gt;₹500"))</f>
        <v>&gt;₹500</v>
      </c>
      <c r="O1107" s="9">
        <f>(Table1[[#This Row],[rating]]*Table1[[#This Row],[rating_count]])</f>
        <v>19236</v>
      </c>
      <c r="P1107" s="9">
        <f>Table1[[#This Row],[actual_price]]*Table1[[#This Row],[rating_count]]</f>
        <v>7740200</v>
      </c>
      <c r="Q1107" s="4">
        <v>4580</v>
      </c>
      <c r="R1107" t="s">
        <v>4193</v>
      </c>
      <c r="S1107" t="s">
        <v>4194</v>
      </c>
      <c r="V1107" t="str">
        <f t="shared" si="35"/>
        <v>Usha Goliath GO1200WG</v>
      </c>
    </row>
    <row r="1108" spans="1:22" x14ac:dyDescent="0.5">
      <c r="A1108" t="s">
        <v>4195</v>
      </c>
      <c r="B1108" t="s">
        <v>4196</v>
      </c>
      <c r="C1108" t="str">
        <f t="shared" si="34"/>
        <v>Wipro Vesta Electric</v>
      </c>
      <c r="D1108" t="s">
        <v>5242</v>
      </c>
      <c r="E1108" t="s">
        <v>5334</v>
      </c>
      <c r="F1108" t="s">
        <v>5335</v>
      </c>
      <c r="G1108" t="s">
        <v>5360</v>
      </c>
      <c r="H1108" s="2">
        <v>1052</v>
      </c>
      <c r="I1108" s="2">
        <v>1790</v>
      </c>
      <c r="J1108" s="1">
        <v>0.41</v>
      </c>
      <c r="K1108" s="8">
        <f>IF(Table1[[#This Row],[discount_percentage]]&gt;=0.5,1,0)</f>
        <v>0</v>
      </c>
      <c r="L1108">
        <v>4.3</v>
      </c>
      <c r="M1108">
        <f>IF(Table1[[#This Row],[rating_count]]&lt;1000,1,0)</f>
        <v>0</v>
      </c>
      <c r="N1108" t="str">
        <f>IF(Table1[[#This Row],[actual_price]]&lt;200,"&lt;₹200",IF(Table1[[#This Row],[actual_price]]&lt;=500,"₹200–₹500","&gt;₹500"))</f>
        <v>&gt;₹500</v>
      </c>
      <c r="O1108" s="9">
        <f>(Table1[[#This Row],[rating]]*Table1[[#This Row],[rating_count]])</f>
        <v>6037.2</v>
      </c>
      <c r="P1108" s="9">
        <f>Table1[[#This Row],[actual_price]]*Table1[[#This Row],[rating_count]]</f>
        <v>2513160</v>
      </c>
      <c r="Q1108" s="4">
        <v>1404</v>
      </c>
      <c r="R1108" t="s">
        <v>4197</v>
      </c>
      <c r="S1108" t="s">
        <v>4198</v>
      </c>
      <c r="V1108" t="str">
        <f t="shared" si="35"/>
        <v>Wipro Vesta Electric</v>
      </c>
    </row>
    <row r="1109" spans="1:22" x14ac:dyDescent="0.5">
      <c r="A1109" t="s">
        <v>4199</v>
      </c>
      <c r="B1109" t="s">
        <v>4200</v>
      </c>
      <c r="C1109" t="str">
        <f t="shared" si="34"/>
        <v>Philips Viva Collection</v>
      </c>
      <c r="D1109" t="s">
        <v>5242</v>
      </c>
      <c r="E1109" t="s">
        <v>5334</v>
      </c>
      <c r="F1109" t="s">
        <v>5335</v>
      </c>
      <c r="G1109" t="s">
        <v>5392</v>
      </c>
      <c r="H1109" s="2">
        <v>6499</v>
      </c>
      <c r="I1109" s="2">
        <v>8995</v>
      </c>
      <c r="J1109" s="1">
        <v>0.28000000000000003</v>
      </c>
      <c r="K1109" s="8">
        <f>IF(Table1[[#This Row],[discount_percentage]]&gt;=0.5,1,0)</f>
        <v>0</v>
      </c>
      <c r="L1109">
        <v>4.3</v>
      </c>
      <c r="M1109">
        <f>IF(Table1[[#This Row],[rating_count]]&lt;1000,1,0)</f>
        <v>0</v>
      </c>
      <c r="N1109" t="str">
        <f>IF(Table1[[#This Row],[actual_price]]&lt;200,"&lt;₹200",IF(Table1[[#This Row],[actual_price]]&lt;=500,"₹200–₹500","&gt;₹500"))</f>
        <v>&gt;₹500</v>
      </c>
      <c r="O1109" s="9">
        <f>(Table1[[#This Row],[rating]]*Table1[[#This Row],[rating_count]])</f>
        <v>12083</v>
      </c>
      <c r="P1109" s="9">
        <f>Table1[[#This Row],[actual_price]]*Table1[[#This Row],[rating_count]]</f>
        <v>25275950</v>
      </c>
      <c r="Q1109" s="4">
        <v>2810</v>
      </c>
      <c r="R1109" t="s">
        <v>4201</v>
      </c>
      <c r="S1109" t="s">
        <v>4202</v>
      </c>
      <c r="V1109" t="str">
        <f t="shared" si="35"/>
        <v>Philips Viva Collection</v>
      </c>
    </row>
    <row r="1110" spans="1:22" x14ac:dyDescent="0.5">
      <c r="A1110" t="s">
        <v>4203</v>
      </c>
      <c r="B1110" t="s">
        <v>4204</v>
      </c>
      <c r="C1110" t="str">
        <f t="shared" si="34"/>
        <v>Kitchenwell Multipurpose Portable</v>
      </c>
      <c r="D1110" t="s">
        <v>5242</v>
      </c>
      <c r="E1110" t="s">
        <v>5334</v>
      </c>
      <c r="F1110" t="s">
        <v>5335</v>
      </c>
      <c r="G1110" t="s">
        <v>5343</v>
      </c>
      <c r="H1110">
        <v>239</v>
      </c>
      <c r="I1110">
        <v>239</v>
      </c>
      <c r="J1110" s="1">
        <v>0</v>
      </c>
      <c r="K1110" s="8">
        <f>IF(Table1[[#This Row],[discount_percentage]]&gt;=0.5,1,0)</f>
        <v>0</v>
      </c>
      <c r="L1110">
        <v>4.3</v>
      </c>
      <c r="M1110">
        <f>IF(Table1[[#This Row],[rating_count]]&lt;1000,1,0)</f>
        <v>1</v>
      </c>
      <c r="N1110" t="str">
        <f>IF(Table1[[#This Row],[actual_price]]&lt;200,"&lt;₹200",IF(Table1[[#This Row],[actual_price]]&lt;=500,"₹200–₹500","&gt;₹500"))</f>
        <v>₹200–₹500</v>
      </c>
      <c r="O1110" s="9">
        <f>(Table1[[#This Row],[rating]]*Table1[[#This Row],[rating_count]])</f>
        <v>30.099999999999998</v>
      </c>
      <c r="P1110" s="9">
        <f>Table1[[#This Row],[actual_price]]*Table1[[#This Row],[rating_count]]</f>
        <v>1673</v>
      </c>
      <c r="Q1110" s="4">
        <v>7</v>
      </c>
      <c r="R1110" t="s">
        <v>4205</v>
      </c>
      <c r="S1110" t="s">
        <v>4206</v>
      </c>
      <c r="V1110" t="str">
        <f t="shared" si="35"/>
        <v>Kitchenwell Multipurpose Portable</v>
      </c>
    </row>
    <row r="1111" spans="1:22" x14ac:dyDescent="0.5">
      <c r="A1111" t="s">
        <v>4207</v>
      </c>
      <c r="B1111" t="s">
        <v>4208</v>
      </c>
      <c r="C1111" t="str">
        <f t="shared" si="34"/>
        <v>Figment Handheld Milk</v>
      </c>
      <c r="D1111" t="s">
        <v>5242</v>
      </c>
      <c r="E1111" t="s">
        <v>5334</v>
      </c>
      <c r="F1111" t="s">
        <v>5335</v>
      </c>
      <c r="G1111" t="s">
        <v>5348</v>
      </c>
      <c r="H1111">
        <v>699</v>
      </c>
      <c r="I1111" s="2">
        <v>1599</v>
      </c>
      <c r="J1111" s="1">
        <v>0.56000000000000005</v>
      </c>
      <c r="K1111" s="8">
        <f>IF(Table1[[#This Row],[discount_percentage]]&gt;=0.5,1,0)</f>
        <v>1</v>
      </c>
      <c r="L1111">
        <v>4.7</v>
      </c>
      <c r="M1111">
        <f>IF(Table1[[#This Row],[rating_count]]&lt;1000,1,0)</f>
        <v>0</v>
      </c>
      <c r="N1111" t="str">
        <f>IF(Table1[[#This Row],[actual_price]]&lt;200,"&lt;₹200",IF(Table1[[#This Row],[actual_price]]&lt;=500,"₹200–₹500","&gt;₹500"))</f>
        <v>&gt;₹500</v>
      </c>
      <c r="O1111" s="9">
        <f>(Table1[[#This Row],[rating]]*Table1[[#This Row],[rating_count]])</f>
        <v>8126.3</v>
      </c>
      <c r="P1111" s="9">
        <f>Table1[[#This Row],[actual_price]]*Table1[[#This Row],[rating_count]]</f>
        <v>2764671</v>
      </c>
      <c r="Q1111" s="4">
        <v>1729</v>
      </c>
      <c r="R1111" t="s">
        <v>4209</v>
      </c>
      <c r="S1111" t="s">
        <v>4210</v>
      </c>
      <c r="V1111" t="str">
        <f t="shared" si="35"/>
        <v>FIGMENT Handheld Milk</v>
      </c>
    </row>
    <row r="1112" spans="1:22" x14ac:dyDescent="0.5">
      <c r="A1112" t="s">
        <v>4211</v>
      </c>
      <c r="B1112" t="s">
        <v>4212</v>
      </c>
      <c r="C1112" t="str">
        <f t="shared" si="34"/>
        <v>Balzano High Speed</v>
      </c>
      <c r="D1112" t="s">
        <v>5242</v>
      </c>
      <c r="E1112" t="s">
        <v>5334</v>
      </c>
      <c r="F1112" t="s">
        <v>5335</v>
      </c>
      <c r="H1112" s="2">
        <v>2599</v>
      </c>
      <c r="I1112" s="2">
        <v>4290</v>
      </c>
      <c r="J1112" s="1">
        <v>0.39</v>
      </c>
      <c r="K1112" s="8">
        <f>IF(Table1[[#This Row],[discount_percentage]]&gt;=0.5,1,0)</f>
        <v>0</v>
      </c>
      <c r="L1112">
        <v>4.4000000000000004</v>
      </c>
      <c r="M1112">
        <f>IF(Table1[[#This Row],[rating_count]]&lt;1000,1,0)</f>
        <v>0</v>
      </c>
      <c r="N1112" t="str">
        <f>IF(Table1[[#This Row],[actual_price]]&lt;200,"&lt;₹200",IF(Table1[[#This Row],[actual_price]]&lt;=500,"₹200–₹500","&gt;₹500"))</f>
        <v>&gt;₹500</v>
      </c>
      <c r="O1112" s="9">
        <f>(Table1[[#This Row],[rating]]*Table1[[#This Row],[rating_count]])</f>
        <v>9310.4000000000015</v>
      </c>
      <c r="P1112" s="9">
        <f>Table1[[#This Row],[actual_price]]*Table1[[#This Row],[rating_count]]</f>
        <v>9077640</v>
      </c>
      <c r="Q1112" s="4">
        <v>2116</v>
      </c>
      <c r="R1112" t="s">
        <v>4213</v>
      </c>
      <c r="S1112" t="s">
        <v>4214</v>
      </c>
      <c r="V1112" t="str">
        <f t="shared" si="35"/>
        <v>Balzano High Speed</v>
      </c>
    </row>
    <row r="1113" spans="1:22" x14ac:dyDescent="0.5">
      <c r="A1113" t="s">
        <v>4215</v>
      </c>
      <c r="B1113" t="s">
        <v>4216</v>
      </c>
      <c r="C1113" t="str">
        <f t="shared" si="34"/>
        <v>Swiss Military Vc03</v>
      </c>
      <c r="D1113" t="s">
        <v>5242</v>
      </c>
      <c r="E1113" t="s">
        <v>5334</v>
      </c>
      <c r="F1113" t="s">
        <v>5341</v>
      </c>
      <c r="G1113" t="s">
        <v>5359</v>
      </c>
      <c r="H1113" s="2">
        <v>1547</v>
      </c>
      <c r="I1113" s="2">
        <v>2890</v>
      </c>
      <c r="J1113" s="1">
        <v>0.46</v>
      </c>
      <c r="K1113" s="8">
        <f>IF(Table1[[#This Row],[discount_percentage]]&gt;=0.5,1,0)</f>
        <v>0</v>
      </c>
      <c r="L1113">
        <v>3.9</v>
      </c>
      <c r="M1113">
        <f>IF(Table1[[#This Row],[rating_count]]&lt;1000,1,0)</f>
        <v>1</v>
      </c>
      <c r="N1113" t="str">
        <f>IF(Table1[[#This Row],[actual_price]]&lt;200,"&lt;₹200",IF(Table1[[#This Row],[actual_price]]&lt;=500,"₹200–₹500","&gt;₹500"))</f>
        <v>&gt;₹500</v>
      </c>
      <c r="O1113" s="9">
        <f>(Table1[[#This Row],[rating]]*Table1[[#This Row],[rating_count]])</f>
        <v>1805.7</v>
      </c>
      <c r="P1113" s="9">
        <f>Table1[[#This Row],[actual_price]]*Table1[[#This Row],[rating_count]]</f>
        <v>1338070</v>
      </c>
      <c r="Q1113" s="4">
        <v>463</v>
      </c>
      <c r="R1113" t="s">
        <v>4217</v>
      </c>
      <c r="S1113" t="s">
        <v>4218</v>
      </c>
      <c r="V1113" t="str">
        <f t="shared" si="35"/>
        <v>Swiss Military VC03</v>
      </c>
    </row>
    <row r="1114" spans="1:22" x14ac:dyDescent="0.5">
      <c r="A1114" t="s">
        <v>4219</v>
      </c>
      <c r="B1114" t="s">
        <v>4220</v>
      </c>
      <c r="C1114" t="str">
        <f t="shared" si="34"/>
        <v>Zuvexa Usb Rechargeable</v>
      </c>
      <c r="D1114" t="s">
        <v>5242</v>
      </c>
      <c r="E1114" t="s">
        <v>5334</v>
      </c>
      <c r="F1114" t="s">
        <v>5335</v>
      </c>
      <c r="G1114" t="s">
        <v>5348</v>
      </c>
      <c r="H1114">
        <v>499</v>
      </c>
      <c r="I1114" s="2">
        <v>1299</v>
      </c>
      <c r="J1114" s="1">
        <v>0.62</v>
      </c>
      <c r="K1114" s="8">
        <f>IF(Table1[[#This Row],[discount_percentage]]&gt;=0.5,1,0)</f>
        <v>1</v>
      </c>
      <c r="L1114">
        <v>4.7</v>
      </c>
      <c r="M1114">
        <f>IF(Table1[[#This Row],[rating_count]]&lt;1000,1,0)</f>
        <v>1</v>
      </c>
      <c r="N1114" t="str">
        <f>IF(Table1[[#This Row],[actual_price]]&lt;200,"&lt;₹200",IF(Table1[[#This Row],[actual_price]]&lt;=500,"₹200–₹500","&gt;₹500"))</f>
        <v>&gt;₹500</v>
      </c>
      <c r="O1114" s="9">
        <f>(Table1[[#This Row],[rating]]*Table1[[#This Row],[rating_count]])</f>
        <v>253.8</v>
      </c>
      <c r="P1114" s="9">
        <f>Table1[[#This Row],[actual_price]]*Table1[[#This Row],[rating_count]]</f>
        <v>70146</v>
      </c>
      <c r="Q1114" s="4">
        <v>54</v>
      </c>
      <c r="R1114" t="s">
        <v>4221</v>
      </c>
      <c r="S1114" t="s">
        <v>4222</v>
      </c>
      <c r="V1114" t="str">
        <f t="shared" si="35"/>
        <v>Zuvexa USB Rechargeable</v>
      </c>
    </row>
    <row r="1115" spans="1:22" x14ac:dyDescent="0.5">
      <c r="A1115" t="s">
        <v>4223</v>
      </c>
      <c r="B1115" t="s">
        <v>4224</v>
      </c>
      <c r="C1115" t="str">
        <f t="shared" si="34"/>
        <v>Usha Ih2415 1500-Watt</v>
      </c>
      <c r="D1115" t="s">
        <v>5242</v>
      </c>
      <c r="E1115" t="s">
        <v>5337</v>
      </c>
      <c r="F1115" t="s">
        <v>5350</v>
      </c>
      <c r="G1115" t="s">
        <v>5353</v>
      </c>
      <c r="H1115">
        <v>510</v>
      </c>
      <c r="I1115">
        <v>640</v>
      </c>
      <c r="J1115" s="1">
        <v>0.2</v>
      </c>
      <c r="K1115" s="8">
        <f>IF(Table1[[#This Row],[discount_percentage]]&gt;=0.5,1,0)</f>
        <v>0</v>
      </c>
      <c r="L1115">
        <v>4.0999999999999996</v>
      </c>
      <c r="M1115">
        <f>IF(Table1[[#This Row],[rating_count]]&lt;1000,1,0)</f>
        <v>0</v>
      </c>
      <c r="N1115" t="str">
        <f>IF(Table1[[#This Row],[actual_price]]&lt;200,"&lt;₹200",IF(Table1[[#This Row],[actual_price]]&lt;=500,"₹200–₹500","&gt;₹500"))</f>
        <v>&gt;₹500</v>
      </c>
      <c r="O1115" s="9">
        <f>(Table1[[#This Row],[rating]]*Table1[[#This Row],[rating_count]])</f>
        <v>29638.899999999998</v>
      </c>
      <c r="P1115" s="9">
        <f>Table1[[#This Row],[actual_price]]*Table1[[#This Row],[rating_count]]</f>
        <v>4626560</v>
      </c>
      <c r="Q1115" s="4">
        <v>7229</v>
      </c>
      <c r="R1115" t="s">
        <v>4225</v>
      </c>
      <c r="S1115" t="s">
        <v>4226</v>
      </c>
      <c r="V1115" t="str">
        <f t="shared" si="35"/>
        <v>Usha IH2415 1500-Watt</v>
      </c>
    </row>
    <row r="1116" spans="1:22" x14ac:dyDescent="0.5">
      <c r="A1116" t="s">
        <v>4227</v>
      </c>
      <c r="B1116" t="s">
        <v>4228</v>
      </c>
      <c r="C1116" t="str">
        <f t="shared" si="34"/>
        <v>Activa Instant 3</v>
      </c>
      <c r="D1116" t="s">
        <v>5242</v>
      </c>
      <c r="E1116" t="s">
        <v>5337</v>
      </c>
      <c r="F1116" t="s">
        <v>5350</v>
      </c>
      <c r="G1116" t="s">
        <v>5351</v>
      </c>
      <c r="H1116" s="2">
        <v>1899</v>
      </c>
      <c r="I1116" s="2">
        <v>3790</v>
      </c>
      <c r="J1116" s="1">
        <v>0.5</v>
      </c>
      <c r="K1116" s="8">
        <f>IF(Table1[[#This Row],[discount_percentage]]&gt;=0.5,1,0)</f>
        <v>1</v>
      </c>
      <c r="L1116">
        <v>3.8</v>
      </c>
      <c r="M1116">
        <f>IF(Table1[[#This Row],[rating_count]]&lt;1000,1,0)</f>
        <v>0</v>
      </c>
      <c r="N1116" t="str">
        <f>IF(Table1[[#This Row],[actual_price]]&lt;200,"&lt;₹200",IF(Table1[[#This Row],[actual_price]]&lt;=500,"₹200–₹500","&gt;₹500"))</f>
        <v>&gt;₹500</v>
      </c>
      <c r="O1116" s="9">
        <f>(Table1[[#This Row],[rating]]*Table1[[#This Row],[rating_count]])</f>
        <v>14599.599999999999</v>
      </c>
      <c r="P1116" s="9">
        <f>Table1[[#This Row],[actual_price]]*Table1[[#This Row],[rating_count]]</f>
        <v>14561180</v>
      </c>
      <c r="Q1116" s="4">
        <v>3842</v>
      </c>
      <c r="R1116" t="s">
        <v>4229</v>
      </c>
      <c r="S1116" t="s">
        <v>4230</v>
      </c>
      <c r="V1116" t="str">
        <f t="shared" si="35"/>
        <v>ACTIVA Instant 3</v>
      </c>
    </row>
    <row r="1117" spans="1:22" x14ac:dyDescent="0.5">
      <c r="A1117" t="s">
        <v>4231</v>
      </c>
      <c r="B1117" t="s">
        <v>4232</v>
      </c>
      <c r="C1117" t="str">
        <f t="shared" si="34"/>
        <v>Havells Instanio 1-Litre</v>
      </c>
      <c r="D1117" t="s">
        <v>5242</v>
      </c>
      <c r="E1117" t="s">
        <v>5337</v>
      </c>
      <c r="F1117" t="s">
        <v>5350</v>
      </c>
      <c r="G1117" t="s">
        <v>5351</v>
      </c>
      <c r="H1117" s="2">
        <v>2599</v>
      </c>
      <c r="I1117" s="2">
        <v>4560</v>
      </c>
      <c r="J1117" s="1">
        <v>0.43</v>
      </c>
      <c r="K1117" s="8">
        <f>IF(Table1[[#This Row],[discount_percentage]]&gt;=0.5,1,0)</f>
        <v>0</v>
      </c>
      <c r="L1117">
        <v>4.4000000000000004</v>
      </c>
      <c r="M1117">
        <f>IF(Table1[[#This Row],[rating_count]]&lt;1000,1,0)</f>
        <v>1</v>
      </c>
      <c r="N1117" t="str">
        <f>IF(Table1[[#This Row],[actual_price]]&lt;200,"&lt;₹200",IF(Table1[[#This Row],[actual_price]]&lt;=500,"₹200–₹500","&gt;₹500"))</f>
        <v>&gt;₹500</v>
      </c>
      <c r="O1117" s="9">
        <f>(Table1[[#This Row],[rating]]*Table1[[#This Row],[rating_count]])</f>
        <v>2842.4</v>
      </c>
      <c r="P1117" s="9">
        <f>Table1[[#This Row],[actual_price]]*Table1[[#This Row],[rating_count]]</f>
        <v>2945760</v>
      </c>
      <c r="Q1117" s="4">
        <v>646</v>
      </c>
      <c r="R1117" t="s">
        <v>4233</v>
      </c>
      <c r="S1117" t="s">
        <v>4234</v>
      </c>
      <c r="V1117" t="str">
        <f t="shared" si="35"/>
        <v>Havells Instanio 1-Litre</v>
      </c>
    </row>
    <row r="1118" spans="1:22" x14ac:dyDescent="0.5">
      <c r="A1118" t="s">
        <v>4235</v>
      </c>
      <c r="B1118" t="s">
        <v>4236</v>
      </c>
      <c r="C1118" t="str">
        <f t="shared" si="34"/>
        <v>Lifelong 2-In1 Egg</v>
      </c>
      <c r="D1118" t="s">
        <v>5242</v>
      </c>
      <c r="E1118" t="s">
        <v>5334</v>
      </c>
      <c r="F1118" t="s">
        <v>5335</v>
      </c>
      <c r="G1118" t="s">
        <v>5360</v>
      </c>
      <c r="H1118" s="2">
        <v>1199</v>
      </c>
      <c r="I1118" s="2">
        <v>3500</v>
      </c>
      <c r="J1118" s="1">
        <v>0.66</v>
      </c>
      <c r="K1118" s="8">
        <f>IF(Table1[[#This Row],[discount_percentage]]&gt;=0.5,1,0)</f>
        <v>1</v>
      </c>
      <c r="L1118">
        <v>4.3</v>
      </c>
      <c r="M1118">
        <f>IF(Table1[[#This Row],[rating_count]]&lt;1000,1,0)</f>
        <v>0</v>
      </c>
      <c r="N1118" t="str">
        <f>IF(Table1[[#This Row],[actual_price]]&lt;200,"&lt;₹200",IF(Table1[[#This Row],[actual_price]]&lt;=500,"₹200–₹500","&gt;₹500"))</f>
        <v>&gt;₹500</v>
      </c>
      <c r="O1118" s="9">
        <f>(Table1[[#This Row],[rating]]*Table1[[#This Row],[rating_count]])</f>
        <v>7748.5999999999995</v>
      </c>
      <c r="P1118" s="9">
        <f>Table1[[#This Row],[actual_price]]*Table1[[#This Row],[rating_count]]</f>
        <v>6307000</v>
      </c>
      <c r="Q1118" s="4">
        <v>1802</v>
      </c>
      <c r="R1118" t="s">
        <v>4237</v>
      </c>
      <c r="S1118" t="s">
        <v>4238</v>
      </c>
      <c r="V1118" t="str">
        <f t="shared" si="35"/>
        <v>Lifelong 2-in1 Egg</v>
      </c>
    </row>
    <row r="1119" spans="1:22" x14ac:dyDescent="0.5">
      <c r="A1119" t="s">
        <v>4239</v>
      </c>
      <c r="B1119" t="s">
        <v>4240</v>
      </c>
      <c r="C1119" t="str">
        <f t="shared" si="34"/>
        <v>Indias¬Æ‚Ñ¢ Electro-Instant Water</v>
      </c>
      <c r="D1119" t="s">
        <v>5242</v>
      </c>
      <c r="E1119" t="s">
        <v>5337</v>
      </c>
      <c r="F1119" t="s">
        <v>5350</v>
      </c>
      <c r="G1119" t="s">
        <v>5351</v>
      </c>
      <c r="H1119">
        <v>999</v>
      </c>
      <c r="I1119" s="2">
        <v>2600</v>
      </c>
      <c r="J1119" s="1">
        <v>0.62</v>
      </c>
      <c r="K1119" s="8">
        <f>IF(Table1[[#This Row],[discount_percentage]]&gt;=0.5,1,0)</f>
        <v>1</v>
      </c>
      <c r="L1119">
        <v>3.4</v>
      </c>
      <c r="M1119">
        <f>IF(Table1[[#This Row],[rating_count]]&lt;1000,1,0)</f>
        <v>1</v>
      </c>
      <c r="N1119" t="str">
        <f>IF(Table1[[#This Row],[actual_price]]&lt;200,"&lt;₹200",IF(Table1[[#This Row],[actual_price]]&lt;=500,"₹200–₹500","&gt;₹500"))</f>
        <v>&gt;₹500</v>
      </c>
      <c r="O1119" s="9">
        <f>(Table1[[#This Row],[rating]]*Table1[[#This Row],[rating_count]])</f>
        <v>856.8</v>
      </c>
      <c r="P1119" s="9">
        <f>Table1[[#This Row],[actual_price]]*Table1[[#This Row],[rating_count]]</f>
        <v>655200</v>
      </c>
      <c r="Q1119" s="4">
        <v>252</v>
      </c>
      <c r="R1119" t="s">
        <v>4241</v>
      </c>
      <c r="S1119" t="s">
        <v>4242</v>
      </c>
      <c r="V1119" t="str">
        <f t="shared" si="35"/>
        <v>INDIAS¬Æ‚Ñ¢ Electro-Instant Water</v>
      </c>
    </row>
    <row r="1120" spans="1:22" x14ac:dyDescent="0.5">
      <c r="A1120" t="s">
        <v>4243</v>
      </c>
      <c r="B1120" t="s">
        <v>4244</v>
      </c>
      <c r="C1120" t="str">
        <f t="shared" si="34"/>
        <v>Amazonbasics Induction Cooktop</v>
      </c>
      <c r="D1120" t="s">
        <v>5242</v>
      </c>
      <c r="E1120" t="s">
        <v>5334</v>
      </c>
      <c r="F1120" t="s">
        <v>5335</v>
      </c>
      <c r="G1120" t="s">
        <v>5347</v>
      </c>
      <c r="H1120" s="2">
        <v>1999</v>
      </c>
      <c r="I1120" s="2">
        <v>3300</v>
      </c>
      <c r="J1120" s="1">
        <v>0.39</v>
      </c>
      <c r="K1120" s="8">
        <f>IF(Table1[[#This Row],[discount_percentage]]&gt;=0.5,1,0)</f>
        <v>0</v>
      </c>
      <c r="L1120">
        <v>4.2</v>
      </c>
      <c r="M1120">
        <f>IF(Table1[[#This Row],[rating_count]]&lt;1000,1,0)</f>
        <v>1</v>
      </c>
      <c r="N1120" t="str">
        <f>IF(Table1[[#This Row],[actual_price]]&lt;200,"&lt;₹200",IF(Table1[[#This Row],[actual_price]]&lt;=500,"₹200–₹500","&gt;₹500"))</f>
        <v>&gt;₹500</v>
      </c>
      <c r="O1120" s="9">
        <f>(Table1[[#This Row],[rating]]*Table1[[#This Row],[rating_count]])</f>
        <v>3276</v>
      </c>
      <c r="P1120" s="9">
        <f>Table1[[#This Row],[actual_price]]*Table1[[#This Row],[rating_count]]</f>
        <v>2574000</v>
      </c>
      <c r="Q1120" s="4">
        <v>780</v>
      </c>
      <c r="R1120" t="s">
        <v>4245</v>
      </c>
      <c r="S1120" t="s">
        <v>4246</v>
      </c>
      <c r="V1120" t="str">
        <f t="shared" si="35"/>
        <v>AmazonBasics Induction Cooktop</v>
      </c>
    </row>
    <row r="1121" spans="1:22" x14ac:dyDescent="0.5">
      <c r="A1121" t="s">
        <v>4247</v>
      </c>
      <c r="B1121" t="s">
        <v>4248</v>
      </c>
      <c r="C1121" t="str">
        <f t="shared" si="34"/>
        <v>Sui Generis Electric</v>
      </c>
      <c r="D1121" t="s">
        <v>5242</v>
      </c>
      <c r="E1121" t="s">
        <v>5334</v>
      </c>
      <c r="F1121" t="s">
        <v>5335</v>
      </c>
      <c r="G1121" t="s">
        <v>5348</v>
      </c>
      <c r="H1121">
        <v>210</v>
      </c>
      <c r="I1121">
        <v>699</v>
      </c>
      <c r="J1121" s="1">
        <v>0.7</v>
      </c>
      <c r="K1121" s="8">
        <f>IF(Table1[[#This Row],[discount_percentage]]&gt;=0.5,1,0)</f>
        <v>1</v>
      </c>
      <c r="L1121">
        <v>3.7</v>
      </c>
      <c r="M1121">
        <f>IF(Table1[[#This Row],[rating_count]]&lt;1000,1,0)</f>
        <v>1</v>
      </c>
      <c r="N1121" t="str">
        <f>IF(Table1[[#This Row],[actual_price]]&lt;200,"&lt;₹200",IF(Table1[[#This Row],[actual_price]]&lt;=500,"₹200–₹500","&gt;₹500"))</f>
        <v>&gt;₹500</v>
      </c>
      <c r="O1121" s="9">
        <f>(Table1[[#This Row],[rating]]*Table1[[#This Row],[rating_count]])</f>
        <v>273.8</v>
      </c>
      <c r="P1121" s="9">
        <f>Table1[[#This Row],[actual_price]]*Table1[[#This Row],[rating_count]]</f>
        <v>51726</v>
      </c>
      <c r="Q1121" s="4">
        <v>74</v>
      </c>
      <c r="R1121" t="s">
        <v>4249</v>
      </c>
      <c r="S1121" t="s">
        <v>4250</v>
      </c>
      <c r="V1121" t="str">
        <f t="shared" si="35"/>
        <v>Sui Generis Electric</v>
      </c>
    </row>
    <row r="1122" spans="1:22" x14ac:dyDescent="0.5">
      <c r="A1122" t="s">
        <v>4251</v>
      </c>
      <c r="B1122" t="s">
        <v>4252</v>
      </c>
      <c r="C1122" t="str">
        <f t="shared" si="34"/>
        <v>Philips Air Purifier</v>
      </c>
      <c r="D1122" t="s">
        <v>5242</v>
      </c>
      <c r="E1122" t="s">
        <v>5337</v>
      </c>
      <c r="F1122" t="s">
        <v>5382</v>
      </c>
      <c r="G1122" t="s">
        <v>5383</v>
      </c>
      <c r="H1122" s="2">
        <v>14499</v>
      </c>
      <c r="I1122" s="2">
        <v>23559</v>
      </c>
      <c r="J1122" s="1">
        <v>0.38</v>
      </c>
      <c r="K1122" s="8">
        <f>IF(Table1[[#This Row],[discount_percentage]]&gt;=0.5,1,0)</f>
        <v>0</v>
      </c>
      <c r="L1122">
        <v>4.3</v>
      </c>
      <c r="M1122">
        <f>IF(Table1[[#This Row],[rating_count]]&lt;1000,1,0)</f>
        <v>0</v>
      </c>
      <c r="N1122" t="str">
        <f>IF(Table1[[#This Row],[actual_price]]&lt;200,"&lt;₹200",IF(Table1[[#This Row],[actual_price]]&lt;=500,"₹200–₹500","&gt;₹500"))</f>
        <v>&gt;₹500</v>
      </c>
      <c r="O1122" s="9">
        <f>(Table1[[#This Row],[rating]]*Table1[[#This Row],[rating_count]])</f>
        <v>8711.7999999999993</v>
      </c>
      <c r="P1122" s="9">
        <f>Table1[[#This Row],[actual_price]]*Table1[[#This Row],[rating_count]]</f>
        <v>47730534</v>
      </c>
      <c r="Q1122" s="4">
        <v>2026</v>
      </c>
      <c r="R1122" t="s">
        <v>4253</v>
      </c>
      <c r="S1122" t="s">
        <v>4254</v>
      </c>
      <c r="V1122" t="str">
        <f t="shared" si="35"/>
        <v>Philips Air Purifier</v>
      </c>
    </row>
    <row r="1123" spans="1:22" x14ac:dyDescent="0.5">
      <c r="A1123" t="s">
        <v>4255</v>
      </c>
      <c r="B1123" t="s">
        <v>4256</v>
      </c>
      <c r="C1123" t="str">
        <f t="shared" si="34"/>
        <v>Esquire Laundry Basket</v>
      </c>
      <c r="D1123" t="s">
        <v>5242</v>
      </c>
      <c r="E1123" t="s">
        <v>5355</v>
      </c>
      <c r="F1123" t="s">
        <v>5356</v>
      </c>
      <c r="G1123" t="s">
        <v>5357</v>
      </c>
      <c r="H1123">
        <v>950</v>
      </c>
      <c r="I1123" s="2">
        <v>1599</v>
      </c>
      <c r="J1123" s="1">
        <v>0.41</v>
      </c>
      <c r="K1123" s="8">
        <f>IF(Table1[[#This Row],[discount_percentage]]&gt;=0.5,1,0)</f>
        <v>0</v>
      </c>
      <c r="L1123">
        <v>4.3</v>
      </c>
      <c r="M1123">
        <f>IF(Table1[[#This Row],[rating_count]]&lt;1000,1,0)</f>
        <v>0</v>
      </c>
      <c r="N1123" t="str">
        <f>IF(Table1[[#This Row],[actual_price]]&lt;200,"&lt;₹200",IF(Table1[[#This Row],[actual_price]]&lt;=500,"₹200–₹500","&gt;₹500"))</f>
        <v>&gt;₹500</v>
      </c>
      <c r="O1123" s="9">
        <f>(Table1[[#This Row],[rating]]*Table1[[#This Row],[rating_count]])</f>
        <v>25417.3</v>
      </c>
      <c r="P1123" s="9">
        <f>Table1[[#This Row],[actual_price]]*Table1[[#This Row],[rating_count]]</f>
        <v>9451689</v>
      </c>
      <c r="Q1123" s="4">
        <v>5911</v>
      </c>
      <c r="R1123" t="s">
        <v>4257</v>
      </c>
      <c r="S1123" t="s">
        <v>4258</v>
      </c>
      <c r="V1123" t="str">
        <f t="shared" si="35"/>
        <v>Esquire Laundry Basket</v>
      </c>
    </row>
    <row r="1124" spans="1:22" x14ac:dyDescent="0.5">
      <c r="A1124" t="s">
        <v>4259</v>
      </c>
      <c r="B1124" t="s">
        <v>4260</v>
      </c>
      <c r="C1124" t="str">
        <f t="shared" si="34"/>
        <v>Philips Air Fryer</v>
      </c>
      <c r="D1124" t="s">
        <v>5242</v>
      </c>
      <c r="E1124" t="s">
        <v>5334</v>
      </c>
      <c r="F1124" t="s">
        <v>5335</v>
      </c>
      <c r="G1124" t="s">
        <v>5354</v>
      </c>
      <c r="H1124" s="2">
        <v>7199</v>
      </c>
      <c r="I1124" s="2">
        <v>9995</v>
      </c>
      <c r="J1124" s="1">
        <v>0.28000000000000003</v>
      </c>
      <c r="K1124" s="8">
        <f>IF(Table1[[#This Row],[discount_percentage]]&gt;=0.5,1,0)</f>
        <v>0</v>
      </c>
      <c r="L1124">
        <v>4.4000000000000004</v>
      </c>
      <c r="M1124">
        <f>IF(Table1[[#This Row],[rating_count]]&lt;1000,1,0)</f>
        <v>0</v>
      </c>
      <c r="N1124" t="str">
        <f>IF(Table1[[#This Row],[actual_price]]&lt;200,"&lt;₹200",IF(Table1[[#This Row],[actual_price]]&lt;=500,"₹200–₹500","&gt;₹500"))</f>
        <v>&gt;₹500</v>
      </c>
      <c r="O1124" s="9">
        <f>(Table1[[#This Row],[rating]]*Table1[[#This Row],[rating_count]])</f>
        <v>8641.6</v>
      </c>
      <c r="P1124" s="9">
        <f>Table1[[#This Row],[actual_price]]*Table1[[#This Row],[rating_count]]</f>
        <v>19630180</v>
      </c>
      <c r="Q1124" s="4">
        <v>1964</v>
      </c>
      <c r="R1124" t="s">
        <v>4261</v>
      </c>
      <c r="S1124" t="s">
        <v>4262</v>
      </c>
      <c r="V1124" t="str">
        <f t="shared" si="35"/>
        <v>PHILIPS Air Fryer</v>
      </c>
    </row>
    <row r="1125" spans="1:22" x14ac:dyDescent="0.5">
      <c r="A1125" t="s">
        <v>4263</v>
      </c>
      <c r="B1125" t="s">
        <v>4264</v>
      </c>
      <c r="C1125" t="str">
        <f t="shared" si="34"/>
        <v>Havells Bero Quartz</v>
      </c>
      <c r="D1125" t="s">
        <v>5242</v>
      </c>
      <c r="E1125" t="s">
        <v>5337</v>
      </c>
      <c r="F1125" t="s">
        <v>5338</v>
      </c>
      <c r="G1125" t="s">
        <v>5339</v>
      </c>
      <c r="H1125" s="2">
        <v>2439</v>
      </c>
      <c r="I1125" s="2">
        <v>2545</v>
      </c>
      <c r="J1125" s="1">
        <v>0.04</v>
      </c>
      <c r="K1125" s="8">
        <f>IF(Table1[[#This Row],[discount_percentage]]&gt;=0.5,1,0)</f>
        <v>0</v>
      </c>
      <c r="L1125">
        <v>4.0999999999999996</v>
      </c>
      <c r="M1125">
        <f>IF(Table1[[#This Row],[rating_count]]&lt;1000,1,0)</f>
        <v>1</v>
      </c>
      <c r="N1125" t="str">
        <f>IF(Table1[[#This Row],[actual_price]]&lt;200,"&lt;₹200",IF(Table1[[#This Row],[actual_price]]&lt;=500,"₹200–₹500","&gt;₹500"))</f>
        <v>&gt;₹500</v>
      </c>
      <c r="O1125" s="9">
        <f>(Table1[[#This Row],[rating]]*Table1[[#This Row],[rating_count]])</f>
        <v>102.49999999999999</v>
      </c>
      <c r="P1125" s="9">
        <f>Table1[[#This Row],[actual_price]]*Table1[[#This Row],[rating_count]]</f>
        <v>63625</v>
      </c>
      <c r="Q1125" s="4">
        <v>25</v>
      </c>
      <c r="R1125" t="s">
        <v>4265</v>
      </c>
      <c r="S1125" t="s">
        <v>4266</v>
      </c>
      <c r="V1125" t="str">
        <f t="shared" si="35"/>
        <v>Havells Bero Quartz</v>
      </c>
    </row>
    <row r="1126" spans="1:22" x14ac:dyDescent="0.5">
      <c r="A1126" t="s">
        <v>4267</v>
      </c>
      <c r="B1126" t="s">
        <v>4268</v>
      </c>
      <c r="C1126" t="str">
        <f t="shared" si="34"/>
        <v>Philips Easytouch Plus</v>
      </c>
      <c r="D1126" t="s">
        <v>5242</v>
      </c>
      <c r="E1126" t="s">
        <v>5334</v>
      </c>
      <c r="F1126" t="s">
        <v>5341</v>
      </c>
      <c r="G1126" t="s">
        <v>5342</v>
      </c>
      <c r="H1126" s="2">
        <v>7799</v>
      </c>
      <c r="I1126" s="2">
        <v>8995</v>
      </c>
      <c r="J1126" s="1">
        <v>0.13</v>
      </c>
      <c r="K1126" s="8">
        <f>IF(Table1[[#This Row],[discount_percentage]]&gt;=0.5,1,0)</f>
        <v>0</v>
      </c>
      <c r="L1126">
        <v>4</v>
      </c>
      <c r="M1126">
        <f>IF(Table1[[#This Row],[rating_count]]&lt;1000,1,0)</f>
        <v>0</v>
      </c>
      <c r="N1126" t="str">
        <f>IF(Table1[[#This Row],[actual_price]]&lt;200,"&lt;₹200",IF(Table1[[#This Row],[actual_price]]&lt;=500,"₹200–₹500","&gt;₹500"))</f>
        <v>&gt;₹500</v>
      </c>
      <c r="O1126" s="9">
        <f>(Table1[[#This Row],[rating]]*Table1[[#This Row],[rating_count]])</f>
        <v>12640</v>
      </c>
      <c r="P1126" s="9">
        <f>Table1[[#This Row],[actual_price]]*Table1[[#This Row],[rating_count]]</f>
        <v>28424200</v>
      </c>
      <c r="Q1126" s="4">
        <v>3160</v>
      </c>
      <c r="R1126" t="s">
        <v>4269</v>
      </c>
      <c r="S1126" t="s">
        <v>4270</v>
      </c>
      <c r="V1126" t="str">
        <f t="shared" si="35"/>
        <v>Philips EasyTouch Plus</v>
      </c>
    </row>
    <row r="1127" spans="1:22" x14ac:dyDescent="0.5">
      <c r="A1127" t="s">
        <v>4271</v>
      </c>
      <c r="B1127" t="s">
        <v>4272</v>
      </c>
      <c r="C1127" t="str">
        <f t="shared" si="34"/>
        <v>Brayden Chopro, Electric</v>
      </c>
      <c r="D1127" t="s">
        <v>5242</v>
      </c>
      <c r="E1127" t="s">
        <v>5334</v>
      </c>
      <c r="F1127" t="s">
        <v>5335</v>
      </c>
      <c r="G1127" t="s">
        <v>5362</v>
      </c>
      <c r="H1127" s="2">
        <v>1599</v>
      </c>
      <c r="I1127" s="2">
        <v>1999</v>
      </c>
      <c r="J1127" s="1">
        <v>0.2</v>
      </c>
      <c r="K1127" s="8">
        <f>IF(Table1[[#This Row],[discount_percentage]]&gt;=0.5,1,0)</f>
        <v>0</v>
      </c>
      <c r="L1127">
        <v>4.4000000000000004</v>
      </c>
      <c r="M1127">
        <f>IF(Table1[[#This Row],[rating_count]]&lt;1000,1,0)</f>
        <v>0</v>
      </c>
      <c r="N1127" t="str">
        <f>IF(Table1[[#This Row],[actual_price]]&lt;200,"&lt;₹200",IF(Table1[[#This Row],[actual_price]]&lt;=500,"₹200–₹500","&gt;₹500"))</f>
        <v>&gt;₹500</v>
      </c>
      <c r="O1127" s="9">
        <f>(Table1[[#This Row],[rating]]*Table1[[#This Row],[rating_count]])</f>
        <v>6855.2000000000007</v>
      </c>
      <c r="P1127" s="9">
        <f>Table1[[#This Row],[actual_price]]*Table1[[#This Row],[rating_count]]</f>
        <v>3114442</v>
      </c>
      <c r="Q1127" s="4">
        <v>1558</v>
      </c>
      <c r="R1127" t="s">
        <v>4273</v>
      </c>
      <c r="S1127" t="s">
        <v>4274</v>
      </c>
      <c r="V1127" t="str">
        <f t="shared" si="35"/>
        <v>Brayden Chopro, Electric</v>
      </c>
    </row>
    <row r="1128" spans="1:22" x14ac:dyDescent="0.5">
      <c r="A1128" t="s">
        <v>4275</v>
      </c>
      <c r="B1128" t="s">
        <v>4276</v>
      </c>
      <c r="C1128" t="str">
        <f t="shared" si="34"/>
        <v>Wonderchef Nutri-Blend Mixer,</v>
      </c>
      <c r="D1128" t="s">
        <v>5242</v>
      </c>
      <c r="E1128" t="s">
        <v>5334</v>
      </c>
      <c r="F1128" t="s">
        <v>5335</v>
      </c>
      <c r="G1128" t="s">
        <v>5349</v>
      </c>
      <c r="H1128" s="2">
        <v>2899</v>
      </c>
      <c r="I1128" s="2">
        <v>5500</v>
      </c>
      <c r="J1128" s="1">
        <v>0.47</v>
      </c>
      <c r="K1128" s="8">
        <f>IF(Table1[[#This Row],[discount_percentage]]&gt;=0.5,1,0)</f>
        <v>0</v>
      </c>
      <c r="L1128">
        <v>3.8</v>
      </c>
      <c r="M1128">
        <f>IF(Table1[[#This Row],[rating_count]]&lt;1000,1,0)</f>
        <v>0</v>
      </c>
      <c r="N1128" t="str">
        <f>IF(Table1[[#This Row],[actual_price]]&lt;200,"&lt;₹200",IF(Table1[[#This Row],[actual_price]]&lt;=500,"₹200–₹500","&gt;₹500"))</f>
        <v>&gt;₹500</v>
      </c>
      <c r="O1128" s="9">
        <f>(Table1[[#This Row],[rating]]*Table1[[#This Row],[rating_count]])</f>
        <v>34040.400000000001</v>
      </c>
      <c r="P1128" s="9">
        <f>Table1[[#This Row],[actual_price]]*Table1[[#This Row],[rating_count]]</f>
        <v>49269000</v>
      </c>
      <c r="Q1128" s="4">
        <v>8958</v>
      </c>
      <c r="R1128" t="s">
        <v>4277</v>
      </c>
      <c r="S1128" t="s">
        <v>4278</v>
      </c>
      <c r="V1128" t="str">
        <f t="shared" si="35"/>
        <v>Wonderchef Nutri-blend Mixer,</v>
      </c>
    </row>
    <row r="1129" spans="1:22" x14ac:dyDescent="0.5">
      <c r="A1129" t="s">
        <v>4279</v>
      </c>
      <c r="B1129" t="s">
        <v>4280</v>
      </c>
      <c r="C1129" t="str">
        <f t="shared" si="34"/>
        <v>Usha Janome Dream</v>
      </c>
      <c r="D1129" t="s">
        <v>5242</v>
      </c>
      <c r="E1129" t="s">
        <v>5334</v>
      </c>
      <c r="F1129" t="s">
        <v>5386</v>
      </c>
      <c r="G1129" t="s">
        <v>5387</v>
      </c>
      <c r="H1129" s="2">
        <v>9799</v>
      </c>
      <c r="I1129" s="2">
        <v>12150</v>
      </c>
      <c r="J1129" s="1">
        <v>0.19</v>
      </c>
      <c r="K1129" s="8">
        <f>IF(Table1[[#This Row],[discount_percentage]]&gt;=0.5,1,0)</f>
        <v>0</v>
      </c>
      <c r="L1129">
        <v>4.3</v>
      </c>
      <c r="M1129">
        <f>IF(Table1[[#This Row],[rating_count]]&lt;1000,1,0)</f>
        <v>0</v>
      </c>
      <c r="N1129" t="str">
        <f>IF(Table1[[#This Row],[actual_price]]&lt;200,"&lt;₹200",IF(Table1[[#This Row],[actual_price]]&lt;=500,"₹200–₹500","&gt;₹500"))</f>
        <v>&gt;₹500</v>
      </c>
      <c r="O1129" s="9">
        <f>(Table1[[#This Row],[rating]]*Table1[[#This Row],[rating_count]])</f>
        <v>56979.299999999996</v>
      </c>
      <c r="P1129" s="9">
        <f>Table1[[#This Row],[actual_price]]*Table1[[#This Row],[rating_count]]</f>
        <v>160999650</v>
      </c>
      <c r="Q1129" s="4">
        <v>13251</v>
      </c>
      <c r="R1129" t="s">
        <v>5169</v>
      </c>
      <c r="S1129" t="s">
        <v>4281</v>
      </c>
      <c r="V1129" t="str">
        <f t="shared" si="35"/>
        <v>Usha Janome Dream</v>
      </c>
    </row>
    <row r="1130" spans="1:22" x14ac:dyDescent="0.5">
      <c r="A1130" t="s">
        <v>4282</v>
      </c>
      <c r="B1130" t="s">
        <v>4283</v>
      </c>
      <c r="C1130" t="str">
        <f t="shared" si="34"/>
        <v>Black+Decker Handheld Portable</v>
      </c>
      <c r="D1130" t="s">
        <v>5242</v>
      </c>
      <c r="E1130" t="s">
        <v>5334</v>
      </c>
      <c r="F1130" t="s">
        <v>5341</v>
      </c>
      <c r="G1130" t="s">
        <v>5342</v>
      </c>
      <c r="H1130" s="2">
        <v>3299</v>
      </c>
      <c r="I1130" s="2">
        <v>4995</v>
      </c>
      <c r="J1130" s="1">
        <v>0.34</v>
      </c>
      <c r="K1130" s="8">
        <f>IF(Table1[[#This Row],[discount_percentage]]&gt;=0.5,1,0)</f>
        <v>0</v>
      </c>
      <c r="L1130">
        <v>3.8</v>
      </c>
      <c r="M1130">
        <f>IF(Table1[[#This Row],[rating_count]]&lt;1000,1,0)</f>
        <v>0</v>
      </c>
      <c r="N1130" t="str">
        <f>IF(Table1[[#This Row],[actual_price]]&lt;200,"&lt;₹200",IF(Table1[[#This Row],[actual_price]]&lt;=500,"₹200–₹500","&gt;₹500"))</f>
        <v>&gt;₹500</v>
      </c>
      <c r="O1130" s="9">
        <f>(Table1[[#This Row],[rating]]*Table1[[#This Row],[rating_count]])</f>
        <v>5293.4</v>
      </c>
      <c r="P1130" s="9">
        <f>Table1[[#This Row],[actual_price]]*Table1[[#This Row],[rating_count]]</f>
        <v>6958035</v>
      </c>
      <c r="Q1130" s="4">
        <v>1393</v>
      </c>
      <c r="R1130" t="s">
        <v>4284</v>
      </c>
      <c r="S1130" t="s">
        <v>4285</v>
      </c>
      <c r="V1130" t="str">
        <f t="shared" si="35"/>
        <v>Black+Decker Handheld Portable</v>
      </c>
    </row>
    <row r="1131" spans="1:22" x14ac:dyDescent="0.5">
      <c r="A1131" t="s">
        <v>4286</v>
      </c>
      <c r="B1131" t="s">
        <v>4287</v>
      </c>
      <c r="C1131" t="str">
        <f t="shared" si="34"/>
        <v>Personal Size Blender,</v>
      </c>
      <c r="D1131" t="s">
        <v>5242</v>
      </c>
      <c r="E1131" t="s">
        <v>5334</v>
      </c>
      <c r="F1131" t="s">
        <v>5335</v>
      </c>
      <c r="G1131" t="s">
        <v>5348</v>
      </c>
      <c r="H1131">
        <v>669</v>
      </c>
      <c r="I1131" s="2">
        <v>1499</v>
      </c>
      <c r="J1131" s="1">
        <v>0.55000000000000004</v>
      </c>
      <c r="K1131" s="8">
        <f>IF(Table1[[#This Row],[discount_percentage]]&gt;=0.5,1,0)</f>
        <v>1</v>
      </c>
      <c r="L1131">
        <v>2.2999999999999998</v>
      </c>
      <c r="M1131">
        <f>IF(Table1[[#This Row],[rating_count]]&lt;1000,1,0)</f>
        <v>1</v>
      </c>
      <c r="N1131" t="str">
        <f>IF(Table1[[#This Row],[actual_price]]&lt;200,"&lt;₹200",IF(Table1[[#This Row],[actual_price]]&lt;=500,"₹200–₹500","&gt;₹500"))</f>
        <v>&gt;₹500</v>
      </c>
      <c r="O1131" s="9">
        <f>(Table1[[#This Row],[rating]]*Table1[[#This Row],[rating_count]])</f>
        <v>29.9</v>
      </c>
      <c r="P1131" s="9">
        <f>Table1[[#This Row],[actual_price]]*Table1[[#This Row],[rating_count]]</f>
        <v>19487</v>
      </c>
      <c r="Q1131" s="4">
        <v>13</v>
      </c>
      <c r="R1131" t="s">
        <v>4288</v>
      </c>
      <c r="S1131" t="s">
        <v>4289</v>
      </c>
      <c r="V1131" t="str">
        <f t="shared" si="35"/>
        <v>Personal Size Blender,</v>
      </c>
    </row>
    <row r="1132" spans="1:22" x14ac:dyDescent="0.5">
      <c r="A1132" t="s">
        <v>4290</v>
      </c>
      <c r="B1132" t="s">
        <v>4291</v>
      </c>
      <c r="C1132" t="str">
        <f t="shared" si="34"/>
        <v>Sujata Powermatic Plus</v>
      </c>
      <c r="D1132" t="s">
        <v>5242</v>
      </c>
      <c r="E1132" t="s">
        <v>5334</v>
      </c>
      <c r="F1132" t="s">
        <v>5335</v>
      </c>
      <c r="G1132" t="s">
        <v>5358</v>
      </c>
      <c r="H1132" s="2">
        <v>5890</v>
      </c>
      <c r="I1132" s="2">
        <v>7506</v>
      </c>
      <c r="J1132" s="1">
        <v>0.22</v>
      </c>
      <c r="K1132" s="8">
        <f>IF(Table1[[#This Row],[discount_percentage]]&gt;=0.5,1,0)</f>
        <v>0</v>
      </c>
      <c r="L1132">
        <v>4.5</v>
      </c>
      <c r="M1132">
        <f>IF(Table1[[#This Row],[rating_count]]&lt;1000,1,0)</f>
        <v>0</v>
      </c>
      <c r="N1132" t="str">
        <f>IF(Table1[[#This Row],[actual_price]]&lt;200,"&lt;₹200",IF(Table1[[#This Row],[actual_price]]&lt;=500,"₹200–₹500","&gt;₹500"))</f>
        <v>&gt;₹500</v>
      </c>
      <c r="O1132" s="9">
        <f>(Table1[[#This Row],[rating]]*Table1[[#This Row],[rating_count]])</f>
        <v>32584.5</v>
      </c>
      <c r="P1132" s="9">
        <f>Table1[[#This Row],[actual_price]]*Table1[[#This Row],[rating_count]]</f>
        <v>54350946</v>
      </c>
      <c r="Q1132" s="4">
        <v>7241</v>
      </c>
      <c r="R1132" t="s">
        <v>4292</v>
      </c>
      <c r="S1132" t="s">
        <v>4293</v>
      </c>
      <c r="V1132" t="str">
        <f t="shared" si="35"/>
        <v>Sujata Powermatic Plus</v>
      </c>
    </row>
    <row r="1133" spans="1:22" x14ac:dyDescent="0.5">
      <c r="A1133" t="s">
        <v>4294</v>
      </c>
      <c r="B1133" t="s">
        <v>4295</v>
      </c>
      <c r="C1133" t="str">
        <f t="shared" si="34"/>
        <v>Sure From Aquaguard</v>
      </c>
      <c r="D1133" t="s">
        <v>5242</v>
      </c>
      <c r="E1133" t="s">
        <v>5334</v>
      </c>
      <c r="F1133" t="s">
        <v>5374</v>
      </c>
      <c r="G1133" t="s">
        <v>5384</v>
      </c>
      <c r="H1133" s="2">
        <v>9199</v>
      </c>
      <c r="I1133" s="2">
        <v>18000</v>
      </c>
      <c r="J1133" s="1">
        <v>0.49</v>
      </c>
      <c r="K1133" s="8">
        <f>IF(Table1[[#This Row],[discount_percentage]]&gt;=0.5,1,0)</f>
        <v>0</v>
      </c>
      <c r="L1133">
        <v>4</v>
      </c>
      <c r="M1133">
        <f>IF(Table1[[#This Row],[rating_count]]&lt;1000,1,0)</f>
        <v>0</v>
      </c>
      <c r="N1133" t="str">
        <f>IF(Table1[[#This Row],[actual_price]]&lt;200,"&lt;₹200",IF(Table1[[#This Row],[actual_price]]&lt;=500,"₹200–₹500","&gt;₹500"))</f>
        <v>&gt;₹500</v>
      </c>
      <c r="O1133" s="9">
        <f>(Table1[[#This Row],[rating]]*Table1[[#This Row],[rating_count]])</f>
        <v>64080</v>
      </c>
      <c r="P1133" s="9">
        <f>Table1[[#This Row],[actual_price]]*Table1[[#This Row],[rating_count]]</f>
        <v>288360000</v>
      </c>
      <c r="Q1133" s="4">
        <v>16020</v>
      </c>
      <c r="R1133" t="s">
        <v>4296</v>
      </c>
      <c r="S1133" t="s">
        <v>4297</v>
      </c>
      <c r="V1133" t="str">
        <f t="shared" si="35"/>
        <v>Sure From Aquaguard</v>
      </c>
    </row>
    <row r="1134" spans="1:22" x14ac:dyDescent="0.5">
      <c r="A1134" t="s">
        <v>4298</v>
      </c>
      <c r="B1134" t="s">
        <v>4299</v>
      </c>
      <c r="C1134" t="str">
        <f t="shared" si="34"/>
        <v>Prettykrafts Laundry Basket</v>
      </c>
      <c r="D1134" t="s">
        <v>5242</v>
      </c>
      <c r="E1134" t="s">
        <v>5355</v>
      </c>
      <c r="F1134" t="s">
        <v>5356</v>
      </c>
      <c r="G1134" t="s">
        <v>5357</v>
      </c>
      <c r="H1134">
        <v>351</v>
      </c>
      <c r="I1134" s="2">
        <v>1099</v>
      </c>
      <c r="J1134" s="1">
        <v>0.68</v>
      </c>
      <c r="K1134" s="8">
        <f>IF(Table1[[#This Row],[discount_percentage]]&gt;=0.5,1,0)</f>
        <v>1</v>
      </c>
      <c r="L1134">
        <v>3.7</v>
      </c>
      <c r="M1134">
        <f>IF(Table1[[#This Row],[rating_count]]&lt;1000,1,0)</f>
        <v>0</v>
      </c>
      <c r="N1134" t="str">
        <f>IF(Table1[[#This Row],[actual_price]]&lt;200,"&lt;₹200",IF(Table1[[#This Row],[actual_price]]&lt;=500,"₹200–₹500","&gt;₹500"))</f>
        <v>&gt;₹500</v>
      </c>
      <c r="O1134" s="9">
        <f>(Table1[[#This Row],[rating]]*Table1[[#This Row],[rating_count]])</f>
        <v>5439</v>
      </c>
      <c r="P1134" s="9">
        <f>Table1[[#This Row],[actual_price]]*Table1[[#This Row],[rating_count]]</f>
        <v>1615530</v>
      </c>
      <c r="Q1134" s="4">
        <v>1470</v>
      </c>
      <c r="R1134" t="s">
        <v>4300</v>
      </c>
      <c r="S1134" t="s">
        <v>4301</v>
      </c>
      <c r="V1134" t="str">
        <f t="shared" si="35"/>
        <v>PrettyKrafts Laundry Basket</v>
      </c>
    </row>
    <row r="1135" spans="1:22" x14ac:dyDescent="0.5">
      <c r="A1135" t="s">
        <v>4302</v>
      </c>
      <c r="B1135" t="s">
        <v>4303</v>
      </c>
      <c r="C1135" t="str">
        <f t="shared" si="34"/>
        <v>Dr Trust Electronic</v>
      </c>
      <c r="D1135" t="s">
        <v>5393</v>
      </c>
      <c r="E1135" t="s">
        <v>5394</v>
      </c>
      <c r="F1135" t="s">
        <v>5395</v>
      </c>
      <c r="G1135" t="s">
        <v>5396</v>
      </c>
      <c r="H1135">
        <v>899</v>
      </c>
      <c r="I1135" s="2">
        <v>1900</v>
      </c>
      <c r="J1135" s="1">
        <v>0.53</v>
      </c>
      <c r="K1135" s="8">
        <f>IF(Table1[[#This Row],[discount_percentage]]&gt;=0.5,1,0)</f>
        <v>1</v>
      </c>
      <c r="L1135">
        <v>4</v>
      </c>
      <c r="M1135">
        <f>IF(Table1[[#This Row],[rating_count]]&lt;1000,1,0)</f>
        <v>0</v>
      </c>
      <c r="N1135" t="str">
        <f>IF(Table1[[#This Row],[actual_price]]&lt;200,"&lt;₹200",IF(Table1[[#This Row],[actual_price]]&lt;=500,"₹200–₹500","&gt;₹500"))</f>
        <v>&gt;₹500</v>
      </c>
      <c r="O1135" s="9">
        <f>(Table1[[#This Row],[rating]]*Table1[[#This Row],[rating_count]])</f>
        <v>14652</v>
      </c>
      <c r="P1135" s="9">
        <f>Table1[[#This Row],[actual_price]]*Table1[[#This Row],[rating_count]]</f>
        <v>6959700</v>
      </c>
      <c r="Q1135" s="4">
        <v>3663</v>
      </c>
      <c r="R1135" t="s">
        <v>4304</v>
      </c>
      <c r="S1135" t="s">
        <v>4305</v>
      </c>
      <c r="V1135" t="str">
        <f t="shared" si="35"/>
        <v>Dr Trust Electronic</v>
      </c>
    </row>
    <row r="1136" spans="1:22" x14ac:dyDescent="0.5">
      <c r="A1136" t="s">
        <v>4306</v>
      </c>
      <c r="B1136" t="s">
        <v>4307</v>
      </c>
      <c r="C1136" t="str">
        <f t="shared" si="34"/>
        <v>Tesora - Inspired</v>
      </c>
      <c r="D1136" t="s">
        <v>5242</v>
      </c>
      <c r="E1136" t="s">
        <v>5334</v>
      </c>
      <c r="F1136" t="s">
        <v>5335</v>
      </c>
      <c r="G1136" t="s">
        <v>5336</v>
      </c>
      <c r="H1136" s="2">
        <v>1349</v>
      </c>
      <c r="I1136" s="2">
        <v>1850</v>
      </c>
      <c r="J1136" s="1">
        <v>0.27</v>
      </c>
      <c r="K1136" s="8">
        <f>IF(Table1[[#This Row],[discount_percentage]]&gt;=0.5,1,0)</f>
        <v>0</v>
      </c>
      <c r="L1136">
        <v>4.4000000000000004</v>
      </c>
      <c r="M1136">
        <f>IF(Table1[[#This Row],[rating_count]]&lt;1000,1,0)</f>
        <v>1</v>
      </c>
      <c r="N1136" t="str">
        <f>IF(Table1[[#This Row],[actual_price]]&lt;200,"&lt;₹200",IF(Table1[[#This Row],[actual_price]]&lt;=500,"₹200–₹500","&gt;₹500"))</f>
        <v>&gt;₹500</v>
      </c>
      <c r="O1136" s="9">
        <f>(Table1[[#This Row],[rating]]*Table1[[#This Row],[rating_count]])</f>
        <v>2807.2000000000003</v>
      </c>
      <c r="P1136" s="9">
        <f>Table1[[#This Row],[actual_price]]*Table1[[#This Row],[rating_count]]</f>
        <v>1180300</v>
      </c>
      <c r="Q1136" s="4">
        <v>638</v>
      </c>
      <c r="R1136" t="s">
        <v>4308</v>
      </c>
      <c r="S1136" t="s">
        <v>4309</v>
      </c>
      <c r="V1136" t="str">
        <f t="shared" si="35"/>
        <v>Tesora - Inspired</v>
      </c>
    </row>
    <row r="1137" spans="1:22" x14ac:dyDescent="0.5">
      <c r="A1137" t="s">
        <v>4310</v>
      </c>
      <c r="B1137" t="s">
        <v>4311</v>
      </c>
      <c r="C1137" t="str">
        <f t="shared" si="34"/>
        <v>Agaro Ace 1600</v>
      </c>
      <c r="D1137" t="s">
        <v>5242</v>
      </c>
      <c r="E1137" t="s">
        <v>5334</v>
      </c>
      <c r="F1137" t="s">
        <v>5341</v>
      </c>
      <c r="G1137" t="s">
        <v>5359</v>
      </c>
      <c r="H1137" s="2">
        <v>6236</v>
      </c>
      <c r="I1137" s="2">
        <v>9999</v>
      </c>
      <c r="J1137" s="1">
        <v>0.38</v>
      </c>
      <c r="K1137" s="8">
        <f>IF(Table1[[#This Row],[discount_percentage]]&gt;=0.5,1,0)</f>
        <v>0</v>
      </c>
      <c r="L1137">
        <v>4.0999999999999996</v>
      </c>
      <c r="M1137">
        <f>IF(Table1[[#This Row],[rating_count]]&lt;1000,1,0)</f>
        <v>0</v>
      </c>
      <c r="N1137" t="str">
        <f>IF(Table1[[#This Row],[actual_price]]&lt;200,"&lt;₹200",IF(Table1[[#This Row],[actual_price]]&lt;=500,"₹200–₹500","&gt;₹500"))</f>
        <v>&gt;₹500</v>
      </c>
      <c r="O1137" s="9">
        <f>(Table1[[#This Row],[rating]]*Table1[[#This Row],[rating_count]])</f>
        <v>14563.199999999999</v>
      </c>
      <c r="P1137" s="9">
        <f>Table1[[#This Row],[actual_price]]*Table1[[#This Row],[rating_count]]</f>
        <v>35516448</v>
      </c>
      <c r="Q1137" s="4">
        <v>3552</v>
      </c>
      <c r="R1137" t="s">
        <v>4312</v>
      </c>
      <c r="S1137" t="s">
        <v>4313</v>
      </c>
      <c r="V1137" t="str">
        <f t="shared" si="35"/>
        <v>AGARO Ace 1600</v>
      </c>
    </row>
    <row r="1138" spans="1:22" x14ac:dyDescent="0.5">
      <c r="A1138" t="s">
        <v>4314</v>
      </c>
      <c r="B1138" t="s">
        <v>4315</v>
      </c>
      <c r="C1138" t="str">
        <f t="shared" si="34"/>
        <v>Inalsa Hand Blender</v>
      </c>
      <c r="D1138" t="s">
        <v>5242</v>
      </c>
      <c r="E1138" t="s">
        <v>5334</v>
      </c>
      <c r="F1138" t="s">
        <v>5335</v>
      </c>
      <c r="G1138" t="s">
        <v>5348</v>
      </c>
      <c r="H1138" s="2">
        <v>2742</v>
      </c>
      <c r="I1138" s="2">
        <v>3995</v>
      </c>
      <c r="J1138" s="1">
        <v>0.31</v>
      </c>
      <c r="K1138" s="8">
        <f>IF(Table1[[#This Row],[discount_percentage]]&gt;=0.5,1,0)</f>
        <v>0</v>
      </c>
      <c r="L1138">
        <v>4.4000000000000004</v>
      </c>
      <c r="M1138">
        <f>IF(Table1[[#This Row],[rating_count]]&lt;1000,1,0)</f>
        <v>0</v>
      </c>
      <c r="N1138" t="str">
        <f>IF(Table1[[#This Row],[actual_price]]&lt;200,"&lt;₹200",IF(Table1[[#This Row],[actual_price]]&lt;=500,"₹200–₹500","&gt;₹500"))</f>
        <v>&gt;₹500</v>
      </c>
      <c r="O1138" s="9">
        <f>(Table1[[#This Row],[rating]]*Table1[[#This Row],[rating_count]])</f>
        <v>49051.200000000004</v>
      </c>
      <c r="P1138" s="9">
        <f>Table1[[#This Row],[actual_price]]*Table1[[#This Row],[rating_count]]</f>
        <v>44536260</v>
      </c>
      <c r="Q1138" s="4">
        <v>11148</v>
      </c>
      <c r="R1138" t="s">
        <v>4316</v>
      </c>
      <c r="S1138" t="s">
        <v>4317</v>
      </c>
      <c r="V1138" t="str">
        <f t="shared" si="35"/>
        <v>INALSA Hand Blender</v>
      </c>
    </row>
    <row r="1139" spans="1:22" x14ac:dyDescent="0.5">
      <c r="A1139" t="s">
        <v>4318</v>
      </c>
      <c r="B1139" t="s">
        <v>4319</v>
      </c>
      <c r="C1139" t="str">
        <f t="shared" si="34"/>
        <v>Akiara - Makes</v>
      </c>
      <c r="D1139" t="s">
        <v>5242</v>
      </c>
      <c r="E1139" t="s">
        <v>5334</v>
      </c>
      <c r="F1139" t="s">
        <v>5386</v>
      </c>
      <c r="G1139" t="s">
        <v>5387</v>
      </c>
      <c r="H1139">
        <v>721</v>
      </c>
      <c r="I1139" s="2">
        <v>1499</v>
      </c>
      <c r="J1139" s="1">
        <v>0.52</v>
      </c>
      <c r="K1139" s="8">
        <f>IF(Table1[[#This Row],[discount_percentage]]&gt;=0.5,1,0)</f>
        <v>1</v>
      </c>
      <c r="L1139">
        <v>3.1</v>
      </c>
      <c r="M1139">
        <f>IF(Table1[[#This Row],[rating_count]]&lt;1000,1,0)</f>
        <v>0</v>
      </c>
      <c r="N1139" t="str">
        <f>IF(Table1[[#This Row],[actual_price]]&lt;200,"&lt;₹200",IF(Table1[[#This Row],[actual_price]]&lt;=500,"₹200–₹500","&gt;₹500"))</f>
        <v>&gt;₹500</v>
      </c>
      <c r="O1139" s="9">
        <f>(Table1[[#This Row],[rating]]*Table1[[#This Row],[rating_count]])</f>
        <v>7591.9000000000005</v>
      </c>
      <c r="P1139" s="9">
        <f>Table1[[#This Row],[actual_price]]*Table1[[#This Row],[rating_count]]</f>
        <v>3671051</v>
      </c>
      <c r="Q1139" s="4">
        <v>2449</v>
      </c>
      <c r="R1139" t="s">
        <v>4320</v>
      </c>
      <c r="S1139" t="s">
        <v>4321</v>
      </c>
      <c r="V1139" t="str">
        <f t="shared" si="35"/>
        <v>akiara - Makes</v>
      </c>
    </row>
    <row r="1140" spans="1:22" x14ac:dyDescent="0.5">
      <c r="A1140" t="s">
        <v>4322</v>
      </c>
      <c r="B1140" t="s">
        <v>4323</v>
      </c>
      <c r="C1140" t="str">
        <f t="shared" si="34"/>
        <v>Philips Easyspeed Plus</v>
      </c>
      <c r="D1140" t="s">
        <v>5242</v>
      </c>
      <c r="E1140" t="s">
        <v>5334</v>
      </c>
      <c r="F1140" t="s">
        <v>5341</v>
      </c>
      <c r="G1140" t="s">
        <v>5342</v>
      </c>
      <c r="H1140" s="2">
        <v>2903</v>
      </c>
      <c r="I1140" s="2">
        <v>3295</v>
      </c>
      <c r="J1140" s="1">
        <v>0.12</v>
      </c>
      <c r="K1140" s="8">
        <f>IF(Table1[[#This Row],[discount_percentage]]&gt;=0.5,1,0)</f>
        <v>0</v>
      </c>
      <c r="L1140">
        <v>4.3</v>
      </c>
      <c r="M1140">
        <f>IF(Table1[[#This Row],[rating_count]]&lt;1000,1,0)</f>
        <v>0</v>
      </c>
      <c r="N1140" t="str">
        <f>IF(Table1[[#This Row],[actual_price]]&lt;200,"&lt;₹200",IF(Table1[[#This Row],[actual_price]]&lt;=500,"₹200–₹500","&gt;₹500"))</f>
        <v>&gt;₹500</v>
      </c>
      <c r="O1140" s="9">
        <f>(Table1[[#This Row],[rating]]*Table1[[#This Row],[rating_count]])</f>
        <v>9885.6999999999989</v>
      </c>
      <c r="P1140" s="9">
        <f>Table1[[#This Row],[actual_price]]*Table1[[#This Row],[rating_count]]</f>
        <v>7575205</v>
      </c>
      <c r="Q1140" s="4">
        <v>2299</v>
      </c>
      <c r="R1140" t="s">
        <v>4324</v>
      </c>
      <c r="S1140" t="s">
        <v>4325</v>
      </c>
      <c r="V1140" t="str">
        <f t="shared" si="35"/>
        <v>Philips EasySpeed Plus</v>
      </c>
    </row>
    <row r="1141" spans="1:22" x14ac:dyDescent="0.5">
      <c r="A1141" t="s">
        <v>4326</v>
      </c>
      <c r="B1141" t="s">
        <v>4327</v>
      </c>
      <c r="C1141" t="str">
        <f t="shared" si="34"/>
        <v>Inalsa Electric Chopper</v>
      </c>
      <c r="D1141" t="s">
        <v>5242</v>
      </c>
      <c r="E1141" t="s">
        <v>5334</v>
      </c>
      <c r="F1141" t="s">
        <v>5335</v>
      </c>
      <c r="G1141" t="s">
        <v>5362</v>
      </c>
      <c r="H1141" s="2">
        <v>1656</v>
      </c>
      <c r="I1141" s="2">
        <v>2695</v>
      </c>
      <c r="J1141" s="1">
        <v>0.39</v>
      </c>
      <c r="K1141" s="8">
        <f>IF(Table1[[#This Row],[discount_percentage]]&gt;=0.5,1,0)</f>
        <v>0</v>
      </c>
      <c r="L1141">
        <v>4.4000000000000004</v>
      </c>
      <c r="M1141">
        <f>IF(Table1[[#This Row],[rating_count]]&lt;1000,1,0)</f>
        <v>0</v>
      </c>
      <c r="N1141" t="str">
        <f>IF(Table1[[#This Row],[actual_price]]&lt;200,"&lt;₹200",IF(Table1[[#This Row],[actual_price]]&lt;=500,"₹200–₹500","&gt;₹500"))</f>
        <v>&gt;₹500</v>
      </c>
      <c r="O1141" s="9">
        <f>(Table1[[#This Row],[rating]]*Table1[[#This Row],[rating_count]])</f>
        <v>26518.800000000003</v>
      </c>
      <c r="P1141" s="9">
        <f>Table1[[#This Row],[actual_price]]*Table1[[#This Row],[rating_count]]</f>
        <v>16242765</v>
      </c>
      <c r="Q1141" s="4">
        <v>6027</v>
      </c>
      <c r="R1141" t="s">
        <v>4328</v>
      </c>
      <c r="S1141" t="s">
        <v>4329</v>
      </c>
      <c r="V1141" t="str">
        <f t="shared" si="35"/>
        <v>INALSA Electric Chopper</v>
      </c>
    </row>
    <row r="1142" spans="1:22" x14ac:dyDescent="0.5">
      <c r="A1142" t="s">
        <v>4330</v>
      </c>
      <c r="B1142" t="s">
        <v>4331</v>
      </c>
      <c r="C1142" t="str">
        <f t="shared" si="34"/>
        <v>Borosil Electric Egg</v>
      </c>
      <c r="D1142" t="s">
        <v>5242</v>
      </c>
      <c r="E1142" t="s">
        <v>5334</v>
      </c>
      <c r="F1142" t="s">
        <v>5335</v>
      </c>
      <c r="G1142" t="s">
        <v>5360</v>
      </c>
      <c r="H1142" s="2">
        <v>1399</v>
      </c>
      <c r="I1142" s="2">
        <v>2290</v>
      </c>
      <c r="J1142" s="1">
        <v>0.39</v>
      </c>
      <c r="K1142" s="8">
        <f>IF(Table1[[#This Row],[discount_percentage]]&gt;=0.5,1,0)</f>
        <v>0</v>
      </c>
      <c r="L1142">
        <v>4.4000000000000004</v>
      </c>
      <c r="M1142">
        <f>IF(Table1[[#This Row],[rating_count]]&lt;1000,1,0)</f>
        <v>1</v>
      </c>
      <c r="N1142" t="str">
        <f>IF(Table1[[#This Row],[actual_price]]&lt;200,"&lt;₹200",IF(Table1[[#This Row],[actual_price]]&lt;=500,"₹200–₹500","&gt;₹500"))</f>
        <v>&gt;₹500</v>
      </c>
      <c r="O1142" s="9">
        <f>(Table1[[#This Row],[rating]]*Table1[[#This Row],[rating_count]])</f>
        <v>2028.4</v>
      </c>
      <c r="P1142" s="9">
        <f>Table1[[#This Row],[actual_price]]*Table1[[#This Row],[rating_count]]</f>
        <v>1055690</v>
      </c>
      <c r="Q1142" s="4">
        <v>461</v>
      </c>
      <c r="R1142" t="s">
        <v>4332</v>
      </c>
      <c r="S1142" t="s">
        <v>4333</v>
      </c>
      <c r="V1142" t="str">
        <f t="shared" si="35"/>
        <v>Borosil Electric Egg</v>
      </c>
    </row>
    <row r="1143" spans="1:22" x14ac:dyDescent="0.5">
      <c r="A1143" t="s">
        <v>4334</v>
      </c>
      <c r="B1143" t="s">
        <v>4335</v>
      </c>
      <c r="C1143" t="str">
        <f t="shared" si="34"/>
        <v>Wipro Vesta Grill</v>
      </c>
      <c r="D1143" t="s">
        <v>5242</v>
      </c>
      <c r="E1143" t="s">
        <v>5334</v>
      </c>
      <c r="F1143" t="s">
        <v>5335</v>
      </c>
      <c r="G1143" t="s">
        <v>5361</v>
      </c>
      <c r="H1143" s="2">
        <v>2079</v>
      </c>
      <c r="I1143" s="2">
        <v>3099</v>
      </c>
      <c r="J1143" s="1">
        <v>0.33</v>
      </c>
      <c r="K1143" s="8">
        <f>IF(Table1[[#This Row],[discount_percentage]]&gt;=0.5,1,0)</f>
        <v>0</v>
      </c>
      <c r="L1143">
        <v>4.0999999999999996</v>
      </c>
      <c r="M1143">
        <f>IF(Table1[[#This Row],[rating_count]]&lt;1000,1,0)</f>
        <v>1</v>
      </c>
      <c r="N1143" t="str">
        <f>IF(Table1[[#This Row],[actual_price]]&lt;200,"&lt;₹200",IF(Table1[[#This Row],[actual_price]]&lt;=500,"₹200–₹500","&gt;₹500"))</f>
        <v>&gt;₹500</v>
      </c>
      <c r="O1143" s="9">
        <f>(Table1[[#This Row],[rating]]*Table1[[#This Row],[rating_count]])</f>
        <v>1156.1999999999998</v>
      </c>
      <c r="P1143" s="9">
        <f>Table1[[#This Row],[actual_price]]*Table1[[#This Row],[rating_count]]</f>
        <v>873918</v>
      </c>
      <c r="Q1143" s="4">
        <v>282</v>
      </c>
      <c r="R1143" t="s">
        <v>4336</v>
      </c>
      <c r="S1143" t="s">
        <v>4337</v>
      </c>
      <c r="V1143" t="str">
        <f t="shared" si="35"/>
        <v>Wipro Vesta Grill</v>
      </c>
    </row>
    <row r="1144" spans="1:22" x14ac:dyDescent="0.5">
      <c r="A1144" t="s">
        <v>4338</v>
      </c>
      <c r="B1144" t="s">
        <v>4339</v>
      </c>
      <c r="C1144" t="str">
        <f t="shared" si="34"/>
        <v>Rico Irpro 1500</v>
      </c>
      <c r="D1144" t="s">
        <v>5242</v>
      </c>
      <c r="E1144" t="s">
        <v>5337</v>
      </c>
      <c r="F1144" t="s">
        <v>5350</v>
      </c>
      <c r="G1144" t="s">
        <v>5353</v>
      </c>
      <c r="H1144">
        <v>999</v>
      </c>
      <c r="I1144" s="2">
        <v>1075</v>
      </c>
      <c r="J1144" s="1">
        <v>7.0000000000000007E-2</v>
      </c>
      <c r="K1144" s="8">
        <f>IF(Table1[[#This Row],[discount_percentage]]&gt;=0.5,1,0)</f>
        <v>0</v>
      </c>
      <c r="L1144">
        <v>4.0999999999999996</v>
      </c>
      <c r="M1144">
        <f>IF(Table1[[#This Row],[rating_count]]&lt;1000,1,0)</f>
        <v>0</v>
      </c>
      <c r="N1144" t="str">
        <f>IF(Table1[[#This Row],[actual_price]]&lt;200,"&lt;₹200",IF(Table1[[#This Row],[actual_price]]&lt;=500,"₹200–₹500","&gt;₹500"))</f>
        <v>&gt;₹500</v>
      </c>
      <c r="O1144" s="9">
        <f>(Table1[[#This Row],[rating]]*Table1[[#This Row],[rating_count]])</f>
        <v>38027.5</v>
      </c>
      <c r="P1144" s="9">
        <f>Table1[[#This Row],[actual_price]]*Table1[[#This Row],[rating_count]]</f>
        <v>9970625</v>
      </c>
      <c r="Q1144" s="4">
        <v>9275</v>
      </c>
      <c r="R1144" t="s">
        <v>4340</v>
      </c>
      <c r="S1144" t="s">
        <v>4341</v>
      </c>
      <c r="V1144" t="str">
        <f t="shared" si="35"/>
        <v>Rico IRPRO 1500</v>
      </c>
    </row>
    <row r="1145" spans="1:22" x14ac:dyDescent="0.5">
      <c r="A1145" t="s">
        <v>4342</v>
      </c>
      <c r="B1145" t="s">
        <v>4343</v>
      </c>
      <c r="C1145" t="str">
        <f t="shared" si="34"/>
        <v>Eureka Forbes Active</v>
      </c>
      <c r="D1145" t="s">
        <v>5242</v>
      </c>
      <c r="E1145" t="s">
        <v>5334</v>
      </c>
      <c r="F1145" t="s">
        <v>5341</v>
      </c>
      <c r="G1145" t="s">
        <v>5359</v>
      </c>
      <c r="H1145" s="2">
        <v>3179</v>
      </c>
      <c r="I1145" s="2">
        <v>6999</v>
      </c>
      <c r="J1145" s="1">
        <v>0.55000000000000004</v>
      </c>
      <c r="K1145" s="8">
        <f>IF(Table1[[#This Row],[discount_percentage]]&gt;=0.5,1,0)</f>
        <v>1</v>
      </c>
      <c r="L1145">
        <v>4</v>
      </c>
      <c r="M1145">
        <f>IF(Table1[[#This Row],[rating_count]]&lt;1000,1,0)</f>
        <v>1</v>
      </c>
      <c r="N1145" t="str">
        <f>IF(Table1[[#This Row],[actual_price]]&lt;200,"&lt;₹200",IF(Table1[[#This Row],[actual_price]]&lt;=500,"₹200–₹500","&gt;₹500"))</f>
        <v>&gt;₹500</v>
      </c>
      <c r="O1145" s="9">
        <f>(Table1[[#This Row],[rating]]*Table1[[#This Row],[rating_count]])</f>
        <v>2972</v>
      </c>
      <c r="P1145" s="9">
        <f>Table1[[#This Row],[actual_price]]*Table1[[#This Row],[rating_count]]</f>
        <v>5200257</v>
      </c>
      <c r="Q1145" s="4">
        <v>743</v>
      </c>
      <c r="R1145" t="s">
        <v>4344</v>
      </c>
      <c r="S1145" t="s">
        <v>4345</v>
      </c>
      <c r="V1145" t="str">
        <f t="shared" si="35"/>
        <v>Eureka Forbes Active</v>
      </c>
    </row>
    <row r="1146" spans="1:22" x14ac:dyDescent="0.5">
      <c r="A1146" t="s">
        <v>4346</v>
      </c>
      <c r="B1146" t="s">
        <v>4347</v>
      </c>
      <c r="C1146" t="str">
        <f t="shared" si="34"/>
        <v>Csi International¬Æ Instant</v>
      </c>
      <c r="D1146" t="s">
        <v>5242</v>
      </c>
      <c r="E1146" t="s">
        <v>5337</v>
      </c>
      <c r="F1146" t="s">
        <v>5350</v>
      </c>
      <c r="G1146" t="s">
        <v>5351</v>
      </c>
      <c r="H1146" s="2">
        <v>1049</v>
      </c>
      <c r="I1146" s="2">
        <v>2499</v>
      </c>
      <c r="J1146" s="1">
        <v>0.57999999999999996</v>
      </c>
      <c r="K1146" s="8">
        <f>IF(Table1[[#This Row],[discount_percentage]]&gt;=0.5,1,0)</f>
        <v>1</v>
      </c>
      <c r="L1146">
        <v>3.6</v>
      </c>
      <c r="M1146">
        <f>IF(Table1[[#This Row],[rating_count]]&lt;1000,1,0)</f>
        <v>1</v>
      </c>
      <c r="N1146" t="str">
        <f>IF(Table1[[#This Row],[actual_price]]&lt;200,"&lt;₹200",IF(Table1[[#This Row],[actual_price]]&lt;=500,"₹200–₹500","&gt;₹500"))</f>
        <v>&gt;₹500</v>
      </c>
      <c r="O1146" s="9">
        <f>(Table1[[#This Row],[rating]]*Table1[[#This Row],[rating_count]])</f>
        <v>1180.8</v>
      </c>
      <c r="P1146" s="9">
        <f>Table1[[#This Row],[actual_price]]*Table1[[#This Row],[rating_count]]</f>
        <v>819672</v>
      </c>
      <c r="Q1146" s="4">
        <v>328</v>
      </c>
      <c r="R1146" t="s">
        <v>4348</v>
      </c>
      <c r="S1146" t="s">
        <v>4349</v>
      </c>
      <c r="V1146" t="str">
        <f t="shared" si="35"/>
        <v>CSI INTERNATIONAL¬Æ Instant</v>
      </c>
    </row>
    <row r="1147" spans="1:22" x14ac:dyDescent="0.5">
      <c r="A1147" t="s">
        <v>4350</v>
      </c>
      <c r="B1147" t="s">
        <v>4351</v>
      </c>
      <c r="C1147" t="str">
        <f t="shared" si="34"/>
        <v>Hindware Atlantic Xceed</v>
      </c>
      <c r="D1147" t="s">
        <v>5242</v>
      </c>
      <c r="E1147" t="s">
        <v>5337</v>
      </c>
      <c r="F1147" t="s">
        <v>5350</v>
      </c>
      <c r="G1147" t="s">
        <v>5351</v>
      </c>
      <c r="H1147" s="2">
        <v>3599</v>
      </c>
      <c r="I1147" s="2">
        <v>7290</v>
      </c>
      <c r="J1147" s="1">
        <v>0.51</v>
      </c>
      <c r="K1147" s="8">
        <f>IF(Table1[[#This Row],[discount_percentage]]&gt;=0.5,1,0)</f>
        <v>1</v>
      </c>
      <c r="L1147">
        <v>3.9</v>
      </c>
      <c r="M1147">
        <f>IF(Table1[[#This Row],[rating_count]]&lt;1000,1,0)</f>
        <v>1</v>
      </c>
      <c r="N1147" t="str">
        <f>IF(Table1[[#This Row],[actual_price]]&lt;200,"&lt;₹200",IF(Table1[[#This Row],[actual_price]]&lt;=500,"₹200–₹500","&gt;₹500"))</f>
        <v>&gt;₹500</v>
      </c>
      <c r="O1147" s="9">
        <f>(Table1[[#This Row],[rating]]*Table1[[#This Row],[rating_count]])</f>
        <v>3673.7999999999997</v>
      </c>
      <c r="P1147" s="9">
        <f>Table1[[#This Row],[actual_price]]*Table1[[#This Row],[rating_count]]</f>
        <v>6867180</v>
      </c>
      <c r="Q1147" s="4">
        <v>942</v>
      </c>
      <c r="R1147" t="s">
        <v>4352</v>
      </c>
      <c r="S1147" t="s">
        <v>4353</v>
      </c>
      <c r="V1147" t="str">
        <f t="shared" si="35"/>
        <v>Hindware Atlantic Xceed</v>
      </c>
    </row>
    <row r="1148" spans="1:22" x14ac:dyDescent="0.5">
      <c r="A1148" t="s">
        <v>4354</v>
      </c>
      <c r="B1148" t="s">
        <v>4355</v>
      </c>
      <c r="C1148" t="str">
        <f t="shared" si="34"/>
        <v>Morphy Richards New</v>
      </c>
      <c r="D1148" t="s">
        <v>5242</v>
      </c>
      <c r="E1148" t="s">
        <v>5334</v>
      </c>
      <c r="F1148" t="s">
        <v>5370</v>
      </c>
      <c r="G1148" t="s">
        <v>5397</v>
      </c>
      <c r="H1148" s="2">
        <v>4799</v>
      </c>
      <c r="I1148" s="2">
        <v>5795</v>
      </c>
      <c r="J1148" s="1">
        <v>0.17</v>
      </c>
      <c r="K1148" s="8">
        <f>IF(Table1[[#This Row],[discount_percentage]]&gt;=0.5,1,0)</f>
        <v>0</v>
      </c>
      <c r="L1148">
        <v>3.9</v>
      </c>
      <c r="M1148">
        <f>IF(Table1[[#This Row],[rating_count]]&lt;1000,1,0)</f>
        <v>0</v>
      </c>
      <c r="N1148" t="str">
        <f>IF(Table1[[#This Row],[actual_price]]&lt;200,"&lt;₹200",IF(Table1[[#This Row],[actual_price]]&lt;=500,"₹200–₹500","&gt;₹500"))</f>
        <v>&gt;₹500</v>
      </c>
      <c r="O1148" s="9">
        <f>(Table1[[#This Row],[rating]]*Table1[[#This Row],[rating_count]])</f>
        <v>14878.5</v>
      </c>
      <c r="P1148" s="9">
        <f>Table1[[#This Row],[actual_price]]*Table1[[#This Row],[rating_count]]</f>
        <v>22107925</v>
      </c>
      <c r="Q1148" s="4">
        <v>3815</v>
      </c>
      <c r="R1148" t="s">
        <v>4356</v>
      </c>
      <c r="S1148" t="s">
        <v>4357</v>
      </c>
      <c r="V1148" t="str">
        <f t="shared" si="35"/>
        <v>Morphy Richards New</v>
      </c>
    </row>
    <row r="1149" spans="1:22" x14ac:dyDescent="0.5">
      <c r="A1149" t="s">
        <v>4358</v>
      </c>
      <c r="B1149" t="s">
        <v>4359</v>
      </c>
      <c r="C1149" t="str">
        <f t="shared" si="34"/>
        <v>Lifelong Power -</v>
      </c>
      <c r="D1149" t="s">
        <v>5242</v>
      </c>
      <c r="E1149" t="s">
        <v>5334</v>
      </c>
      <c r="F1149" t="s">
        <v>5335</v>
      </c>
      <c r="G1149" t="s">
        <v>5349</v>
      </c>
      <c r="H1149" s="2">
        <v>1699</v>
      </c>
      <c r="I1149" s="2">
        <v>3398</v>
      </c>
      <c r="J1149" s="1">
        <v>0.5</v>
      </c>
      <c r="K1149" s="8">
        <f>IF(Table1[[#This Row],[discount_percentage]]&gt;=0.5,1,0)</f>
        <v>1</v>
      </c>
      <c r="L1149">
        <v>3.8</v>
      </c>
      <c r="M1149">
        <f>IF(Table1[[#This Row],[rating_count]]&lt;1000,1,0)</f>
        <v>0</v>
      </c>
      <c r="N1149" t="str">
        <f>IF(Table1[[#This Row],[actual_price]]&lt;200,"&lt;₹200",IF(Table1[[#This Row],[actual_price]]&lt;=500,"₹200–₹500","&gt;₹500"))</f>
        <v>&gt;₹500</v>
      </c>
      <c r="O1149" s="9">
        <f>(Table1[[#This Row],[rating]]*Table1[[#This Row],[rating_count]])</f>
        <v>30354.399999999998</v>
      </c>
      <c r="P1149" s="9">
        <f>Table1[[#This Row],[actual_price]]*Table1[[#This Row],[rating_count]]</f>
        <v>27143224</v>
      </c>
      <c r="Q1149" s="4">
        <v>7988</v>
      </c>
      <c r="R1149" t="s">
        <v>4360</v>
      </c>
      <c r="S1149" t="s">
        <v>4361</v>
      </c>
      <c r="V1149" t="str">
        <f t="shared" si="35"/>
        <v>Lifelong Power -</v>
      </c>
    </row>
    <row r="1150" spans="1:22" x14ac:dyDescent="0.5">
      <c r="A1150" t="s">
        <v>4362</v>
      </c>
      <c r="B1150" t="s">
        <v>4363</v>
      </c>
      <c r="C1150" t="str">
        <f t="shared" si="34"/>
        <v>Ibell Castor Ctek15L</v>
      </c>
      <c r="D1150" t="s">
        <v>5242</v>
      </c>
      <c r="E1150" t="s">
        <v>5334</v>
      </c>
      <c r="F1150" t="s">
        <v>5335</v>
      </c>
      <c r="G1150" t="s">
        <v>5336</v>
      </c>
      <c r="H1150">
        <v>664</v>
      </c>
      <c r="I1150" s="2">
        <v>1490</v>
      </c>
      <c r="J1150" s="1">
        <v>0.55000000000000004</v>
      </c>
      <c r="K1150" s="8">
        <f>IF(Table1[[#This Row],[discount_percentage]]&gt;=0.5,1,0)</f>
        <v>1</v>
      </c>
      <c r="L1150">
        <v>4.0999999999999996</v>
      </c>
      <c r="M1150">
        <f>IF(Table1[[#This Row],[rating_count]]&lt;1000,1,0)</f>
        <v>1</v>
      </c>
      <c r="N1150" t="str">
        <f>IF(Table1[[#This Row],[actual_price]]&lt;200,"&lt;₹200",IF(Table1[[#This Row],[actual_price]]&lt;=500,"₹200–₹500","&gt;₹500"))</f>
        <v>&gt;₹500</v>
      </c>
      <c r="O1150" s="9">
        <f>(Table1[[#This Row],[rating]]*Table1[[#This Row],[rating_count]])</f>
        <v>3792.4999999999995</v>
      </c>
      <c r="P1150" s="9">
        <f>Table1[[#This Row],[actual_price]]*Table1[[#This Row],[rating_count]]</f>
        <v>1378250</v>
      </c>
      <c r="Q1150" s="4">
        <v>925</v>
      </c>
      <c r="R1150" t="s">
        <v>4364</v>
      </c>
      <c r="S1150" t="s">
        <v>4365</v>
      </c>
      <c r="V1150" t="str">
        <f t="shared" si="35"/>
        <v>iBELL Castor CTEK15L</v>
      </c>
    </row>
    <row r="1151" spans="1:22" x14ac:dyDescent="0.5">
      <c r="A1151" t="s">
        <v>4366</v>
      </c>
      <c r="B1151" t="s">
        <v>4367</v>
      </c>
      <c r="C1151" t="str">
        <f t="shared" si="34"/>
        <v>Bajaj Pygmy Mini</v>
      </c>
      <c r="D1151" t="s">
        <v>5242</v>
      </c>
      <c r="E1151" t="s">
        <v>5337</v>
      </c>
      <c r="F1151" t="s">
        <v>5364</v>
      </c>
      <c r="G1151" t="s">
        <v>5398</v>
      </c>
      <c r="H1151">
        <v>948</v>
      </c>
      <c r="I1151" s="2">
        <v>1620</v>
      </c>
      <c r="J1151" s="1">
        <v>0.41</v>
      </c>
      <c r="K1151" s="8">
        <f>IF(Table1[[#This Row],[discount_percentage]]&gt;=0.5,1,0)</f>
        <v>0</v>
      </c>
      <c r="L1151">
        <v>4.0999999999999996</v>
      </c>
      <c r="M1151">
        <f>IF(Table1[[#This Row],[rating_count]]&lt;1000,1,0)</f>
        <v>0</v>
      </c>
      <c r="N1151" t="str">
        <f>IF(Table1[[#This Row],[actual_price]]&lt;200,"&lt;₹200",IF(Table1[[#This Row],[actual_price]]&lt;=500,"₹200–₹500","&gt;₹500"))</f>
        <v>&gt;₹500</v>
      </c>
      <c r="O1151" s="9">
        <f>(Table1[[#This Row],[rating]]*Table1[[#This Row],[rating_count]])</f>
        <v>17917</v>
      </c>
      <c r="P1151" s="9">
        <f>Table1[[#This Row],[actual_price]]*Table1[[#This Row],[rating_count]]</f>
        <v>7079400</v>
      </c>
      <c r="Q1151" s="4">
        <v>4370</v>
      </c>
      <c r="R1151" t="s">
        <v>4368</v>
      </c>
      <c r="S1151" t="s">
        <v>4369</v>
      </c>
      <c r="V1151" t="str">
        <f t="shared" si="35"/>
        <v>BAJAJ PYGMY MINI</v>
      </c>
    </row>
    <row r="1152" spans="1:22" x14ac:dyDescent="0.5">
      <c r="A1152" t="s">
        <v>4370</v>
      </c>
      <c r="B1152" t="s">
        <v>4371</v>
      </c>
      <c r="C1152" t="str">
        <f t="shared" si="34"/>
        <v>Crompton Instaglide 1000-Watts</v>
      </c>
      <c r="D1152" t="s">
        <v>5242</v>
      </c>
      <c r="E1152" t="s">
        <v>5334</v>
      </c>
      <c r="F1152" t="s">
        <v>5341</v>
      </c>
      <c r="G1152" t="s">
        <v>5342</v>
      </c>
      <c r="H1152">
        <v>850</v>
      </c>
      <c r="I1152" s="2">
        <v>1000</v>
      </c>
      <c r="J1152" s="1">
        <v>0.15</v>
      </c>
      <c r="K1152" s="8">
        <f>IF(Table1[[#This Row],[discount_percentage]]&gt;=0.5,1,0)</f>
        <v>0</v>
      </c>
      <c r="L1152">
        <v>4.0999999999999996</v>
      </c>
      <c r="M1152">
        <f>IF(Table1[[#This Row],[rating_count]]&lt;1000,1,0)</f>
        <v>0</v>
      </c>
      <c r="N1152" t="str">
        <f>IF(Table1[[#This Row],[actual_price]]&lt;200,"&lt;₹200",IF(Table1[[#This Row],[actual_price]]&lt;=500,"₹200–₹500","&gt;₹500"))</f>
        <v>&gt;₹500</v>
      </c>
      <c r="O1152" s="9">
        <f>(Table1[[#This Row],[rating]]*Table1[[#This Row],[rating_count]])</f>
        <v>31237.899999999998</v>
      </c>
      <c r="P1152" s="9">
        <f>Table1[[#This Row],[actual_price]]*Table1[[#This Row],[rating_count]]</f>
        <v>7619000</v>
      </c>
      <c r="Q1152" s="4">
        <v>7619</v>
      </c>
      <c r="R1152" t="s">
        <v>4372</v>
      </c>
      <c r="S1152" t="s">
        <v>4373</v>
      </c>
      <c r="V1152" t="str">
        <f t="shared" si="35"/>
        <v>Crompton InstaGlide 1000-Watts</v>
      </c>
    </row>
    <row r="1153" spans="1:22" x14ac:dyDescent="0.5">
      <c r="A1153" t="s">
        <v>4374</v>
      </c>
      <c r="B1153" t="s">
        <v>4375</v>
      </c>
      <c r="C1153" t="str">
        <f t="shared" si="34"/>
        <v>Prestige Clean Home</v>
      </c>
      <c r="D1153" t="s">
        <v>5242</v>
      </c>
      <c r="E1153" t="s">
        <v>5334</v>
      </c>
      <c r="F1153" t="s">
        <v>5374</v>
      </c>
      <c r="G1153" t="s">
        <v>5376</v>
      </c>
      <c r="H1153">
        <v>600</v>
      </c>
      <c r="I1153">
        <v>640</v>
      </c>
      <c r="J1153" s="1">
        <v>0.06</v>
      </c>
      <c r="K1153" s="8">
        <f>IF(Table1[[#This Row],[discount_percentage]]&gt;=0.5,1,0)</f>
        <v>0</v>
      </c>
      <c r="L1153">
        <v>3.8</v>
      </c>
      <c r="M1153">
        <f>IF(Table1[[#This Row],[rating_count]]&lt;1000,1,0)</f>
        <v>0</v>
      </c>
      <c r="N1153" t="str">
        <f>IF(Table1[[#This Row],[actual_price]]&lt;200,"&lt;₹200",IF(Table1[[#This Row],[actual_price]]&lt;=500,"₹200–₹500","&gt;₹500"))</f>
        <v>&gt;₹500</v>
      </c>
      <c r="O1153" s="9">
        <f>(Table1[[#This Row],[rating]]*Table1[[#This Row],[rating_count]])</f>
        <v>9853.4</v>
      </c>
      <c r="P1153" s="9">
        <f>Table1[[#This Row],[actual_price]]*Table1[[#This Row],[rating_count]]</f>
        <v>1659520</v>
      </c>
      <c r="Q1153" s="4">
        <v>2593</v>
      </c>
      <c r="R1153" t="s">
        <v>4376</v>
      </c>
      <c r="S1153" t="s">
        <v>4377</v>
      </c>
      <c r="V1153" t="str">
        <f t="shared" si="35"/>
        <v>Prestige Clean Home</v>
      </c>
    </row>
    <row r="1154" spans="1:22" x14ac:dyDescent="0.5">
      <c r="A1154" t="s">
        <v>4378</v>
      </c>
      <c r="B1154" t="s">
        <v>4379</v>
      </c>
      <c r="C1154" t="str">
        <f t="shared" ref="C1154:C1217" si="36">PROPER(V1154)</f>
        <v>Morphy Richards Aristo</v>
      </c>
      <c r="D1154" t="s">
        <v>5242</v>
      </c>
      <c r="E1154" t="s">
        <v>5337</v>
      </c>
      <c r="F1154" t="s">
        <v>5338</v>
      </c>
      <c r="G1154" t="s">
        <v>5339</v>
      </c>
      <c r="H1154" s="2">
        <v>3711</v>
      </c>
      <c r="I1154" s="2">
        <v>4495</v>
      </c>
      <c r="J1154" s="1">
        <v>0.17</v>
      </c>
      <c r="K1154" s="8">
        <f>IF(Table1[[#This Row],[discount_percentage]]&gt;=0.5,1,0)</f>
        <v>0</v>
      </c>
      <c r="L1154">
        <v>4.3</v>
      </c>
      <c r="M1154">
        <f>IF(Table1[[#This Row],[rating_count]]&lt;1000,1,0)</f>
        <v>1</v>
      </c>
      <c r="N1154" t="str">
        <f>IF(Table1[[#This Row],[actual_price]]&lt;200,"&lt;₹200",IF(Table1[[#This Row],[actual_price]]&lt;=500,"₹200–₹500","&gt;₹500"))</f>
        <v>&gt;₹500</v>
      </c>
      <c r="O1154" s="9">
        <f>(Table1[[#This Row],[rating]]*Table1[[#This Row],[rating_count]])</f>
        <v>1530.8</v>
      </c>
      <c r="P1154" s="9">
        <f>Table1[[#This Row],[actual_price]]*Table1[[#This Row],[rating_count]]</f>
        <v>1600220</v>
      </c>
      <c r="Q1154" s="4">
        <v>356</v>
      </c>
      <c r="R1154" t="s">
        <v>4380</v>
      </c>
      <c r="S1154" t="s">
        <v>4381</v>
      </c>
      <c r="V1154" t="str">
        <f t="shared" ref="V1154:V1217" si="37">TRIM(LEFT(B1154,FIND(" ",B1154,FIND(" ",B1154,FIND(" ",B1154)+1)+1)))</f>
        <v>Morphy Richards Aristo</v>
      </c>
    </row>
    <row r="1155" spans="1:22" x14ac:dyDescent="0.5">
      <c r="A1155" t="s">
        <v>4382</v>
      </c>
      <c r="B1155" t="s">
        <v>4383</v>
      </c>
      <c r="C1155" t="str">
        <f t="shared" si="36"/>
        <v>Gadgetronics Digital Kitchen</v>
      </c>
      <c r="D1155" t="s">
        <v>5242</v>
      </c>
      <c r="E1155" t="s">
        <v>5334</v>
      </c>
      <c r="F1155" t="s">
        <v>5335</v>
      </c>
      <c r="G1155" t="s">
        <v>5343</v>
      </c>
      <c r="H1155">
        <v>799</v>
      </c>
      <c r="I1155" s="2">
        <v>2999</v>
      </c>
      <c r="J1155" s="1">
        <v>0.73</v>
      </c>
      <c r="K1155" s="8">
        <f>IF(Table1[[#This Row],[discount_percentage]]&gt;=0.5,1,0)</f>
        <v>1</v>
      </c>
      <c r="L1155">
        <v>4.5</v>
      </c>
      <c r="M1155">
        <f>IF(Table1[[#This Row],[rating_count]]&lt;1000,1,0)</f>
        <v>1</v>
      </c>
      <c r="N1155" t="str">
        <f>IF(Table1[[#This Row],[actual_price]]&lt;200,"&lt;₹200",IF(Table1[[#This Row],[actual_price]]&lt;=500,"₹200–₹500","&gt;₹500"))</f>
        <v>&gt;₹500</v>
      </c>
      <c r="O1155" s="9">
        <f>(Table1[[#This Row],[rating]]*Table1[[#This Row],[rating_count]])</f>
        <v>283.5</v>
      </c>
      <c r="P1155" s="9">
        <f>Table1[[#This Row],[actual_price]]*Table1[[#This Row],[rating_count]]</f>
        <v>188937</v>
      </c>
      <c r="Q1155" s="4">
        <v>63</v>
      </c>
      <c r="R1155" t="s">
        <v>4384</v>
      </c>
      <c r="S1155" t="s">
        <v>4385</v>
      </c>
      <c r="V1155" t="str">
        <f t="shared" si="37"/>
        <v>Gadgetronics Digital Kitchen</v>
      </c>
    </row>
    <row r="1156" spans="1:22" x14ac:dyDescent="0.5">
      <c r="A1156" t="s">
        <v>4386</v>
      </c>
      <c r="B1156" t="s">
        <v>4387</v>
      </c>
      <c r="C1156" t="str">
        <f t="shared" si="36"/>
        <v>Hul Pureit Germkill</v>
      </c>
      <c r="D1156" t="s">
        <v>5242</v>
      </c>
      <c r="E1156" t="s">
        <v>5334</v>
      </c>
      <c r="F1156" t="s">
        <v>5374</v>
      </c>
      <c r="G1156" t="s">
        <v>5375</v>
      </c>
      <c r="H1156">
        <v>980</v>
      </c>
      <c r="I1156">
        <v>980</v>
      </c>
      <c r="J1156" s="1">
        <v>0</v>
      </c>
      <c r="K1156" s="8">
        <f>IF(Table1[[#This Row],[discount_percentage]]&gt;=0.5,1,0)</f>
        <v>0</v>
      </c>
      <c r="L1156">
        <v>4.2</v>
      </c>
      <c r="M1156">
        <f>IF(Table1[[#This Row],[rating_count]]&lt;1000,1,0)</f>
        <v>0</v>
      </c>
      <c r="N1156" t="str">
        <f>IF(Table1[[#This Row],[actual_price]]&lt;200,"&lt;₹200",IF(Table1[[#This Row],[actual_price]]&lt;=500,"₹200–₹500","&gt;₹500"))</f>
        <v>&gt;₹500</v>
      </c>
      <c r="O1156" s="9">
        <f>(Table1[[#This Row],[rating]]*Table1[[#This Row],[rating_count]])</f>
        <v>19908</v>
      </c>
      <c r="P1156" s="9">
        <f>Table1[[#This Row],[actual_price]]*Table1[[#This Row],[rating_count]]</f>
        <v>4645200</v>
      </c>
      <c r="Q1156" s="4">
        <v>4740</v>
      </c>
      <c r="R1156" t="s">
        <v>4388</v>
      </c>
      <c r="S1156" t="s">
        <v>4389</v>
      </c>
      <c r="V1156" t="str">
        <f t="shared" si="37"/>
        <v>HUL Pureit Germkill</v>
      </c>
    </row>
    <row r="1157" spans="1:22" x14ac:dyDescent="0.5">
      <c r="A1157" t="s">
        <v>4390</v>
      </c>
      <c r="B1157" t="s">
        <v>4391</v>
      </c>
      <c r="C1157" t="str">
        <f t="shared" si="36"/>
        <v>Tom &amp; Jerry</v>
      </c>
      <c r="D1157" t="s">
        <v>5242</v>
      </c>
      <c r="E1157" t="s">
        <v>5355</v>
      </c>
      <c r="F1157" t="s">
        <v>5356</v>
      </c>
      <c r="G1157" t="s">
        <v>5357</v>
      </c>
      <c r="H1157">
        <v>351</v>
      </c>
      <c r="I1157">
        <v>899</v>
      </c>
      <c r="J1157" s="1">
        <v>0.61</v>
      </c>
      <c r="K1157" s="8">
        <f>IF(Table1[[#This Row],[discount_percentage]]&gt;=0.5,1,0)</f>
        <v>1</v>
      </c>
      <c r="L1157">
        <v>3.9</v>
      </c>
      <c r="M1157">
        <f>IF(Table1[[#This Row],[rating_count]]&lt;1000,1,0)</f>
        <v>1</v>
      </c>
      <c r="N1157" t="str">
        <f>IF(Table1[[#This Row],[actual_price]]&lt;200,"&lt;₹200",IF(Table1[[#This Row],[actual_price]]&lt;=500,"₹200–₹500","&gt;₹500"))</f>
        <v>&gt;₹500</v>
      </c>
      <c r="O1157" s="9">
        <f>(Table1[[#This Row],[rating]]*Table1[[#This Row],[rating_count]])</f>
        <v>1154.3999999999999</v>
      </c>
      <c r="P1157" s="9">
        <f>Table1[[#This Row],[actual_price]]*Table1[[#This Row],[rating_count]]</f>
        <v>266104</v>
      </c>
      <c r="Q1157" s="4">
        <v>296</v>
      </c>
      <c r="R1157" t="s">
        <v>4392</v>
      </c>
      <c r="S1157" t="s">
        <v>4393</v>
      </c>
      <c r="V1157" t="str">
        <f t="shared" si="37"/>
        <v>Tom &amp; Jerry</v>
      </c>
    </row>
    <row r="1158" spans="1:22" x14ac:dyDescent="0.5">
      <c r="A1158" t="s">
        <v>4394</v>
      </c>
      <c r="B1158" t="s">
        <v>4395</v>
      </c>
      <c r="C1158" t="str">
        <f t="shared" si="36"/>
        <v>Ikea Little Loved</v>
      </c>
      <c r="D1158" t="s">
        <v>5242</v>
      </c>
      <c r="E1158" t="s">
        <v>5334</v>
      </c>
      <c r="F1158" t="s">
        <v>5370</v>
      </c>
      <c r="G1158" t="s">
        <v>5399</v>
      </c>
      <c r="H1158">
        <v>229</v>
      </c>
      <c r="I1158">
        <v>499</v>
      </c>
      <c r="J1158" s="1">
        <v>0.54</v>
      </c>
      <c r="K1158" s="8">
        <f>IF(Table1[[#This Row],[discount_percentage]]&gt;=0.5,1,0)</f>
        <v>1</v>
      </c>
      <c r="L1158">
        <v>3.5</v>
      </c>
      <c r="M1158">
        <f>IF(Table1[[#This Row],[rating_count]]&lt;1000,1,0)</f>
        <v>1</v>
      </c>
      <c r="N1158" t="str">
        <f>IF(Table1[[#This Row],[actual_price]]&lt;200,"&lt;₹200",IF(Table1[[#This Row],[actual_price]]&lt;=500,"₹200–₹500","&gt;₹500"))</f>
        <v>₹200–₹500</v>
      </c>
      <c r="O1158" s="9">
        <f>(Table1[[#This Row],[rating]]*Table1[[#This Row],[rating_count]])</f>
        <v>647.5</v>
      </c>
      <c r="P1158" s="9">
        <f>Table1[[#This Row],[actual_price]]*Table1[[#This Row],[rating_count]]</f>
        <v>92315</v>
      </c>
      <c r="Q1158" s="4">
        <v>185</v>
      </c>
      <c r="R1158" t="s">
        <v>4396</v>
      </c>
      <c r="S1158" t="s">
        <v>4397</v>
      </c>
      <c r="V1158" t="str">
        <f t="shared" si="37"/>
        <v>Ikea Little Loved</v>
      </c>
    </row>
    <row r="1159" spans="1:22" x14ac:dyDescent="0.5">
      <c r="A1159" t="s">
        <v>4398</v>
      </c>
      <c r="B1159" t="s">
        <v>4399</v>
      </c>
      <c r="C1159" t="str">
        <f t="shared" si="36"/>
        <v>Philips Easyspeed Plus</v>
      </c>
      <c r="D1159" t="s">
        <v>5242</v>
      </c>
      <c r="E1159" t="s">
        <v>5334</v>
      </c>
      <c r="F1159" t="s">
        <v>5341</v>
      </c>
      <c r="G1159" t="s">
        <v>5342</v>
      </c>
      <c r="H1159" s="2">
        <v>3349</v>
      </c>
      <c r="I1159" s="2">
        <v>3995</v>
      </c>
      <c r="J1159" s="1">
        <v>0.16</v>
      </c>
      <c r="K1159" s="8">
        <f>IF(Table1[[#This Row],[discount_percentage]]&gt;=0.5,1,0)</f>
        <v>0</v>
      </c>
      <c r="L1159">
        <v>4.3</v>
      </c>
      <c r="M1159">
        <f>IF(Table1[[#This Row],[rating_count]]&lt;1000,1,0)</f>
        <v>0</v>
      </c>
      <c r="N1159" t="str">
        <f>IF(Table1[[#This Row],[actual_price]]&lt;200,"&lt;₹200",IF(Table1[[#This Row],[actual_price]]&lt;=500,"₹200–₹500","&gt;₹500"))</f>
        <v>&gt;₹500</v>
      </c>
      <c r="O1159" s="9">
        <f>(Table1[[#This Row],[rating]]*Table1[[#This Row],[rating_count]])</f>
        <v>8402.1999999999989</v>
      </c>
      <c r="P1159" s="9">
        <f>Table1[[#This Row],[actual_price]]*Table1[[#This Row],[rating_count]]</f>
        <v>7806230</v>
      </c>
      <c r="Q1159" s="4">
        <v>1954</v>
      </c>
      <c r="R1159" t="s">
        <v>4400</v>
      </c>
      <c r="S1159" t="s">
        <v>4401</v>
      </c>
      <c r="V1159" t="str">
        <f t="shared" si="37"/>
        <v>Philips EasySpeed Plus</v>
      </c>
    </row>
    <row r="1160" spans="1:22" x14ac:dyDescent="0.5">
      <c r="A1160" t="s">
        <v>4402</v>
      </c>
      <c r="B1160" t="s">
        <v>4403</v>
      </c>
      <c r="C1160" t="str">
        <f t="shared" si="36"/>
        <v>Bajaj New Shakti</v>
      </c>
      <c r="D1160" t="s">
        <v>5242</v>
      </c>
      <c r="E1160" t="s">
        <v>5337</v>
      </c>
      <c r="F1160" t="s">
        <v>5350</v>
      </c>
      <c r="G1160" t="s">
        <v>5352</v>
      </c>
      <c r="H1160" s="2">
        <v>5499</v>
      </c>
      <c r="I1160" s="2">
        <v>11500</v>
      </c>
      <c r="J1160" s="1">
        <v>0.52</v>
      </c>
      <c r="K1160" s="8">
        <f>IF(Table1[[#This Row],[discount_percentage]]&gt;=0.5,1,0)</f>
        <v>1</v>
      </c>
      <c r="L1160">
        <v>3.9</v>
      </c>
      <c r="M1160">
        <f>IF(Table1[[#This Row],[rating_count]]&lt;1000,1,0)</f>
        <v>1</v>
      </c>
      <c r="N1160" t="str">
        <f>IF(Table1[[#This Row],[actual_price]]&lt;200,"&lt;₹200",IF(Table1[[#This Row],[actual_price]]&lt;=500,"₹200–₹500","&gt;₹500"))</f>
        <v>&gt;₹500</v>
      </c>
      <c r="O1160" s="9">
        <f>(Table1[[#This Row],[rating]]*Table1[[#This Row],[rating_count]])</f>
        <v>3740.1</v>
      </c>
      <c r="P1160" s="9">
        <f>Table1[[#This Row],[actual_price]]*Table1[[#This Row],[rating_count]]</f>
        <v>11028500</v>
      </c>
      <c r="Q1160" s="4">
        <v>959</v>
      </c>
      <c r="R1160" t="s">
        <v>4404</v>
      </c>
      <c r="S1160" t="s">
        <v>4405</v>
      </c>
      <c r="V1160" t="str">
        <f t="shared" si="37"/>
        <v>Bajaj New Shakti</v>
      </c>
    </row>
    <row r="1161" spans="1:22" x14ac:dyDescent="0.5">
      <c r="A1161" t="s">
        <v>4406</v>
      </c>
      <c r="B1161" t="s">
        <v>4407</v>
      </c>
      <c r="C1161" t="str">
        <f t="shared" si="36"/>
        <v>House Of Quirk</v>
      </c>
      <c r="D1161" t="s">
        <v>5242</v>
      </c>
      <c r="E1161" t="s">
        <v>5334</v>
      </c>
      <c r="F1161" t="s">
        <v>5341</v>
      </c>
      <c r="G1161" t="s">
        <v>5342</v>
      </c>
      <c r="H1161">
        <v>299</v>
      </c>
      <c r="I1161">
        <v>499</v>
      </c>
      <c r="J1161" s="1">
        <v>0.4</v>
      </c>
      <c r="K1161" s="8">
        <f>IF(Table1[[#This Row],[discount_percentage]]&gt;=0.5,1,0)</f>
        <v>0</v>
      </c>
      <c r="L1161">
        <v>3.9</v>
      </c>
      <c r="M1161">
        <f>IF(Table1[[#This Row],[rating_count]]&lt;1000,1,0)</f>
        <v>0</v>
      </c>
      <c r="N1161" t="str">
        <f>IF(Table1[[#This Row],[actual_price]]&lt;200,"&lt;₹200",IF(Table1[[#This Row],[actual_price]]&lt;=500,"₹200–₹500","&gt;₹500"))</f>
        <v>₹200–₹500</v>
      </c>
      <c r="O1161" s="9">
        <f>(Table1[[#This Row],[rating]]*Table1[[#This Row],[rating_count]])</f>
        <v>3958.5</v>
      </c>
      <c r="P1161" s="9">
        <f>Table1[[#This Row],[actual_price]]*Table1[[#This Row],[rating_count]]</f>
        <v>506485</v>
      </c>
      <c r="Q1161" s="4">
        <v>1015</v>
      </c>
      <c r="R1161" t="s">
        <v>4408</v>
      </c>
      <c r="S1161" t="s">
        <v>4409</v>
      </c>
      <c r="V1161" t="str">
        <f t="shared" si="37"/>
        <v>House of Quirk</v>
      </c>
    </row>
    <row r="1162" spans="1:22" x14ac:dyDescent="0.5">
      <c r="A1162" t="s">
        <v>4410</v>
      </c>
      <c r="B1162" t="s">
        <v>4411</v>
      </c>
      <c r="C1162" t="str">
        <f t="shared" si="36"/>
        <v>Allin Exporters J66</v>
      </c>
      <c r="D1162" t="s">
        <v>5242</v>
      </c>
      <c r="E1162" t="s">
        <v>5337</v>
      </c>
      <c r="F1162" t="s">
        <v>5400</v>
      </c>
      <c r="H1162" s="2">
        <v>2249</v>
      </c>
      <c r="I1162" s="2">
        <v>3550</v>
      </c>
      <c r="J1162" s="1">
        <v>0.37</v>
      </c>
      <c r="K1162" s="8">
        <f>IF(Table1[[#This Row],[discount_percentage]]&gt;=0.5,1,0)</f>
        <v>0</v>
      </c>
      <c r="L1162">
        <v>4</v>
      </c>
      <c r="M1162">
        <f>IF(Table1[[#This Row],[rating_count]]&lt;1000,1,0)</f>
        <v>0</v>
      </c>
      <c r="N1162" t="str">
        <f>IF(Table1[[#This Row],[actual_price]]&lt;200,"&lt;₹200",IF(Table1[[#This Row],[actual_price]]&lt;=500,"₹200–₹500","&gt;₹500"))</f>
        <v>&gt;₹500</v>
      </c>
      <c r="O1162" s="9">
        <f>(Table1[[#This Row],[rating]]*Table1[[#This Row],[rating_count]])</f>
        <v>15892</v>
      </c>
      <c r="P1162" s="9">
        <f>Table1[[#This Row],[actual_price]]*Table1[[#This Row],[rating_count]]</f>
        <v>14104150</v>
      </c>
      <c r="Q1162" s="4">
        <v>3973</v>
      </c>
      <c r="R1162" t="s">
        <v>4412</v>
      </c>
      <c r="S1162" t="s">
        <v>4413</v>
      </c>
      <c r="V1162" t="str">
        <f t="shared" si="37"/>
        <v>Allin Exporters J66</v>
      </c>
    </row>
    <row r="1163" spans="1:22" x14ac:dyDescent="0.5">
      <c r="A1163" t="s">
        <v>4414</v>
      </c>
      <c r="B1163" t="s">
        <v>4415</v>
      </c>
      <c r="C1163" t="str">
        <f t="shared" si="36"/>
        <v>Multifunctional 2 In</v>
      </c>
      <c r="D1163" t="s">
        <v>5242</v>
      </c>
      <c r="E1163" t="s">
        <v>5334</v>
      </c>
      <c r="F1163" t="s">
        <v>5335</v>
      </c>
      <c r="G1163" t="s">
        <v>5360</v>
      </c>
      <c r="H1163">
        <v>699</v>
      </c>
      <c r="I1163" s="2">
        <v>1599</v>
      </c>
      <c r="J1163" s="1">
        <v>0.56000000000000005</v>
      </c>
      <c r="K1163" s="8">
        <f>IF(Table1[[#This Row],[discount_percentage]]&gt;=0.5,1,0)</f>
        <v>1</v>
      </c>
      <c r="L1163">
        <v>4.7</v>
      </c>
      <c r="M1163">
        <f>IF(Table1[[#This Row],[rating_count]]&lt;1000,1,0)</f>
        <v>0</v>
      </c>
      <c r="N1163" t="str">
        <f>IF(Table1[[#This Row],[actual_price]]&lt;200,"&lt;₹200",IF(Table1[[#This Row],[actual_price]]&lt;=500,"₹200–₹500","&gt;₹500"))</f>
        <v>&gt;₹500</v>
      </c>
      <c r="O1163" s="9">
        <f>(Table1[[#This Row],[rating]]*Table1[[#This Row],[rating_count]])</f>
        <v>10810</v>
      </c>
      <c r="P1163" s="9">
        <f>Table1[[#This Row],[actual_price]]*Table1[[#This Row],[rating_count]]</f>
        <v>3677700</v>
      </c>
      <c r="Q1163" s="4">
        <v>2300</v>
      </c>
      <c r="R1163" t="s">
        <v>4416</v>
      </c>
      <c r="S1163" t="s">
        <v>4417</v>
      </c>
      <c r="V1163" t="str">
        <f t="shared" si="37"/>
        <v>Multifunctional 2 in</v>
      </c>
    </row>
    <row r="1164" spans="1:22" x14ac:dyDescent="0.5">
      <c r="A1164" t="s">
        <v>4418</v>
      </c>
      <c r="B1164" t="s">
        <v>4419</v>
      </c>
      <c r="C1164" t="str">
        <f t="shared" si="36"/>
        <v>Maharaja Whiteline Nano</v>
      </c>
      <c r="D1164" t="s">
        <v>5242</v>
      </c>
      <c r="E1164" t="s">
        <v>5337</v>
      </c>
      <c r="F1164" t="s">
        <v>5338</v>
      </c>
      <c r="G1164" t="s">
        <v>5339</v>
      </c>
      <c r="H1164" s="2">
        <v>1235</v>
      </c>
      <c r="I1164" s="2">
        <v>1499</v>
      </c>
      <c r="J1164" s="1">
        <v>0.18</v>
      </c>
      <c r="K1164" s="8">
        <f>IF(Table1[[#This Row],[discount_percentage]]&gt;=0.5,1,0)</f>
        <v>0</v>
      </c>
      <c r="L1164">
        <v>4.0999999999999996</v>
      </c>
      <c r="M1164">
        <f>IF(Table1[[#This Row],[rating_count]]&lt;1000,1,0)</f>
        <v>1</v>
      </c>
      <c r="N1164" t="str">
        <f>IF(Table1[[#This Row],[actual_price]]&lt;200,"&lt;₹200",IF(Table1[[#This Row],[actual_price]]&lt;=500,"₹200–₹500","&gt;₹500"))</f>
        <v>&gt;₹500</v>
      </c>
      <c r="O1164" s="9">
        <f>(Table1[[#This Row],[rating]]*Table1[[#This Row],[rating_count]])</f>
        <v>832.3</v>
      </c>
      <c r="P1164" s="9">
        <f>Table1[[#This Row],[actual_price]]*Table1[[#This Row],[rating_count]]</f>
        <v>304297</v>
      </c>
      <c r="Q1164" s="4">
        <v>203</v>
      </c>
      <c r="R1164" t="s">
        <v>4420</v>
      </c>
      <c r="S1164" t="s">
        <v>4421</v>
      </c>
      <c r="V1164" t="str">
        <f t="shared" si="37"/>
        <v>Maharaja Whiteline Nano</v>
      </c>
    </row>
    <row r="1165" spans="1:22" x14ac:dyDescent="0.5">
      <c r="A1165" t="s">
        <v>4422</v>
      </c>
      <c r="B1165" t="s">
        <v>4423</v>
      </c>
      <c r="C1165" t="str">
        <f t="shared" si="36"/>
        <v>Kent Electric Chopper-B</v>
      </c>
      <c r="D1165" t="s">
        <v>5242</v>
      </c>
      <c r="E1165" t="s">
        <v>5334</v>
      </c>
      <c r="F1165" t="s">
        <v>5335</v>
      </c>
      <c r="G1165" t="s">
        <v>5362</v>
      </c>
      <c r="H1165" s="2">
        <v>1349</v>
      </c>
      <c r="I1165" s="2">
        <v>2999</v>
      </c>
      <c r="J1165" s="1">
        <v>0.55000000000000004</v>
      </c>
      <c r="K1165" s="8">
        <f>IF(Table1[[#This Row],[discount_percentage]]&gt;=0.5,1,0)</f>
        <v>1</v>
      </c>
      <c r="L1165">
        <v>3.8</v>
      </c>
      <c r="M1165">
        <f>IF(Table1[[#This Row],[rating_count]]&lt;1000,1,0)</f>
        <v>1</v>
      </c>
      <c r="N1165" t="str">
        <f>IF(Table1[[#This Row],[actual_price]]&lt;200,"&lt;₹200",IF(Table1[[#This Row],[actual_price]]&lt;=500,"₹200–₹500","&gt;₹500"))</f>
        <v>&gt;₹500</v>
      </c>
      <c r="O1165" s="9">
        <f>(Table1[[#This Row],[rating]]*Table1[[#This Row],[rating_count]])</f>
        <v>1675.8</v>
      </c>
      <c r="P1165" s="9">
        <f>Table1[[#This Row],[actual_price]]*Table1[[#This Row],[rating_count]]</f>
        <v>1322559</v>
      </c>
      <c r="Q1165" s="4">
        <v>441</v>
      </c>
      <c r="R1165" t="s">
        <v>4424</v>
      </c>
      <c r="S1165" t="s">
        <v>4425</v>
      </c>
      <c r="V1165" t="str">
        <f t="shared" si="37"/>
        <v>KENT Electric Chopper-B</v>
      </c>
    </row>
    <row r="1166" spans="1:22" x14ac:dyDescent="0.5">
      <c r="A1166" t="s">
        <v>4426</v>
      </c>
      <c r="B1166" t="s">
        <v>4427</v>
      </c>
      <c r="C1166" t="str">
        <f t="shared" si="36"/>
        <v>Crompton Amica 15-L</v>
      </c>
      <c r="D1166" t="s">
        <v>5242</v>
      </c>
      <c r="E1166" t="s">
        <v>5337</v>
      </c>
      <c r="F1166" t="s">
        <v>5350</v>
      </c>
      <c r="G1166" t="s">
        <v>5352</v>
      </c>
      <c r="H1166" s="2">
        <v>6800</v>
      </c>
      <c r="I1166" s="2">
        <v>11500</v>
      </c>
      <c r="J1166" s="1">
        <v>0.41</v>
      </c>
      <c r="K1166" s="8">
        <f>IF(Table1[[#This Row],[discount_percentage]]&gt;=0.5,1,0)</f>
        <v>0</v>
      </c>
      <c r="L1166">
        <v>4.0999999999999996</v>
      </c>
      <c r="M1166">
        <f>IF(Table1[[#This Row],[rating_count]]&lt;1000,1,0)</f>
        <v>0</v>
      </c>
      <c r="N1166" t="str">
        <f>IF(Table1[[#This Row],[actual_price]]&lt;200,"&lt;₹200",IF(Table1[[#This Row],[actual_price]]&lt;=500,"₹200–₹500","&gt;₹500"))</f>
        <v>&gt;₹500</v>
      </c>
      <c r="O1166" s="9">
        <f>(Table1[[#This Row],[rating]]*Table1[[#This Row],[rating_count]])</f>
        <v>42262.799999999996</v>
      </c>
      <c r="P1166" s="9">
        <f>Table1[[#This Row],[actual_price]]*Table1[[#This Row],[rating_count]]</f>
        <v>118542000</v>
      </c>
      <c r="Q1166" s="4">
        <v>10308</v>
      </c>
      <c r="R1166" t="s">
        <v>4428</v>
      </c>
      <c r="S1166" t="s">
        <v>4429</v>
      </c>
      <c r="V1166" t="str">
        <f t="shared" si="37"/>
        <v>Crompton Amica 15-L</v>
      </c>
    </row>
    <row r="1167" spans="1:22" x14ac:dyDescent="0.5">
      <c r="A1167" t="s">
        <v>4430</v>
      </c>
      <c r="B1167" t="s">
        <v>4431</v>
      </c>
      <c r="C1167" t="str">
        <f t="shared" si="36"/>
        <v>Kent 16025 Sandwich</v>
      </c>
      <c r="D1167" t="s">
        <v>5242</v>
      </c>
      <c r="E1167" t="s">
        <v>5334</v>
      </c>
      <c r="F1167" t="s">
        <v>5335</v>
      </c>
      <c r="G1167" t="s">
        <v>5361</v>
      </c>
      <c r="H1167" s="2">
        <v>1699</v>
      </c>
      <c r="I1167" s="2">
        <v>1975</v>
      </c>
      <c r="J1167" s="1">
        <v>0.14000000000000001</v>
      </c>
      <c r="K1167" s="8">
        <f>IF(Table1[[#This Row],[discount_percentage]]&gt;=0.5,1,0)</f>
        <v>0</v>
      </c>
      <c r="L1167">
        <v>4.0999999999999996</v>
      </c>
      <c r="M1167">
        <f>IF(Table1[[#This Row],[rating_count]]&lt;1000,1,0)</f>
        <v>0</v>
      </c>
      <c r="N1167" t="str">
        <f>IF(Table1[[#This Row],[actual_price]]&lt;200,"&lt;₹200",IF(Table1[[#This Row],[actual_price]]&lt;=500,"₹200–₹500","&gt;₹500"))</f>
        <v>&gt;₹500</v>
      </c>
      <c r="O1167" s="9">
        <f>(Table1[[#This Row],[rating]]*Table1[[#This Row],[rating_count]])</f>
        <v>19335.599999999999</v>
      </c>
      <c r="P1167" s="9">
        <f>Table1[[#This Row],[actual_price]]*Table1[[#This Row],[rating_count]]</f>
        <v>9314100</v>
      </c>
      <c r="Q1167" s="4">
        <v>4716</v>
      </c>
      <c r="R1167" t="s">
        <v>4432</v>
      </c>
      <c r="S1167" t="s">
        <v>4433</v>
      </c>
      <c r="V1167" t="str">
        <f t="shared" si="37"/>
        <v>KENT 16025 Sandwich</v>
      </c>
    </row>
    <row r="1168" spans="1:22" x14ac:dyDescent="0.5">
      <c r="A1168" t="s">
        <v>4434</v>
      </c>
      <c r="B1168" t="s">
        <v>4435</v>
      </c>
      <c r="C1168" t="str">
        <f t="shared" si="36"/>
        <v>Candes Gloster All</v>
      </c>
      <c r="D1168" t="s">
        <v>5242</v>
      </c>
      <c r="E1168" t="s">
        <v>5337</v>
      </c>
      <c r="F1168" t="s">
        <v>5338</v>
      </c>
      <c r="G1168" t="s">
        <v>5340</v>
      </c>
      <c r="H1168" s="2">
        <v>1069</v>
      </c>
      <c r="I1168" s="2">
        <v>1699</v>
      </c>
      <c r="J1168" s="1">
        <v>0.37</v>
      </c>
      <c r="K1168" s="8">
        <f>IF(Table1[[#This Row],[discount_percentage]]&gt;=0.5,1,0)</f>
        <v>0</v>
      </c>
      <c r="L1168">
        <v>3.9</v>
      </c>
      <c r="M1168">
        <f>IF(Table1[[#This Row],[rating_count]]&lt;1000,1,0)</f>
        <v>1</v>
      </c>
      <c r="N1168" t="str">
        <f>IF(Table1[[#This Row],[actual_price]]&lt;200,"&lt;₹200",IF(Table1[[#This Row],[actual_price]]&lt;=500,"₹200–₹500","&gt;₹500"))</f>
        <v>&gt;₹500</v>
      </c>
      <c r="O1168" s="9">
        <f>(Table1[[#This Row],[rating]]*Table1[[#This Row],[rating_count]])</f>
        <v>1220.7</v>
      </c>
      <c r="P1168" s="9">
        <f>Table1[[#This Row],[actual_price]]*Table1[[#This Row],[rating_count]]</f>
        <v>531787</v>
      </c>
      <c r="Q1168" s="4">
        <v>313</v>
      </c>
      <c r="R1168" t="s">
        <v>4436</v>
      </c>
      <c r="S1168" t="s">
        <v>4437</v>
      </c>
      <c r="V1168" t="str">
        <f t="shared" si="37"/>
        <v>Candes Gloster All</v>
      </c>
    </row>
    <row r="1169" spans="1:22" x14ac:dyDescent="0.5">
      <c r="A1169" t="s">
        <v>4438</v>
      </c>
      <c r="B1169" t="s">
        <v>4439</v>
      </c>
      <c r="C1169" t="str">
        <f t="shared" si="36"/>
        <v>Inalsa Electric Fan</v>
      </c>
      <c r="D1169" t="s">
        <v>5242</v>
      </c>
      <c r="E1169" t="s">
        <v>5337</v>
      </c>
      <c r="F1169" t="s">
        <v>5338</v>
      </c>
      <c r="G1169" t="s">
        <v>5340</v>
      </c>
      <c r="H1169" s="2">
        <v>1349</v>
      </c>
      <c r="I1169" s="2">
        <v>2495</v>
      </c>
      <c r="J1169" s="1">
        <v>0.46</v>
      </c>
      <c r="K1169" s="8">
        <f>IF(Table1[[#This Row],[discount_percentage]]&gt;=0.5,1,0)</f>
        <v>0</v>
      </c>
      <c r="L1169">
        <v>3.8</v>
      </c>
      <c r="M1169">
        <f>IF(Table1[[#This Row],[rating_count]]&lt;1000,1,0)</f>
        <v>1</v>
      </c>
      <c r="N1169" t="str">
        <f>IF(Table1[[#This Row],[actual_price]]&lt;200,"&lt;₹200",IF(Table1[[#This Row],[actual_price]]&lt;=500,"₹200–₹500","&gt;₹500"))</f>
        <v>&gt;₹500</v>
      </c>
      <c r="O1169" s="9">
        <f>(Table1[[#This Row],[rating]]*Table1[[#This Row],[rating_count]])</f>
        <v>630.79999999999995</v>
      </c>
      <c r="P1169" s="9">
        <f>Table1[[#This Row],[actual_price]]*Table1[[#This Row],[rating_count]]</f>
        <v>414170</v>
      </c>
      <c r="Q1169" s="4">
        <v>166</v>
      </c>
      <c r="R1169" t="s">
        <v>4440</v>
      </c>
      <c r="S1169" t="s">
        <v>4441</v>
      </c>
      <c r="V1169" t="str">
        <f t="shared" si="37"/>
        <v>Inalsa Electric Fan</v>
      </c>
    </row>
    <row r="1170" spans="1:22" x14ac:dyDescent="0.5">
      <c r="A1170" t="s">
        <v>4442</v>
      </c>
      <c r="B1170" t="s">
        <v>4443</v>
      </c>
      <c r="C1170" t="str">
        <f t="shared" si="36"/>
        <v>Havells Zella Flap</v>
      </c>
      <c r="D1170" t="s">
        <v>5242</v>
      </c>
      <c r="E1170" t="s">
        <v>5337</v>
      </c>
      <c r="F1170" t="s">
        <v>5350</v>
      </c>
      <c r="G1170" t="s">
        <v>5353</v>
      </c>
      <c r="H1170" s="2">
        <v>1499</v>
      </c>
      <c r="I1170" s="2">
        <v>3500</v>
      </c>
      <c r="J1170" s="1">
        <v>0.56999999999999995</v>
      </c>
      <c r="K1170" s="8">
        <f>IF(Table1[[#This Row],[discount_percentage]]&gt;=0.5,1,0)</f>
        <v>1</v>
      </c>
      <c r="L1170">
        <v>4.0999999999999996</v>
      </c>
      <c r="M1170">
        <f>IF(Table1[[#This Row],[rating_count]]&lt;1000,1,0)</f>
        <v>1</v>
      </c>
      <c r="N1170" t="str">
        <f>IF(Table1[[#This Row],[actual_price]]&lt;200,"&lt;₹200",IF(Table1[[#This Row],[actual_price]]&lt;=500,"₹200–₹500","&gt;₹500"))</f>
        <v>&gt;₹500</v>
      </c>
      <c r="O1170" s="9">
        <f>(Table1[[#This Row],[rating]]*Table1[[#This Row],[rating_count]])</f>
        <v>1242.3</v>
      </c>
      <c r="P1170" s="9">
        <f>Table1[[#This Row],[actual_price]]*Table1[[#This Row],[rating_count]]</f>
        <v>1060500</v>
      </c>
      <c r="Q1170" s="4">
        <v>303</v>
      </c>
      <c r="R1170" t="s">
        <v>4444</v>
      </c>
      <c r="S1170" t="s">
        <v>4445</v>
      </c>
      <c r="V1170" t="str">
        <f t="shared" si="37"/>
        <v>Havells Zella Flap</v>
      </c>
    </row>
    <row r="1171" spans="1:22" x14ac:dyDescent="0.5">
      <c r="A1171" t="s">
        <v>4446</v>
      </c>
      <c r="B1171" t="s">
        <v>4447</v>
      </c>
      <c r="C1171" t="str">
        <f t="shared" si="36"/>
        <v>Ibell Sm1301 3-In-1</v>
      </c>
      <c r="D1171" t="s">
        <v>5242</v>
      </c>
      <c r="E1171" t="s">
        <v>5334</v>
      </c>
      <c r="F1171" t="s">
        <v>5335</v>
      </c>
      <c r="G1171" t="s">
        <v>5361</v>
      </c>
      <c r="H1171" s="2">
        <v>2092</v>
      </c>
      <c r="I1171" s="2">
        <v>4600</v>
      </c>
      <c r="J1171" s="1">
        <v>0.55000000000000004</v>
      </c>
      <c r="K1171" s="8">
        <f>IF(Table1[[#This Row],[discount_percentage]]&gt;=0.5,1,0)</f>
        <v>1</v>
      </c>
      <c r="L1171">
        <v>4.3</v>
      </c>
      <c r="M1171">
        <f>IF(Table1[[#This Row],[rating_count]]&lt;1000,1,0)</f>
        <v>1</v>
      </c>
      <c r="N1171" t="str">
        <f>IF(Table1[[#This Row],[actual_price]]&lt;200,"&lt;₹200",IF(Table1[[#This Row],[actual_price]]&lt;=500,"₹200–₹500","&gt;₹500"))</f>
        <v>&gt;₹500</v>
      </c>
      <c r="O1171" s="9">
        <f>(Table1[[#This Row],[rating]]*Table1[[#This Row],[rating_count]])</f>
        <v>2416.6</v>
      </c>
      <c r="P1171" s="9">
        <f>Table1[[#This Row],[actual_price]]*Table1[[#This Row],[rating_count]]</f>
        <v>2585200</v>
      </c>
      <c r="Q1171" s="4">
        <v>562</v>
      </c>
      <c r="R1171" t="s">
        <v>4448</v>
      </c>
      <c r="S1171" t="s">
        <v>4449</v>
      </c>
      <c r="V1171" t="str">
        <f t="shared" si="37"/>
        <v>iBELL SM1301 3-in-1</v>
      </c>
    </row>
    <row r="1172" spans="1:22" x14ac:dyDescent="0.5">
      <c r="A1172" t="s">
        <v>4450</v>
      </c>
      <c r="B1172" t="s">
        <v>4451</v>
      </c>
      <c r="C1172" t="str">
        <f t="shared" si="36"/>
        <v>Inalsa Vacuum Cleaner</v>
      </c>
      <c r="D1172" t="s">
        <v>5242</v>
      </c>
      <c r="E1172" t="s">
        <v>5334</v>
      </c>
      <c r="F1172" t="s">
        <v>5341</v>
      </c>
      <c r="G1172" t="s">
        <v>5359</v>
      </c>
      <c r="H1172" s="2">
        <v>3859</v>
      </c>
      <c r="I1172" s="2">
        <v>10295</v>
      </c>
      <c r="J1172" s="1">
        <v>0.63</v>
      </c>
      <c r="K1172" s="8">
        <f>IF(Table1[[#This Row],[discount_percentage]]&gt;=0.5,1,0)</f>
        <v>1</v>
      </c>
      <c r="L1172">
        <v>3.9</v>
      </c>
      <c r="M1172">
        <f>IF(Table1[[#This Row],[rating_count]]&lt;1000,1,0)</f>
        <v>0</v>
      </c>
      <c r="N1172" t="str">
        <f>IF(Table1[[#This Row],[actual_price]]&lt;200,"&lt;₹200",IF(Table1[[#This Row],[actual_price]]&lt;=500,"₹200–₹500","&gt;₹500"))</f>
        <v>&gt;₹500</v>
      </c>
      <c r="O1172" s="9">
        <f>(Table1[[#This Row],[rating]]*Table1[[#This Row],[rating_count]])</f>
        <v>31570.5</v>
      </c>
      <c r="P1172" s="9">
        <f>Table1[[#This Row],[actual_price]]*Table1[[#This Row],[rating_count]]</f>
        <v>83338025</v>
      </c>
      <c r="Q1172" s="4">
        <v>8095</v>
      </c>
      <c r="R1172" t="s">
        <v>4452</v>
      </c>
      <c r="S1172" t="s">
        <v>4453</v>
      </c>
      <c r="V1172" t="str">
        <f t="shared" si="37"/>
        <v>Inalsa Vacuum Cleaner</v>
      </c>
    </row>
    <row r="1173" spans="1:22" x14ac:dyDescent="0.5">
      <c r="A1173" t="s">
        <v>4454</v>
      </c>
      <c r="B1173" t="s">
        <v>4455</v>
      </c>
      <c r="C1173" t="str">
        <f t="shared" si="36"/>
        <v>Mr. Brand Portable</v>
      </c>
      <c r="D1173" t="s">
        <v>5242</v>
      </c>
      <c r="E1173" t="s">
        <v>5334</v>
      </c>
      <c r="F1173" t="s">
        <v>5335</v>
      </c>
      <c r="G1173" t="s">
        <v>5358</v>
      </c>
      <c r="H1173">
        <v>499</v>
      </c>
      <c r="I1173" s="2">
        <v>2199</v>
      </c>
      <c r="J1173" s="1">
        <v>0.77</v>
      </c>
      <c r="K1173" s="8">
        <f>IF(Table1[[#This Row],[discount_percentage]]&gt;=0.5,1,0)</f>
        <v>1</v>
      </c>
      <c r="L1173">
        <v>2.8</v>
      </c>
      <c r="M1173">
        <f>IF(Table1[[#This Row],[rating_count]]&lt;1000,1,0)</f>
        <v>1</v>
      </c>
      <c r="N1173" t="str">
        <f>IF(Table1[[#This Row],[actual_price]]&lt;200,"&lt;₹200",IF(Table1[[#This Row],[actual_price]]&lt;=500,"₹200–₹500","&gt;₹500"))</f>
        <v>&gt;₹500</v>
      </c>
      <c r="O1173" s="9">
        <f>(Table1[[#This Row],[rating]]*Table1[[#This Row],[rating_count]])</f>
        <v>305.2</v>
      </c>
      <c r="P1173" s="9">
        <f>Table1[[#This Row],[actual_price]]*Table1[[#This Row],[rating_count]]</f>
        <v>239691</v>
      </c>
      <c r="Q1173" s="4">
        <v>109</v>
      </c>
      <c r="R1173" t="s">
        <v>4456</v>
      </c>
      <c r="S1173" t="s">
        <v>4457</v>
      </c>
      <c r="V1173" t="str">
        <f t="shared" si="37"/>
        <v>MR. BRAND Portable</v>
      </c>
    </row>
    <row r="1174" spans="1:22" x14ac:dyDescent="0.5">
      <c r="A1174" t="s">
        <v>4458</v>
      </c>
      <c r="B1174" t="s">
        <v>4459</v>
      </c>
      <c r="C1174" t="str">
        <f t="shared" si="36"/>
        <v>Crompton Hill Briz</v>
      </c>
      <c r="D1174" t="s">
        <v>5242</v>
      </c>
      <c r="E1174" t="s">
        <v>5337</v>
      </c>
      <c r="F1174" t="s">
        <v>5364</v>
      </c>
      <c r="G1174" t="s">
        <v>5365</v>
      </c>
      <c r="H1174" s="2">
        <v>1804</v>
      </c>
      <c r="I1174" s="2">
        <v>2380</v>
      </c>
      <c r="J1174" s="1">
        <v>0.24</v>
      </c>
      <c r="K1174" s="8">
        <f>IF(Table1[[#This Row],[discount_percentage]]&gt;=0.5,1,0)</f>
        <v>0</v>
      </c>
      <c r="L1174">
        <v>4</v>
      </c>
      <c r="M1174">
        <f>IF(Table1[[#This Row],[rating_count]]&lt;1000,1,0)</f>
        <v>0</v>
      </c>
      <c r="N1174" t="str">
        <f>IF(Table1[[#This Row],[actual_price]]&lt;200,"&lt;₹200",IF(Table1[[#This Row],[actual_price]]&lt;=500,"₹200–₹500","&gt;₹500"))</f>
        <v>&gt;₹500</v>
      </c>
      <c r="O1174" s="9">
        <f>(Table1[[#This Row],[rating]]*Table1[[#This Row],[rating_count]])</f>
        <v>61528</v>
      </c>
      <c r="P1174" s="9">
        <f>Table1[[#This Row],[actual_price]]*Table1[[#This Row],[rating_count]]</f>
        <v>36609160</v>
      </c>
      <c r="Q1174" s="4">
        <v>15382</v>
      </c>
      <c r="R1174" t="s">
        <v>4460</v>
      </c>
      <c r="S1174" t="s">
        <v>4461</v>
      </c>
      <c r="V1174" t="str">
        <f t="shared" si="37"/>
        <v>Crompton Hill Briz</v>
      </c>
    </row>
    <row r="1175" spans="1:22" x14ac:dyDescent="0.5">
      <c r="A1175" t="s">
        <v>4462</v>
      </c>
      <c r="B1175" t="s">
        <v>4463</v>
      </c>
      <c r="C1175" t="str">
        <f t="shared" si="36"/>
        <v>Sujata Powermatic Plus,</v>
      </c>
      <c r="D1175" t="s">
        <v>5242</v>
      </c>
      <c r="E1175" t="s">
        <v>5334</v>
      </c>
      <c r="F1175" t="s">
        <v>5335</v>
      </c>
      <c r="G1175" t="s">
        <v>5358</v>
      </c>
      <c r="H1175" s="2">
        <v>6525</v>
      </c>
      <c r="I1175" s="2">
        <v>8820</v>
      </c>
      <c r="J1175" s="1">
        <v>0.26</v>
      </c>
      <c r="K1175" s="8">
        <f>IF(Table1[[#This Row],[discount_percentage]]&gt;=0.5,1,0)</f>
        <v>0</v>
      </c>
      <c r="L1175">
        <v>4.5</v>
      </c>
      <c r="M1175">
        <f>IF(Table1[[#This Row],[rating_count]]&lt;1000,1,0)</f>
        <v>0</v>
      </c>
      <c r="N1175" t="str">
        <f>IF(Table1[[#This Row],[actual_price]]&lt;200,"&lt;₹200",IF(Table1[[#This Row],[actual_price]]&lt;=500,"₹200–₹500","&gt;₹500"))</f>
        <v>&gt;₹500</v>
      </c>
      <c r="O1175" s="9">
        <f>(Table1[[#This Row],[rating]]*Table1[[#This Row],[rating_count]])</f>
        <v>23116.5</v>
      </c>
      <c r="P1175" s="9">
        <f>Table1[[#This Row],[actual_price]]*Table1[[#This Row],[rating_count]]</f>
        <v>45308340</v>
      </c>
      <c r="Q1175" s="4">
        <v>5137</v>
      </c>
      <c r="R1175" t="s">
        <v>4464</v>
      </c>
      <c r="S1175" t="s">
        <v>4465</v>
      </c>
      <c r="V1175" t="str">
        <f t="shared" si="37"/>
        <v>Sujata Powermatic Plus,</v>
      </c>
    </row>
    <row r="1176" spans="1:22" x14ac:dyDescent="0.5">
      <c r="A1176" t="s">
        <v>4466</v>
      </c>
      <c r="B1176" t="s">
        <v>4467</v>
      </c>
      <c r="C1176" t="str">
        <f t="shared" si="36"/>
        <v>Aquadpure Copper +</v>
      </c>
      <c r="D1176" t="s">
        <v>5242</v>
      </c>
      <c r="E1176" t="s">
        <v>5334</v>
      </c>
      <c r="F1176" t="s">
        <v>5374</v>
      </c>
      <c r="G1176" t="s">
        <v>5384</v>
      </c>
      <c r="H1176" s="2">
        <v>4999</v>
      </c>
      <c r="I1176" s="2">
        <v>24999</v>
      </c>
      <c r="J1176" s="1">
        <v>0.8</v>
      </c>
      <c r="K1176" s="8">
        <f>IF(Table1[[#This Row],[discount_percentage]]&gt;=0.5,1,0)</f>
        <v>1</v>
      </c>
      <c r="L1176">
        <v>4.5999999999999996</v>
      </c>
      <c r="M1176">
        <f>IF(Table1[[#This Row],[rating_count]]&lt;1000,1,0)</f>
        <v>1</v>
      </c>
      <c r="N1176" t="str">
        <f>IF(Table1[[#This Row],[actual_price]]&lt;200,"&lt;₹200",IF(Table1[[#This Row],[actual_price]]&lt;=500,"₹200–₹500","&gt;₹500"))</f>
        <v>&gt;₹500</v>
      </c>
      <c r="O1176" s="9">
        <f>(Table1[[#This Row],[rating]]*Table1[[#This Row],[rating_count]])</f>
        <v>570.4</v>
      </c>
      <c r="P1176" s="9">
        <f>Table1[[#This Row],[actual_price]]*Table1[[#This Row],[rating_count]]</f>
        <v>3099876</v>
      </c>
      <c r="Q1176" s="4">
        <v>124</v>
      </c>
      <c r="R1176" t="s">
        <v>4468</v>
      </c>
      <c r="S1176" t="s">
        <v>4469</v>
      </c>
      <c r="V1176" t="str">
        <f t="shared" si="37"/>
        <v>Aquadpure Copper +</v>
      </c>
    </row>
    <row r="1177" spans="1:22" x14ac:dyDescent="0.5">
      <c r="A1177" t="s">
        <v>4470</v>
      </c>
      <c r="B1177" t="s">
        <v>4471</v>
      </c>
      <c r="C1177" t="str">
        <f t="shared" si="36"/>
        <v>Amazon Basics 650</v>
      </c>
      <c r="D1177" t="s">
        <v>5242</v>
      </c>
      <c r="E1177" t="s">
        <v>5334</v>
      </c>
      <c r="F1177" t="s">
        <v>5370</v>
      </c>
      <c r="G1177" t="s">
        <v>5373</v>
      </c>
      <c r="H1177" s="2">
        <v>1189</v>
      </c>
      <c r="I1177" s="2">
        <v>2400</v>
      </c>
      <c r="J1177" s="1">
        <v>0.5</v>
      </c>
      <c r="K1177" s="8">
        <f>IF(Table1[[#This Row],[discount_percentage]]&gt;=0.5,1,0)</f>
        <v>1</v>
      </c>
      <c r="L1177">
        <v>4.0999999999999996</v>
      </c>
      <c r="M1177">
        <f>IF(Table1[[#This Row],[rating_count]]&lt;1000,1,0)</f>
        <v>1</v>
      </c>
      <c r="N1177" t="str">
        <f>IF(Table1[[#This Row],[actual_price]]&lt;200,"&lt;₹200",IF(Table1[[#This Row],[actual_price]]&lt;=500,"₹200–₹500","&gt;₹500"))</f>
        <v>&gt;₹500</v>
      </c>
      <c r="O1177" s="9">
        <f>(Table1[[#This Row],[rating]]*Table1[[#This Row],[rating_count]])</f>
        <v>2533.7999999999997</v>
      </c>
      <c r="P1177" s="9">
        <f>Table1[[#This Row],[actual_price]]*Table1[[#This Row],[rating_count]]</f>
        <v>1483200</v>
      </c>
      <c r="Q1177" s="4">
        <v>618</v>
      </c>
      <c r="R1177" t="s">
        <v>4472</v>
      </c>
      <c r="S1177" t="s">
        <v>4473</v>
      </c>
      <c r="V1177" t="str">
        <f t="shared" si="37"/>
        <v>Amazon Basics 650</v>
      </c>
    </row>
    <row r="1178" spans="1:22" x14ac:dyDescent="0.5">
      <c r="A1178" t="s">
        <v>4474</v>
      </c>
      <c r="B1178" t="s">
        <v>4475</v>
      </c>
      <c r="C1178" t="str">
        <f t="shared" si="36"/>
        <v>Crompton Insta Delight</v>
      </c>
      <c r="D1178" t="s">
        <v>5242</v>
      </c>
      <c r="E1178" t="s">
        <v>5337</v>
      </c>
      <c r="F1178" t="s">
        <v>5338</v>
      </c>
      <c r="G1178" t="s">
        <v>5340</v>
      </c>
      <c r="H1178" s="2">
        <v>2590</v>
      </c>
      <c r="I1178" s="2">
        <v>4200</v>
      </c>
      <c r="J1178" s="1">
        <v>0.38</v>
      </c>
      <c r="K1178" s="8">
        <f>IF(Table1[[#This Row],[discount_percentage]]&gt;=0.5,1,0)</f>
        <v>0</v>
      </c>
      <c r="L1178">
        <v>4.0999999999999996</v>
      </c>
      <c r="M1178">
        <f>IF(Table1[[#This Row],[rating_count]]&lt;1000,1,0)</f>
        <v>1</v>
      </c>
      <c r="N1178" t="str">
        <f>IF(Table1[[#This Row],[actual_price]]&lt;200,"&lt;₹200",IF(Table1[[#This Row],[actual_price]]&lt;=500,"₹200–₹500","&gt;₹500"))</f>
        <v>&gt;₹500</v>
      </c>
      <c r="O1178" s="9">
        <f>(Table1[[#This Row],[rating]]*Table1[[#This Row],[rating_count]])</f>
        <v>258.29999999999995</v>
      </c>
      <c r="P1178" s="9">
        <f>Table1[[#This Row],[actual_price]]*Table1[[#This Row],[rating_count]]</f>
        <v>264600</v>
      </c>
      <c r="Q1178" s="4">
        <v>63</v>
      </c>
      <c r="R1178" t="s">
        <v>4476</v>
      </c>
      <c r="S1178" t="s">
        <v>4477</v>
      </c>
      <c r="V1178" t="str">
        <f t="shared" si="37"/>
        <v>Crompton Insta Delight</v>
      </c>
    </row>
    <row r="1179" spans="1:22" x14ac:dyDescent="0.5">
      <c r="A1179" t="s">
        <v>4478</v>
      </c>
      <c r="B1179" t="s">
        <v>4479</v>
      </c>
      <c r="C1179" t="str">
        <f t="shared" si="36"/>
        <v>!!Haneul!!1000 Watt/2000-Watt Room</v>
      </c>
      <c r="D1179" t="s">
        <v>5242</v>
      </c>
      <c r="E1179" t="s">
        <v>5337</v>
      </c>
      <c r="F1179" t="s">
        <v>5338</v>
      </c>
      <c r="G1179" t="s">
        <v>5340</v>
      </c>
      <c r="H1179">
        <v>899</v>
      </c>
      <c r="I1179" s="2">
        <v>1599</v>
      </c>
      <c r="J1179" s="1">
        <v>0.44</v>
      </c>
      <c r="K1179" s="8">
        <f>IF(Table1[[#This Row],[discount_percentage]]&gt;=0.5,1,0)</f>
        <v>0</v>
      </c>
      <c r="L1179">
        <v>3.4</v>
      </c>
      <c r="M1179">
        <f>IF(Table1[[#This Row],[rating_count]]&lt;1000,1,0)</f>
        <v>1</v>
      </c>
      <c r="N1179" t="str">
        <f>IF(Table1[[#This Row],[actual_price]]&lt;200,"&lt;₹200",IF(Table1[[#This Row],[actual_price]]&lt;=500,"₹200–₹500","&gt;₹500"))</f>
        <v>&gt;₹500</v>
      </c>
      <c r="O1179" s="9">
        <f>(Table1[[#This Row],[rating]]*Table1[[#This Row],[rating_count]])</f>
        <v>51</v>
      </c>
      <c r="P1179" s="9">
        <f>Table1[[#This Row],[actual_price]]*Table1[[#This Row],[rating_count]]</f>
        <v>23985</v>
      </c>
      <c r="Q1179" s="4">
        <v>15</v>
      </c>
      <c r="R1179" t="s">
        <v>4480</v>
      </c>
      <c r="S1179" t="s">
        <v>4481</v>
      </c>
      <c r="V1179" t="str">
        <f t="shared" si="37"/>
        <v>!!HANEUL!!1000 Watt/2000-Watt Room</v>
      </c>
    </row>
    <row r="1180" spans="1:22" x14ac:dyDescent="0.5">
      <c r="A1180" t="s">
        <v>4482</v>
      </c>
      <c r="B1180" t="s">
        <v>4483</v>
      </c>
      <c r="C1180" t="str">
        <f t="shared" si="36"/>
        <v>Melbon Vm-905 2000-Watt</v>
      </c>
      <c r="D1180" t="s">
        <v>5242</v>
      </c>
      <c r="E1180" t="s">
        <v>5337</v>
      </c>
      <c r="F1180" t="s">
        <v>5338</v>
      </c>
      <c r="G1180" t="s">
        <v>5340</v>
      </c>
      <c r="H1180">
        <v>998</v>
      </c>
      <c r="I1180" s="2">
        <v>2999</v>
      </c>
      <c r="J1180" s="1">
        <v>0.67</v>
      </c>
      <c r="K1180" s="8">
        <f>IF(Table1[[#This Row],[discount_percentage]]&gt;=0.5,1,0)</f>
        <v>1</v>
      </c>
      <c r="L1180">
        <v>4.5999999999999996</v>
      </c>
      <c r="M1180">
        <f>IF(Table1[[#This Row],[rating_count]]&lt;1000,1,0)</f>
        <v>1</v>
      </c>
      <c r="N1180" t="str">
        <f>IF(Table1[[#This Row],[actual_price]]&lt;200,"&lt;₹200",IF(Table1[[#This Row],[actual_price]]&lt;=500,"₹200–₹500","&gt;₹500"))</f>
        <v>&gt;₹500</v>
      </c>
      <c r="O1180" s="9">
        <f>(Table1[[#This Row],[rating]]*Table1[[#This Row],[rating_count]])</f>
        <v>41.4</v>
      </c>
      <c r="P1180" s="9">
        <f>Table1[[#This Row],[actual_price]]*Table1[[#This Row],[rating_count]]</f>
        <v>26991</v>
      </c>
      <c r="Q1180" s="4">
        <v>9</v>
      </c>
      <c r="R1180" t="s">
        <v>4484</v>
      </c>
      <c r="S1180" t="s">
        <v>4485</v>
      </c>
      <c r="V1180" t="str">
        <f t="shared" si="37"/>
        <v>Melbon VM-905 2000-Watt</v>
      </c>
    </row>
    <row r="1181" spans="1:22" x14ac:dyDescent="0.5">
      <c r="A1181" t="s">
        <v>4486</v>
      </c>
      <c r="B1181" t="s">
        <v>4487</v>
      </c>
      <c r="C1181" t="str">
        <f t="shared" si="36"/>
        <v>Cello Eliza Plastic</v>
      </c>
      <c r="D1181" t="s">
        <v>5242</v>
      </c>
      <c r="E1181" t="s">
        <v>5355</v>
      </c>
      <c r="F1181" t="s">
        <v>5356</v>
      </c>
      <c r="G1181" t="s">
        <v>5357</v>
      </c>
      <c r="H1181">
        <v>998.06</v>
      </c>
      <c r="I1181" s="2">
        <v>1282</v>
      </c>
      <c r="J1181" s="1">
        <v>0.22</v>
      </c>
      <c r="K1181" s="8">
        <f>IF(Table1[[#This Row],[discount_percentage]]&gt;=0.5,1,0)</f>
        <v>0</v>
      </c>
      <c r="L1181">
        <v>4.2</v>
      </c>
      <c r="M1181">
        <f>IF(Table1[[#This Row],[rating_count]]&lt;1000,1,0)</f>
        <v>0</v>
      </c>
      <c r="N1181" t="str">
        <f>IF(Table1[[#This Row],[actual_price]]&lt;200,"&lt;₹200",IF(Table1[[#This Row],[actual_price]]&lt;=500,"₹200–₹500","&gt;₹500"))</f>
        <v>&gt;₹500</v>
      </c>
      <c r="O1181" s="9">
        <f>(Table1[[#This Row],[rating]]*Table1[[#This Row],[rating_count]])</f>
        <v>30550.800000000003</v>
      </c>
      <c r="P1181" s="9">
        <f>Table1[[#This Row],[actual_price]]*Table1[[#This Row],[rating_count]]</f>
        <v>9325268</v>
      </c>
      <c r="Q1181" s="4">
        <v>7274</v>
      </c>
      <c r="R1181" t="s">
        <v>4488</v>
      </c>
      <c r="S1181" t="s">
        <v>4489</v>
      </c>
      <c r="V1181" t="str">
        <f t="shared" si="37"/>
        <v>Cello Eliza Plastic</v>
      </c>
    </row>
    <row r="1182" spans="1:22" x14ac:dyDescent="0.5">
      <c r="A1182" t="s">
        <v>4490</v>
      </c>
      <c r="B1182" t="s">
        <v>4491</v>
      </c>
      <c r="C1182" t="str">
        <f t="shared" si="36"/>
        <v>Activa 1200 Mm</v>
      </c>
      <c r="D1182" t="s">
        <v>5242</v>
      </c>
      <c r="E1182" t="s">
        <v>5337</v>
      </c>
      <c r="F1182" t="s">
        <v>5364</v>
      </c>
      <c r="G1182" t="s">
        <v>5365</v>
      </c>
      <c r="H1182" s="2">
        <v>1099</v>
      </c>
      <c r="I1182" s="2">
        <v>1990</v>
      </c>
      <c r="J1182" s="1">
        <v>0.45</v>
      </c>
      <c r="K1182" s="8">
        <f>IF(Table1[[#This Row],[discount_percentage]]&gt;=0.5,1,0)</f>
        <v>0</v>
      </c>
      <c r="L1182">
        <v>3.9</v>
      </c>
      <c r="M1182">
        <f>IF(Table1[[#This Row],[rating_count]]&lt;1000,1,0)</f>
        <v>0</v>
      </c>
      <c r="N1182" t="str">
        <f>IF(Table1[[#This Row],[actual_price]]&lt;200,"&lt;₹200",IF(Table1[[#This Row],[actual_price]]&lt;=500,"₹200–₹500","&gt;₹500"))</f>
        <v>&gt;₹500</v>
      </c>
      <c r="O1182" s="9">
        <f>(Table1[[#This Row],[rating]]*Table1[[#This Row],[rating_count]])</f>
        <v>23052.899999999998</v>
      </c>
      <c r="P1182" s="9">
        <f>Table1[[#This Row],[actual_price]]*Table1[[#This Row],[rating_count]]</f>
        <v>11762890</v>
      </c>
      <c r="Q1182" s="4">
        <v>5911</v>
      </c>
      <c r="R1182" t="s">
        <v>4492</v>
      </c>
      <c r="S1182" t="s">
        <v>4493</v>
      </c>
      <c r="V1182" t="str">
        <f t="shared" si="37"/>
        <v>ACTIVA 1200 MM</v>
      </c>
    </row>
    <row r="1183" spans="1:22" x14ac:dyDescent="0.5">
      <c r="A1183" t="s">
        <v>4494</v>
      </c>
      <c r="B1183" t="s">
        <v>4495</v>
      </c>
      <c r="C1183" t="str">
        <f t="shared" si="36"/>
        <v>Shakti Technology S5</v>
      </c>
      <c r="D1183" t="s">
        <v>5242</v>
      </c>
      <c r="E1183" t="s">
        <v>5334</v>
      </c>
      <c r="F1183" t="s">
        <v>5341</v>
      </c>
      <c r="G1183" t="s">
        <v>5366</v>
      </c>
      <c r="H1183" s="2">
        <v>5999</v>
      </c>
      <c r="I1183" s="2">
        <v>9999</v>
      </c>
      <c r="J1183" s="1">
        <v>0.4</v>
      </c>
      <c r="K1183" s="8">
        <f>IF(Table1[[#This Row],[discount_percentage]]&gt;=0.5,1,0)</f>
        <v>0</v>
      </c>
      <c r="L1183">
        <v>4.2</v>
      </c>
      <c r="M1183">
        <f>IF(Table1[[#This Row],[rating_count]]&lt;1000,1,0)</f>
        <v>1</v>
      </c>
      <c r="N1183" t="str">
        <f>IF(Table1[[#This Row],[actual_price]]&lt;200,"&lt;₹200",IF(Table1[[#This Row],[actual_price]]&lt;=500,"₹200–₹500","&gt;₹500"))</f>
        <v>&gt;₹500</v>
      </c>
      <c r="O1183" s="9">
        <f>(Table1[[#This Row],[rating]]*Table1[[#This Row],[rating_count]])</f>
        <v>714</v>
      </c>
      <c r="P1183" s="9">
        <f>Table1[[#This Row],[actual_price]]*Table1[[#This Row],[rating_count]]</f>
        <v>1699830</v>
      </c>
      <c r="Q1183" s="4">
        <v>170</v>
      </c>
      <c r="R1183" t="s">
        <v>4496</v>
      </c>
      <c r="S1183" t="s">
        <v>4497</v>
      </c>
      <c r="V1183" t="str">
        <f t="shared" si="37"/>
        <v>Shakti Technology S5</v>
      </c>
    </row>
    <row r="1184" spans="1:22" x14ac:dyDescent="0.5">
      <c r="A1184" t="s">
        <v>4498</v>
      </c>
      <c r="B1184" t="s">
        <v>4499</v>
      </c>
      <c r="C1184" t="str">
        <f t="shared" si="36"/>
        <v>American Micronic- Imported</v>
      </c>
      <c r="D1184" t="s">
        <v>5242</v>
      </c>
      <c r="E1184" t="s">
        <v>5334</v>
      </c>
      <c r="F1184" t="s">
        <v>5341</v>
      </c>
      <c r="G1184" t="s">
        <v>5359</v>
      </c>
      <c r="H1184" s="2">
        <v>8886</v>
      </c>
      <c r="I1184" s="2">
        <v>11850</v>
      </c>
      <c r="J1184" s="1">
        <v>0.25</v>
      </c>
      <c r="K1184" s="8">
        <f>IF(Table1[[#This Row],[discount_percentage]]&gt;=0.5,1,0)</f>
        <v>0</v>
      </c>
      <c r="L1184">
        <v>4.2</v>
      </c>
      <c r="M1184">
        <f>IF(Table1[[#This Row],[rating_count]]&lt;1000,1,0)</f>
        <v>0</v>
      </c>
      <c r="N1184" t="str">
        <f>IF(Table1[[#This Row],[actual_price]]&lt;200,"&lt;₹200",IF(Table1[[#This Row],[actual_price]]&lt;=500,"₹200–₹500","&gt;₹500"))</f>
        <v>&gt;₹500</v>
      </c>
      <c r="O1184" s="9">
        <f>(Table1[[#This Row],[rating]]*Table1[[#This Row],[rating_count]])</f>
        <v>12873</v>
      </c>
      <c r="P1184" s="9">
        <f>Table1[[#This Row],[actual_price]]*Table1[[#This Row],[rating_count]]</f>
        <v>36320250</v>
      </c>
      <c r="Q1184" s="4">
        <v>3065</v>
      </c>
      <c r="R1184" t="s">
        <v>4500</v>
      </c>
      <c r="S1184" t="s">
        <v>4501</v>
      </c>
      <c r="V1184" t="str">
        <f t="shared" si="37"/>
        <v>AMERICAN MICRONIC- Imported</v>
      </c>
    </row>
    <row r="1185" spans="1:22" x14ac:dyDescent="0.5">
      <c r="A1185" t="s">
        <v>4502</v>
      </c>
      <c r="B1185" t="s">
        <v>4503</v>
      </c>
      <c r="C1185" t="str">
        <f t="shared" si="36"/>
        <v>Demokrazy New Nova</v>
      </c>
      <c r="D1185" t="s">
        <v>5242</v>
      </c>
      <c r="E1185" t="s">
        <v>5334</v>
      </c>
      <c r="F1185" t="s">
        <v>5341</v>
      </c>
      <c r="G1185" t="s">
        <v>5342</v>
      </c>
      <c r="H1185">
        <v>475</v>
      </c>
      <c r="I1185">
        <v>999</v>
      </c>
      <c r="J1185" s="1">
        <v>0.52</v>
      </c>
      <c r="K1185" s="8">
        <f>IF(Table1[[#This Row],[discount_percentage]]&gt;=0.5,1,0)</f>
        <v>1</v>
      </c>
      <c r="L1185">
        <v>4.0999999999999996</v>
      </c>
      <c r="M1185">
        <f>IF(Table1[[#This Row],[rating_count]]&lt;1000,1,0)</f>
        <v>0</v>
      </c>
      <c r="N1185" t="str">
        <f>IF(Table1[[#This Row],[actual_price]]&lt;200,"&lt;₹200",IF(Table1[[#This Row],[actual_price]]&lt;=500,"₹200–₹500","&gt;₹500"))</f>
        <v>&gt;₹500</v>
      </c>
      <c r="O1185" s="9">
        <f>(Table1[[#This Row],[rating]]*Table1[[#This Row],[rating_count]])</f>
        <v>4186.0999999999995</v>
      </c>
      <c r="P1185" s="9">
        <f>Table1[[#This Row],[actual_price]]*Table1[[#This Row],[rating_count]]</f>
        <v>1019979</v>
      </c>
      <c r="Q1185" s="4">
        <v>1021</v>
      </c>
      <c r="R1185" t="s">
        <v>4504</v>
      </c>
      <c r="S1185" t="s">
        <v>4505</v>
      </c>
      <c r="V1185" t="str">
        <f t="shared" si="37"/>
        <v>Demokrazy New Nova</v>
      </c>
    </row>
    <row r="1186" spans="1:22" x14ac:dyDescent="0.5">
      <c r="A1186" t="s">
        <v>4506</v>
      </c>
      <c r="B1186" t="s">
        <v>4507</v>
      </c>
      <c r="C1186" t="str">
        <f t="shared" si="36"/>
        <v>Instant Pot Air</v>
      </c>
      <c r="D1186" t="s">
        <v>5242</v>
      </c>
      <c r="E1186" t="s">
        <v>5334</v>
      </c>
      <c r="F1186" t="s">
        <v>5335</v>
      </c>
      <c r="G1186" t="s">
        <v>5354</v>
      </c>
      <c r="H1186" s="2">
        <v>4995</v>
      </c>
      <c r="I1186" s="2">
        <v>20049</v>
      </c>
      <c r="J1186" s="1">
        <v>0.75</v>
      </c>
      <c r="K1186" s="8">
        <f>IF(Table1[[#This Row],[discount_percentage]]&gt;=0.5,1,0)</f>
        <v>1</v>
      </c>
      <c r="L1186">
        <v>4.8</v>
      </c>
      <c r="M1186">
        <f>IF(Table1[[#This Row],[rating_count]]&lt;1000,1,0)</f>
        <v>0</v>
      </c>
      <c r="N1186" t="str">
        <f>IF(Table1[[#This Row],[actual_price]]&lt;200,"&lt;₹200",IF(Table1[[#This Row],[actual_price]]&lt;=500,"₹200–₹500","&gt;₹500"))</f>
        <v>&gt;₹500</v>
      </c>
      <c r="O1186" s="9">
        <f>(Table1[[#This Row],[rating]]*Table1[[#This Row],[rating_count]])</f>
        <v>19027.2</v>
      </c>
      <c r="P1186" s="9">
        <f>Table1[[#This Row],[actual_price]]*Table1[[#This Row],[rating_count]]</f>
        <v>79474236</v>
      </c>
      <c r="Q1186" s="4">
        <v>3964</v>
      </c>
      <c r="R1186" t="s">
        <v>4508</v>
      </c>
      <c r="S1186" t="s">
        <v>4509</v>
      </c>
      <c r="V1186" t="str">
        <f t="shared" si="37"/>
        <v>Instant Pot Air</v>
      </c>
    </row>
    <row r="1187" spans="1:22" x14ac:dyDescent="0.5">
      <c r="A1187" t="s">
        <v>4510</v>
      </c>
      <c r="B1187" t="s">
        <v>4511</v>
      </c>
      <c r="C1187" t="str">
        <f t="shared" si="36"/>
        <v>Hul Pureit Eco</v>
      </c>
      <c r="D1187" t="s">
        <v>5242</v>
      </c>
      <c r="E1187" t="s">
        <v>5334</v>
      </c>
      <c r="F1187" t="s">
        <v>5374</v>
      </c>
      <c r="G1187" t="s">
        <v>5384</v>
      </c>
      <c r="H1187" s="2">
        <v>13999</v>
      </c>
      <c r="I1187" s="2">
        <v>24850</v>
      </c>
      <c r="J1187" s="1">
        <v>0.44</v>
      </c>
      <c r="K1187" s="8">
        <f>IF(Table1[[#This Row],[discount_percentage]]&gt;=0.5,1,0)</f>
        <v>0</v>
      </c>
      <c r="L1187">
        <v>4.4000000000000004</v>
      </c>
      <c r="M1187">
        <f>IF(Table1[[#This Row],[rating_count]]&lt;1000,1,0)</f>
        <v>0</v>
      </c>
      <c r="N1187" t="str">
        <f>IF(Table1[[#This Row],[actual_price]]&lt;200,"&lt;₹200",IF(Table1[[#This Row],[actual_price]]&lt;=500,"₹200–₹500","&gt;₹500"))</f>
        <v>&gt;₹500</v>
      </c>
      <c r="O1187" s="9">
        <f>(Table1[[#This Row],[rating]]*Table1[[#This Row],[rating_count]])</f>
        <v>39371.200000000004</v>
      </c>
      <c r="P1187" s="9">
        <f>Table1[[#This Row],[actual_price]]*Table1[[#This Row],[rating_count]]</f>
        <v>222357800</v>
      </c>
      <c r="Q1187" s="4">
        <v>8948</v>
      </c>
      <c r="R1187" t="s">
        <v>4512</v>
      </c>
      <c r="S1187" t="s">
        <v>4513</v>
      </c>
      <c r="V1187" t="str">
        <f t="shared" si="37"/>
        <v>HUL Pureit Eco</v>
      </c>
    </row>
    <row r="1188" spans="1:22" x14ac:dyDescent="0.5">
      <c r="A1188" t="s">
        <v>4514</v>
      </c>
      <c r="B1188" t="s">
        <v>4515</v>
      </c>
      <c r="C1188" t="str">
        <f t="shared" si="36"/>
        <v>Livpure Glo Star</v>
      </c>
      <c r="D1188" t="s">
        <v>5242</v>
      </c>
      <c r="E1188" t="s">
        <v>5334</v>
      </c>
      <c r="F1188" t="s">
        <v>5374</v>
      </c>
      <c r="G1188" t="s">
        <v>5384</v>
      </c>
      <c r="H1188" s="2">
        <v>8499</v>
      </c>
      <c r="I1188" s="2">
        <v>16490</v>
      </c>
      <c r="J1188" s="1">
        <v>0.48</v>
      </c>
      <c r="K1188" s="8">
        <f>IF(Table1[[#This Row],[discount_percentage]]&gt;=0.5,1,0)</f>
        <v>0</v>
      </c>
      <c r="L1188">
        <v>4.3</v>
      </c>
      <c r="M1188">
        <f>IF(Table1[[#This Row],[rating_count]]&lt;1000,1,0)</f>
        <v>1</v>
      </c>
      <c r="N1188" t="str">
        <f>IF(Table1[[#This Row],[actual_price]]&lt;200,"&lt;₹200",IF(Table1[[#This Row],[actual_price]]&lt;=500,"₹200–₹500","&gt;₹500"))</f>
        <v>&gt;₹500</v>
      </c>
      <c r="O1188" s="9">
        <f>(Table1[[#This Row],[rating]]*Table1[[#This Row],[rating_count]])</f>
        <v>417.09999999999997</v>
      </c>
      <c r="P1188" s="9">
        <f>Table1[[#This Row],[actual_price]]*Table1[[#This Row],[rating_count]]</f>
        <v>1599530</v>
      </c>
      <c r="Q1188" s="4">
        <v>97</v>
      </c>
      <c r="R1188" t="s">
        <v>4516</v>
      </c>
      <c r="S1188" t="s">
        <v>4517</v>
      </c>
      <c r="V1188" t="str">
        <f t="shared" si="37"/>
        <v>Livpure Glo Star</v>
      </c>
    </row>
    <row r="1189" spans="1:22" x14ac:dyDescent="0.5">
      <c r="A1189" t="s">
        <v>4518</v>
      </c>
      <c r="B1189" t="s">
        <v>4519</v>
      </c>
      <c r="C1189" t="str">
        <f t="shared" si="36"/>
        <v>Philips Hi113 1000-Watt</v>
      </c>
      <c r="D1189" t="s">
        <v>5242</v>
      </c>
      <c r="E1189" t="s">
        <v>5334</v>
      </c>
      <c r="F1189" t="s">
        <v>5341</v>
      </c>
      <c r="G1189" t="s">
        <v>5342</v>
      </c>
      <c r="H1189">
        <v>949</v>
      </c>
      <c r="I1189">
        <v>975</v>
      </c>
      <c r="J1189" s="1">
        <v>0.03</v>
      </c>
      <c r="K1189" s="8">
        <f>IF(Table1[[#This Row],[discount_percentage]]&gt;=0.5,1,0)</f>
        <v>0</v>
      </c>
      <c r="L1189">
        <v>4.3</v>
      </c>
      <c r="M1189">
        <f>IF(Table1[[#This Row],[rating_count]]&lt;1000,1,0)</f>
        <v>0</v>
      </c>
      <c r="N1189" t="str">
        <f>IF(Table1[[#This Row],[actual_price]]&lt;200,"&lt;₹200",IF(Table1[[#This Row],[actual_price]]&lt;=500,"₹200–₹500","&gt;₹500"))</f>
        <v>&gt;₹500</v>
      </c>
      <c r="O1189" s="9">
        <f>(Table1[[#This Row],[rating]]*Table1[[#This Row],[rating_count]])</f>
        <v>31058.899999999998</v>
      </c>
      <c r="P1189" s="9">
        <f>Table1[[#This Row],[actual_price]]*Table1[[#This Row],[rating_count]]</f>
        <v>7042425</v>
      </c>
      <c r="Q1189" s="4">
        <v>7223</v>
      </c>
      <c r="R1189" t="s">
        <v>4520</v>
      </c>
      <c r="S1189" t="s">
        <v>4521</v>
      </c>
      <c r="V1189" t="str">
        <f t="shared" si="37"/>
        <v>Philips Hi113 1000-Watt</v>
      </c>
    </row>
    <row r="1190" spans="1:22" x14ac:dyDescent="0.5">
      <c r="A1190" t="s">
        <v>4522</v>
      </c>
      <c r="B1190" t="s">
        <v>4523</v>
      </c>
      <c r="C1190" t="str">
        <f t="shared" si="36"/>
        <v>Kuber Industries Round</v>
      </c>
      <c r="D1190" t="s">
        <v>5242</v>
      </c>
      <c r="E1190" t="s">
        <v>5355</v>
      </c>
      <c r="F1190" t="s">
        <v>5356</v>
      </c>
      <c r="G1190" t="s">
        <v>5357</v>
      </c>
      <c r="H1190">
        <v>395</v>
      </c>
      <c r="I1190">
        <v>499</v>
      </c>
      <c r="J1190" s="1">
        <v>0.21</v>
      </c>
      <c r="K1190" s="8">
        <f>IF(Table1[[#This Row],[discount_percentage]]&gt;=0.5,1,0)</f>
        <v>0</v>
      </c>
      <c r="L1190">
        <v>4</v>
      </c>
      <c r="M1190">
        <f>IF(Table1[[#This Row],[rating_count]]&lt;1000,1,0)</f>
        <v>1</v>
      </c>
      <c r="N1190" t="str">
        <f>IF(Table1[[#This Row],[actual_price]]&lt;200,"&lt;₹200",IF(Table1[[#This Row],[actual_price]]&lt;=500,"₹200–₹500","&gt;₹500"))</f>
        <v>₹200–₹500</v>
      </c>
      <c r="O1190" s="9">
        <f>(Table1[[#This Row],[rating]]*Table1[[#This Row],[rating_count]])</f>
        <v>1320</v>
      </c>
      <c r="P1190" s="9">
        <f>Table1[[#This Row],[actual_price]]*Table1[[#This Row],[rating_count]]</f>
        <v>164670</v>
      </c>
      <c r="Q1190" s="4">
        <v>330</v>
      </c>
      <c r="R1190" t="s">
        <v>4524</v>
      </c>
      <c r="S1190" t="s">
        <v>4525</v>
      </c>
      <c r="V1190" t="str">
        <f t="shared" si="37"/>
        <v>Kuber Industries Round</v>
      </c>
    </row>
    <row r="1191" spans="1:22" x14ac:dyDescent="0.5">
      <c r="A1191" t="s">
        <v>4526</v>
      </c>
      <c r="B1191" t="s">
        <v>4527</v>
      </c>
      <c r="C1191" t="str">
        <f t="shared" si="36"/>
        <v>Preethi Mga-502 0.4-Litre</v>
      </c>
      <c r="D1191" t="s">
        <v>5242</v>
      </c>
      <c r="E1191" t="s">
        <v>5334</v>
      </c>
      <c r="F1191" t="s">
        <v>5335</v>
      </c>
      <c r="G1191" t="s">
        <v>5401</v>
      </c>
      <c r="H1191">
        <v>635</v>
      </c>
      <c r="I1191">
        <v>635</v>
      </c>
      <c r="J1191" s="1">
        <v>0</v>
      </c>
      <c r="K1191" s="8">
        <f>IF(Table1[[#This Row],[discount_percentage]]&gt;=0.5,1,0)</f>
        <v>0</v>
      </c>
      <c r="L1191">
        <v>4.3</v>
      </c>
      <c r="M1191">
        <f>IF(Table1[[#This Row],[rating_count]]&lt;1000,1,0)</f>
        <v>0</v>
      </c>
      <c r="N1191" t="str">
        <f>IF(Table1[[#This Row],[actual_price]]&lt;200,"&lt;₹200",IF(Table1[[#This Row],[actual_price]]&lt;=500,"₹200–₹500","&gt;₹500"))</f>
        <v>&gt;₹500</v>
      </c>
      <c r="O1191" s="9">
        <f>(Table1[[#This Row],[rating]]*Table1[[#This Row],[rating_count]])</f>
        <v>19651</v>
      </c>
      <c r="P1191" s="9">
        <f>Table1[[#This Row],[actual_price]]*Table1[[#This Row],[rating_count]]</f>
        <v>2901950</v>
      </c>
      <c r="Q1191" s="4">
        <v>4570</v>
      </c>
      <c r="R1191" t="s">
        <v>4528</v>
      </c>
      <c r="S1191" t="s">
        <v>4529</v>
      </c>
      <c r="V1191" t="str">
        <f t="shared" si="37"/>
        <v>Preethi MGA-502 0.4-Litre</v>
      </c>
    </row>
    <row r="1192" spans="1:22" x14ac:dyDescent="0.5">
      <c r="A1192" t="s">
        <v>4530</v>
      </c>
      <c r="B1192" t="s">
        <v>4531</v>
      </c>
      <c r="C1192" t="str">
        <f t="shared" si="36"/>
        <v>Usha Aurora 1000</v>
      </c>
      <c r="D1192" t="s">
        <v>5242</v>
      </c>
      <c r="E1192" t="s">
        <v>5334</v>
      </c>
      <c r="F1192" t="s">
        <v>5341</v>
      </c>
      <c r="G1192" t="s">
        <v>5342</v>
      </c>
      <c r="H1192">
        <v>717</v>
      </c>
      <c r="I1192" s="2">
        <v>1390</v>
      </c>
      <c r="J1192" s="1">
        <v>0.48</v>
      </c>
      <c r="K1192" s="8">
        <f>IF(Table1[[#This Row],[discount_percentage]]&gt;=0.5,1,0)</f>
        <v>0</v>
      </c>
      <c r="L1192">
        <v>4</v>
      </c>
      <c r="M1192">
        <f>IF(Table1[[#This Row],[rating_count]]&lt;1000,1,0)</f>
        <v>0</v>
      </c>
      <c r="N1192" t="str">
        <f>IF(Table1[[#This Row],[actual_price]]&lt;200,"&lt;₹200",IF(Table1[[#This Row],[actual_price]]&lt;=500,"₹200–₹500","&gt;₹500"))</f>
        <v>&gt;₹500</v>
      </c>
      <c r="O1192" s="9">
        <f>(Table1[[#This Row],[rating]]*Table1[[#This Row],[rating_count]])</f>
        <v>19468</v>
      </c>
      <c r="P1192" s="9">
        <f>Table1[[#This Row],[actual_price]]*Table1[[#This Row],[rating_count]]</f>
        <v>6765130</v>
      </c>
      <c r="Q1192" s="4">
        <v>4867</v>
      </c>
      <c r="R1192" t="s">
        <v>4532</v>
      </c>
      <c r="S1192" t="s">
        <v>4533</v>
      </c>
      <c r="V1192" t="str">
        <f t="shared" si="37"/>
        <v>Usha Aurora 1000</v>
      </c>
    </row>
    <row r="1193" spans="1:22" x14ac:dyDescent="0.5">
      <c r="A1193" t="s">
        <v>4534</v>
      </c>
      <c r="B1193" t="s">
        <v>4535</v>
      </c>
      <c r="C1193" t="str">
        <f t="shared" si="36"/>
        <v>Ecovacs Deebot N8</v>
      </c>
      <c r="D1193" t="s">
        <v>5242</v>
      </c>
      <c r="E1193" t="s">
        <v>5334</v>
      </c>
      <c r="F1193" t="s">
        <v>5341</v>
      </c>
      <c r="G1193" t="s">
        <v>5359</v>
      </c>
      <c r="H1193" s="2">
        <v>27900</v>
      </c>
      <c r="I1193" s="2">
        <v>59900</v>
      </c>
      <c r="J1193" s="1">
        <v>0.53</v>
      </c>
      <c r="K1193" s="8">
        <f>IF(Table1[[#This Row],[discount_percentage]]&gt;=0.5,1,0)</f>
        <v>1</v>
      </c>
      <c r="L1193">
        <v>4.4000000000000004</v>
      </c>
      <c r="M1193">
        <f>IF(Table1[[#This Row],[rating_count]]&lt;1000,1,0)</f>
        <v>0</v>
      </c>
      <c r="N1193" t="str">
        <f>IF(Table1[[#This Row],[actual_price]]&lt;200,"&lt;₹200",IF(Table1[[#This Row],[actual_price]]&lt;=500,"₹200–₹500","&gt;₹500"))</f>
        <v>&gt;₹500</v>
      </c>
      <c r="O1193" s="9">
        <f>(Table1[[#This Row],[rating]]*Table1[[#This Row],[rating_count]])</f>
        <v>23311.200000000001</v>
      </c>
      <c r="P1193" s="9">
        <f>Table1[[#This Row],[actual_price]]*Table1[[#This Row],[rating_count]]</f>
        <v>317350200</v>
      </c>
      <c r="Q1193" s="4">
        <v>5298</v>
      </c>
      <c r="R1193" t="s">
        <v>4536</v>
      </c>
      <c r="S1193" t="s">
        <v>4537</v>
      </c>
      <c r="V1193" t="str">
        <f t="shared" si="37"/>
        <v>ECOVACS DEEBOT N8</v>
      </c>
    </row>
    <row r="1194" spans="1:22" x14ac:dyDescent="0.5">
      <c r="A1194" t="s">
        <v>4538</v>
      </c>
      <c r="B1194" t="s">
        <v>4539</v>
      </c>
      <c r="C1194" t="str">
        <f t="shared" si="36"/>
        <v>Kent Gold, Optima,</v>
      </c>
      <c r="D1194" t="s">
        <v>5242</v>
      </c>
      <c r="E1194" t="s">
        <v>5334</v>
      </c>
      <c r="F1194" t="s">
        <v>5374</v>
      </c>
      <c r="G1194" t="s">
        <v>5376</v>
      </c>
      <c r="H1194">
        <v>649</v>
      </c>
      <c r="I1194">
        <v>670</v>
      </c>
      <c r="J1194" s="1">
        <v>0.03</v>
      </c>
      <c r="K1194" s="8">
        <f>IF(Table1[[#This Row],[discount_percentage]]&gt;=0.5,1,0)</f>
        <v>0</v>
      </c>
      <c r="L1194">
        <v>4.0999999999999996</v>
      </c>
      <c r="M1194">
        <f>IF(Table1[[#This Row],[rating_count]]&lt;1000,1,0)</f>
        <v>0</v>
      </c>
      <c r="N1194" t="str">
        <f>IF(Table1[[#This Row],[actual_price]]&lt;200,"&lt;₹200",IF(Table1[[#This Row],[actual_price]]&lt;=500,"₹200–₹500","&gt;₹500"))</f>
        <v>&gt;₹500</v>
      </c>
      <c r="O1194" s="9">
        <f>(Table1[[#This Row],[rating]]*Table1[[#This Row],[rating_count]])</f>
        <v>31922.6</v>
      </c>
      <c r="P1194" s="9">
        <f>Table1[[#This Row],[actual_price]]*Table1[[#This Row],[rating_count]]</f>
        <v>5216620</v>
      </c>
      <c r="Q1194" s="4">
        <v>7786</v>
      </c>
      <c r="R1194" t="s">
        <v>4540</v>
      </c>
      <c r="S1194" t="s">
        <v>4541</v>
      </c>
      <c r="V1194" t="str">
        <f t="shared" si="37"/>
        <v>Kent Gold, Optima,</v>
      </c>
    </row>
    <row r="1195" spans="1:22" x14ac:dyDescent="0.5">
      <c r="A1195" t="s">
        <v>4542</v>
      </c>
      <c r="B1195" t="s">
        <v>4543</v>
      </c>
      <c r="C1195" t="str">
        <f t="shared" si="36"/>
        <v>Avnish Tap Water</v>
      </c>
      <c r="D1195" t="s">
        <v>5242</v>
      </c>
      <c r="E1195" t="s">
        <v>5334</v>
      </c>
      <c r="F1195" t="s">
        <v>5374</v>
      </c>
      <c r="G1195" t="s">
        <v>5375</v>
      </c>
      <c r="H1195">
        <v>193</v>
      </c>
      <c r="I1195">
        <v>399</v>
      </c>
      <c r="J1195" s="1">
        <v>0.52</v>
      </c>
      <c r="K1195" s="8">
        <f>IF(Table1[[#This Row],[discount_percentage]]&gt;=0.5,1,0)</f>
        <v>1</v>
      </c>
      <c r="L1195">
        <v>3.6</v>
      </c>
      <c r="M1195">
        <f>IF(Table1[[#This Row],[rating_count]]&lt;1000,1,0)</f>
        <v>1</v>
      </c>
      <c r="N1195" t="str">
        <f>IF(Table1[[#This Row],[actual_price]]&lt;200,"&lt;₹200",IF(Table1[[#This Row],[actual_price]]&lt;=500,"₹200–₹500","&gt;₹500"))</f>
        <v>₹200–₹500</v>
      </c>
      <c r="O1195" s="9">
        <f>(Table1[[#This Row],[rating]]*Table1[[#This Row],[rating_count]])</f>
        <v>133.20000000000002</v>
      </c>
      <c r="P1195" s="9">
        <f>Table1[[#This Row],[actual_price]]*Table1[[#This Row],[rating_count]]</f>
        <v>14763</v>
      </c>
      <c r="Q1195" s="4">
        <v>37</v>
      </c>
      <c r="R1195" t="s">
        <v>4544</v>
      </c>
      <c r="S1195" t="s">
        <v>4545</v>
      </c>
      <c r="V1195" t="str">
        <f t="shared" si="37"/>
        <v>AVNISH Tap Water</v>
      </c>
    </row>
    <row r="1196" spans="1:22" x14ac:dyDescent="0.5">
      <c r="A1196" t="s">
        <v>4546</v>
      </c>
      <c r="B1196" t="s">
        <v>4547</v>
      </c>
      <c r="C1196" t="str">
        <f t="shared" si="36"/>
        <v>Khaitan Orfin Fan</v>
      </c>
      <c r="D1196" t="s">
        <v>5242</v>
      </c>
      <c r="E1196" t="s">
        <v>5337</v>
      </c>
      <c r="F1196" t="s">
        <v>5338</v>
      </c>
      <c r="G1196" t="s">
        <v>5340</v>
      </c>
      <c r="H1196" s="2">
        <v>1299</v>
      </c>
      <c r="I1196" s="2">
        <v>2495</v>
      </c>
      <c r="J1196" s="1">
        <v>0.48</v>
      </c>
      <c r="K1196" s="8">
        <f>IF(Table1[[#This Row],[discount_percentage]]&gt;=0.5,1,0)</f>
        <v>0</v>
      </c>
      <c r="L1196">
        <v>2</v>
      </c>
      <c r="M1196">
        <f>IF(Table1[[#This Row],[rating_count]]&lt;1000,1,0)</f>
        <v>1</v>
      </c>
      <c r="N1196" t="str">
        <f>IF(Table1[[#This Row],[actual_price]]&lt;200,"&lt;₹200",IF(Table1[[#This Row],[actual_price]]&lt;=500,"₹200–₹500","&gt;₹500"))</f>
        <v>&gt;₹500</v>
      </c>
      <c r="O1196" s="9">
        <f>(Table1[[#This Row],[rating]]*Table1[[#This Row],[rating_count]])</f>
        <v>4</v>
      </c>
      <c r="P1196" s="9">
        <f>Table1[[#This Row],[actual_price]]*Table1[[#This Row],[rating_count]]</f>
        <v>4990</v>
      </c>
      <c r="Q1196" s="4">
        <v>2</v>
      </c>
      <c r="R1196" t="s">
        <v>4548</v>
      </c>
      <c r="S1196" t="s">
        <v>4549</v>
      </c>
      <c r="V1196" t="str">
        <f t="shared" si="37"/>
        <v>Khaitan ORFin Fan</v>
      </c>
    </row>
    <row r="1197" spans="1:22" x14ac:dyDescent="0.5">
      <c r="A1197" t="s">
        <v>4550</v>
      </c>
      <c r="B1197" t="s">
        <v>4551</v>
      </c>
      <c r="C1197" t="str">
        <f t="shared" si="36"/>
        <v>Usha Rapidmix 500-Watt</v>
      </c>
      <c r="D1197" t="s">
        <v>5242</v>
      </c>
      <c r="E1197" t="s">
        <v>5334</v>
      </c>
      <c r="F1197" t="s">
        <v>5335</v>
      </c>
      <c r="G1197" t="s">
        <v>5349</v>
      </c>
      <c r="H1197" s="2">
        <v>2449</v>
      </c>
      <c r="I1197" s="2">
        <v>3390</v>
      </c>
      <c r="J1197" s="1">
        <v>0.28000000000000003</v>
      </c>
      <c r="K1197" s="8">
        <f>IF(Table1[[#This Row],[discount_percentage]]&gt;=0.5,1,0)</f>
        <v>0</v>
      </c>
      <c r="L1197">
        <v>4</v>
      </c>
      <c r="M1197">
        <f>IF(Table1[[#This Row],[rating_count]]&lt;1000,1,0)</f>
        <v>0</v>
      </c>
      <c r="N1197" t="str">
        <f>IF(Table1[[#This Row],[actual_price]]&lt;200,"&lt;₹200",IF(Table1[[#This Row],[actual_price]]&lt;=500,"₹200–₹500","&gt;₹500"))</f>
        <v>&gt;₹500</v>
      </c>
      <c r="O1197" s="9">
        <f>(Table1[[#This Row],[rating]]*Table1[[#This Row],[rating_count]])</f>
        <v>20824</v>
      </c>
      <c r="P1197" s="9">
        <f>Table1[[#This Row],[actual_price]]*Table1[[#This Row],[rating_count]]</f>
        <v>17648340</v>
      </c>
      <c r="Q1197" s="4">
        <v>5206</v>
      </c>
      <c r="R1197" t="s">
        <v>4552</v>
      </c>
      <c r="S1197" t="s">
        <v>4553</v>
      </c>
      <c r="V1197" t="str">
        <f t="shared" si="37"/>
        <v>USHA RapidMix 500-Watt</v>
      </c>
    </row>
    <row r="1198" spans="1:22" x14ac:dyDescent="0.5">
      <c r="A1198" t="s">
        <v>4554</v>
      </c>
      <c r="B1198" t="s">
        <v>4555</v>
      </c>
      <c r="C1198" t="str">
        <f t="shared" si="36"/>
        <v>Csi International¬Æ Instant</v>
      </c>
      <c r="D1198" t="s">
        <v>5242</v>
      </c>
      <c r="E1198" t="s">
        <v>5337</v>
      </c>
      <c r="F1198" t="s">
        <v>5350</v>
      </c>
      <c r="G1198" t="s">
        <v>5351</v>
      </c>
      <c r="H1198" s="2">
        <v>1049</v>
      </c>
      <c r="I1198" s="2">
        <v>2499</v>
      </c>
      <c r="J1198" s="1">
        <v>0.57999999999999996</v>
      </c>
      <c r="K1198" s="8">
        <f>IF(Table1[[#This Row],[discount_percentage]]&gt;=0.5,1,0)</f>
        <v>1</v>
      </c>
      <c r="L1198">
        <v>3.7</v>
      </c>
      <c r="M1198">
        <f>IF(Table1[[#This Row],[rating_count]]&lt;1000,1,0)</f>
        <v>1</v>
      </c>
      <c r="N1198" t="str">
        <f>IF(Table1[[#This Row],[actual_price]]&lt;200,"&lt;₹200",IF(Table1[[#This Row],[actual_price]]&lt;=500,"₹200–₹500","&gt;₹500"))</f>
        <v>&gt;₹500</v>
      </c>
      <c r="O1198" s="9">
        <f>(Table1[[#This Row],[rating]]*Table1[[#This Row],[rating_count]])</f>
        <v>2360.6</v>
      </c>
      <c r="P1198" s="9">
        <f>Table1[[#This Row],[actual_price]]*Table1[[#This Row],[rating_count]]</f>
        <v>1594362</v>
      </c>
      <c r="Q1198" s="4">
        <v>638</v>
      </c>
      <c r="R1198" t="s">
        <v>4348</v>
      </c>
      <c r="S1198" t="s">
        <v>4556</v>
      </c>
      <c r="V1198" t="str">
        <f t="shared" si="37"/>
        <v>CSI INTERNATIONAL¬Æ Instant</v>
      </c>
    </row>
    <row r="1199" spans="1:22" x14ac:dyDescent="0.5">
      <c r="A1199" t="s">
        <v>4557</v>
      </c>
      <c r="B1199" t="s">
        <v>4558</v>
      </c>
      <c r="C1199" t="str">
        <f t="shared" si="36"/>
        <v>Havells Gatik Neo</v>
      </c>
      <c r="D1199" t="s">
        <v>5242</v>
      </c>
      <c r="E1199" t="s">
        <v>5337</v>
      </c>
      <c r="F1199" t="s">
        <v>5364</v>
      </c>
      <c r="G1199" t="s">
        <v>5398</v>
      </c>
      <c r="H1199" s="2">
        <v>2399</v>
      </c>
      <c r="I1199" s="2">
        <v>4200</v>
      </c>
      <c r="J1199" s="1">
        <v>0.43</v>
      </c>
      <c r="K1199" s="8">
        <f>IF(Table1[[#This Row],[discount_percentage]]&gt;=0.5,1,0)</f>
        <v>0</v>
      </c>
      <c r="L1199">
        <v>3.8</v>
      </c>
      <c r="M1199">
        <f>IF(Table1[[#This Row],[rating_count]]&lt;1000,1,0)</f>
        <v>1</v>
      </c>
      <c r="N1199" t="str">
        <f>IF(Table1[[#This Row],[actual_price]]&lt;200,"&lt;₹200",IF(Table1[[#This Row],[actual_price]]&lt;=500,"₹200–₹500","&gt;₹500"))</f>
        <v>&gt;₹500</v>
      </c>
      <c r="O1199" s="9">
        <f>(Table1[[#This Row],[rating]]*Table1[[#This Row],[rating_count]])</f>
        <v>1508.6</v>
      </c>
      <c r="P1199" s="9">
        <f>Table1[[#This Row],[actual_price]]*Table1[[#This Row],[rating_count]]</f>
        <v>1667400</v>
      </c>
      <c r="Q1199" s="4">
        <v>397</v>
      </c>
      <c r="R1199" t="s">
        <v>4559</v>
      </c>
      <c r="S1199" t="s">
        <v>4560</v>
      </c>
      <c r="V1199" t="str">
        <f t="shared" si="37"/>
        <v>Havells Gatik Neo</v>
      </c>
    </row>
    <row r="1200" spans="1:22" x14ac:dyDescent="0.5">
      <c r="A1200" t="s">
        <v>4561</v>
      </c>
      <c r="B1200" t="s">
        <v>4562</v>
      </c>
      <c r="C1200" t="str">
        <f t="shared" si="36"/>
        <v>Inalsa Upright Vacuum</v>
      </c>
      <c r="D1200" t="s">
        <v>5242</v>
      </c>
      <c r="E1200" t="s">
        <v>5334</v>
      </c>
      <c r="F1200" t="s">
        <v>5341</v>
      </c>
      <c r="G1200" t="s">
        <v>5359</v>
      </c>
      <c r="H1200" s="2">
        <v>2286</v>
      </c>
      <c r="I1200" s="2">
        <v>4495</v>
      </c>
      <c r="J1200" s="1">
        <v>0.49</v>
      </c>
      <c r="K1200" s="8">
        <f>IF(Table1[[#This Row],[discount_percentage]]&gt;=0.5,1,0)</f>
        <v>0</v>
      </c>
      <c r="L1200">
        <v>3.9</v>
      </c>
      <c r="M1200">
        <f>IF(Table1[[#This Row],[rating_count]]&lt;1000,1,0)</f>
        <v>1</v>
      </c>
      <c r="N1200" t="str">
        <f>IF(Table1[[#This Row],[actual_price]]&lt;200,"&lt;₹200",IF(Table1[[#This Row],[actual_price]]&lt;=500,"₹200–₹500","&gt;₹500"))</f>
        <v>&gt;₹500</v>
      </c>
      <c r="O1200" s="9">
        <f>(Table1[[#This Row],[rating]]*Table1[[#This Row],[rating_count]])</f>
        <v>1271.3999999999999</v>
      </c>
      <c r="P1200" s="9">
        <f>Table1[[#This Row],[actual_price]]*Table1[[#This Row],[rating_count]]</f>
        <v>1465370</v>
      </c>
      <c r="Q1200" s="4">
        <v>326</v>
      </c>
      <c r="R1200" t="s">
        <v>4563</v>
      </c>
      <c r="S1200" t="s">
        <v>4564</v>
      </c>
      <c r="V1200" t="str">
        <f t="shared" si="37"/>
        <v>INALSA Upright Vacuum</v>
      </c>
    </row>
    <row r="1201" spans="1:22" x14ac:dyDescent="0.5">
      <c r="A1201" t="s">
        <v>4565</v>
      </c>
      <c r="B1201" t="s">
        <v>4566</v>
      </c>
      <c r="C1201" t="str">
        <f t="shared" si="36"/>
        <v>Royal Step -</v>
      </c>
      <c r="D1201" t="s">
        <v>5242</v>
      </c>
      <c r="E1201" t="s">
        <v>5334</v>
      </c>
      <c r="F1201" t="s">
        <v>5335</v>
      </c>
      <c r="G1201" t="s">
        <v>5392</v>
      </c>
      <c r="H1201">
        <v>499</v>
      </c>
      <c r="I1201" s="2">
        <v>2199</v>
      </c>
      <c r="J1201" s="1">
        <v>0.77</v>
      </c>
      <c r="K1201" s="8">
        <f>IF(Table1[[#This Row],[discount_percentage]]&gt;=0.5,1,0)</f>
        <v>1</v>
      </c>
      <c r="L1201">
        <v>3.1</v>
      </c>
      <c r="M1201">
        <f>IF(Table1[[#This Row],[rating_count]]&lt;1000,1,0)</f>
        <v>0</v>
      </c>
      <c r="N1201" t="str">
        <f>IF(Table1[[#This Row],[actual_price]]&lt;200,"&lt;₹200",IF(Table1[[#This Row],[actual_price]]&lt;=500,"₹200–₹500","&gt;₹500"))</f>
        <v>&gt;₹500</v>
      </c>
      <c r="O1201" s="9">
        <f>(Table1[[#This Row],[rating]]*Table1[[#This Row],[rating_count]])</f>
        <v>10933.7</v>
      </c>
      <c r="P1201" s="9">
        <f>Table1[[#This Row],[actual_price]]*Table1[[#This Row],[rating_count]]</f>
        <v>7755873</v>
      </c>
      <c r="Q1201" s="4">
        <v>3527</v>
      </c>
      <c r="R1201" t="s">
        <v>4567</v>
      </c>
      <c r="S1201" t="s">
        <v>4568</v>
      </c>
      <c r="V1201" t="str">
        <f t="shared" si="37"/>
        <v>ROYAL STEP -</v>
      </c>
    </row>
    <row r="1202" spans="1:22" x14ac:dyDescent="0.5">
      <c r="A1202" t="s">
        <v>4569</v>
      </c>
      <c r="B1202" t="s">
        <v>4570</v>
      </c>
      <c r="C1202" t="str">
        <f t="shared" si="36"/>
        <v>Nirdambhay Mini Bag</v>
      </c>
      <c r="D1202" t="s">
        <v>5242</v>
      </c>
      <c r="E1202" t="s">
        <v>5334</v>
      </c>
      <c r="F1202" t="s">
        <v>5335</v>
      </c>
      <c r="G1202" t="s">
        <v>5363</v>
      </c>
      <c r="H1202">
        <v>429</v>
      </c>
      <c r="I1202">
        <v>999</v>
      </c>
      <c r="J1202" s="1">
        <v>0.56999999999999995</v>
      </c>
      <c r="K1202" s="8">
        <f>IF(Table1[[#This Row],[discount_percentage]]&gt;=0.5,1,0)</f>
        <v>1</v>
      </c>
      <c r="L1202">
        <v>3</v>
      </c>
      <c r="M1202">
        <f>IF(Table1[[#This Row],[rating_count]]&lt;1000,1,0)</f>
        <v>1</v>
      </c>
      <c r="N1202" t="str">
        <f>IF(Table1[[#This Row],[actual_price]]&lt;200,"&lt;₹200",IF(Table1[[#This Row],[actual_price]]&lt;=500,"₹200–₹500","&gt;₹500"))</f>
        <v>&gt;₹500</v>
      </c>
      <c r="O1202" s="9">
        <f>(Table1[[#This Row],[rating]]*Table1[[#This Row],[rating_count]])</f>
        <v>1851</v>
      </c>
      <c r="P1202" s="9">
        <f>Table1[[#This Row],[actual_price]]*Table1[[#This Row],[rating_count]]</f>
        <v>616383</v>
      </c>
      <c r="Q1202" s="4">
        <v>617</v>
      </c>
      <c r="R1202" t="s">
        <v>4571</v>
      </c>
      <c r="S1202" t="s">
        <v>4572</v>
      </c>
      <c r="V1202" t="str">
        <f t="shared" si="37"/>
        <v>Nirdambhay Mini Bag</v>
      </c>
    </row>
    <row r="1203" spans="1:22" x14ac:dyDescent="0.5">
      <c r="A1203" t="s">
        <v>4573</v>
      </c>
      <c r="B1203" t="s">
        <v>4574</v>
      </c>
      <c r="C1203" t="str">
        <f t="shared" si="36"/>
        <v>Cello Non-Stick Aluminium</v>
      </c>
      <c r="D1203" t="s">
        <v>5242</v>
      </c>
      <c r="E1203" t="s">
        <v>5334</v>
      </c>
      <c r="F1203" t="s">
        <v>5335</v>
      </c>
      <c r="G1203" t="s">
        <v>5361</v>
      </c>
      <c r="H1203">
        <v>299</v>
      </c>
      <c r="I1203">
        <v>595</v>
      </c>
      <c r="J1203" s="1">
        <v>0.5</v>
      </c>
      <c r="K1203" s="8">
        <f>IF(Table1[[#This Row],[discount_percentage]]&gt;=0.5,1,0)</f>
        <v>1</v>
      </c>
      <c r="L1203">
        <v>4</v>
      </c>
      <c r="M1203">
        <f>IF(Table1[[#This Row],[rating_count]]&lt;1000,1,0)</f>
        <v>1</v>
      </c>
      <c r="N1203" t="str">
        <f>IF(Table1[[#This Row],[actual_price]]&lt;200,"&lt;₹200",IF(Table1[[#This Row],[actual_price]]&lt;=500,"₹200–₹500","&gt;₹500"))</f>
        <v>&gt;₹500</v>
      </c>
      <c r="O1203" s="9">
        <f>(Table1[[#This Row],[rating]]*Table1[[#This Row],[rating_count]])</f>
        <v>1256</v>
      </c>
      <c r="P1203" s="9">
        <f>Table1[[#This Row],[actual_price]]*Table1[[#This Row],[rating_count]]</f>
        <v>186830</v>
      </c>
      <c r="Q1203" s="4">
        <v>314</v>
      </c>
      <c r="R1203" t="s">
        <v>4575</v>
      </c>
      <c r="S1203" t="s">
        <v>4576</v>
      </c>
      <c r="V1203" t="str">
        <f t="shared" si="37"/>
        <v>Cello Non-Stick Aluminium</v>
      </c>
    </row>
    <row r="1204" spans="1:22" x14ac:dyDescent="0.5">
      <c r="A1204" t="s">
        <v>4577</v>
      </c>
      <c r="B1204" t="s">
        <v>4578</v>
      </c>
      <c r="C1204" t="str">
        <f t="shared" si="36"/>
        <v>Proven¬Æ Copper +</v>
      </c>
      <c r="D1204" t="s">
        <v>5242</v>
      </c>
      <c r="E1204" t="s">
        <v>5334</v>
      </c>
      <c r="F1204" t="s">
        <v>5374</v>
      </c>
      <c r="G1204" t="s">
        <v>5384</v>
      </c>
      <c r="H1204" s="2">
        <v>5395</v>
      </c>
      <c r="I1204" s="2">
        <v>19990</v>
      </c>
      <c r="J1204" s="1">
        <v>0.73</v>
      </c>
      <c r="K1204" s="8">
        <f>IF(Table1[[#This Row],[discount_percentage]]&gt;=0.5,1,0)</f>
        <v>1</v>
      </c>
      <c r="L1204">
        <v>4.4000000000000004</v>
      </c>
      <c r="M1204">
        <f>IF(Table1[[#This Row],[rating_count]]&lt;1000,1,0)</f>
        <v>1</v>
      </c>
      <c r="N1204" t="str">
        <f>IF(Table1[[#This Row],[actual_price]]&lt;200,"&lt;₹200",IF(Table1[[#This Row],[actual_price]]&lt;=500,"₹200–₹500","&gt;₹500"))</f>
        <v>&gt;₹500</v>
      </c>
      <c r="O1204" s="9">
        <f>(Table1[[#This Row],[rating]]*Table1[[#This Row],[rating_count]])</f>
        <v>2354</v>
      </c>
      <c r="P1204" s="9">
        <f>Table1[[#This Row],[actual_price]]*Table1[[#This Row],[rating_count]]</f>
        <v>10694650</v>
      </c>
      <c r="Q1204" s="4">
        <v>535</v>
      </c>
      <c r="R1204" t="s">
        <v>4579</v>
      </c>
      <c r="S1204" t="s">
        <v>4580</v>
      </c>
      <c r="V1204" t="str">
        <f t="shared" si="37"/>
        <v>Proven¬Æ Copper +</v>
      </c>
    </row>
    <row r="1205" spans="1:22" x14ac:dyDescent="0.5">
      <c r="A1205" t="s">
        <v>4581</v>
      </c>
      <c r="B1205" t="s">
        <v>4582</v>
      </c>
      <c r="C1205" t="str">
        <f t="shared" si="36"/>
        <v>Morphy Richards Daisy</v>
      </c>
      <c r="D1205" t="s">
        <v>5242</v>
      </c>
      <c r="E1205" t="s">
        <v>5334</v>
      </c>
      <c r="F1205" t="s">
        <v>5341</v>
      </c>
      <c r="G1205" t="s">
        <v>5342</v>
      </c>
      <c r="H1205">
        <v>559</v>
      </c>
      <c r="I1205" s="2">
        <v>1010</v>
      </c>
      <c r="J1205" s="1">
        <v>0.45</v>
      </c>
      <c r="K1205" s="8">
        <f>IF(Table1[[#This Row],[discount_percentage]]&gt;=0.5,1,0)</f>
        <v>0</v>
      </c>
      <c r="L1205">
        <v>4.0999999999999996</v>
      </c>
      <c r="M1205">
        <f>IF(Table1[[#This Row],[rating_count]]&lt;1000,1,0)</f>
        <v>0</v>
      </c>
      <c r="N1205" t="str">
        <f>IF(Table1[[#This Row],[actual_price]]&lt;200,"&lt;₹200",IF(Table1[[#This Row],[actual_price]]&lt;=500,"₹200–₹500","&gt;₹500"))</f>
        <v>&gt;₹500</v>
      </c>
      <c r="O1205" s="9">
        <f>(Table1[[#This Row],[rating]]*Table1[[#This Row],[rating_count]])</f>
        <v>71032.5</v>
      </c>
      <c r="P1205" s="9">
        <f>Table1[[#This Row],[actual_price]]*Table1[[#This Row],[rating_count]]</f>
        <v>17498250</v>
      </c>
      <c r="Q1205" s="4">
        <v>17325</v>
      </c>
      <c r="R1205" t="s">
        <v>4583</v>
      </c>
      <c r="S1205" t="s">
        <v>4584</v>
      </c>
      <c r="V1205" t="str">
        <f t="shared" si="37"/>
        <v>Morphy Richards Daisy</v>
      </c>
    </row>
    <row r="1206" spans="1:22" x14ac:dyDescent="0.5">
      <c r="A1206" t="s">
        <v>4585</v>
      </c>
      <c r="B1206" t="s">
        <v>4586</v>
      </c>
      <c r="C1206" t="str">
        <f t="shared" si="36"/>
        <v>Wipro Vesta 1200</v>
      </c>
      <c r="D1206" t="s">
        <v>5242</v>
      </c>
      <c r="E1206" t="s">
        <v>5334</v>
      </c>
      <c r="F1206" t="s">
        <v>5341</v>
      </c>
      <c r="G1206" t="s">
        <v>5342</v>
      </c>
      <c r="H1206">
        <v>660</v>
      </c>
      <c r="I1206" s="2">
        <v>1100</v>
      </c>
      <c r="J1206" s="1">
        <v>0.4</v>
      </c>
      <c r="K1206" s="8">
        <f>IF(Table1[[#This Row],[discount_percentage]]&gt;=0.5,1,0)</f>
        <v>0</v>
      </c>
      <c r="L1206">
        <v>3.6</v>
      </c>
      <c r="M1206">
        <f>IF(Table1[[#This Row],[rating_count]]&lt;1000,1,0)</f>
        <v>1</v>
      </c>
      <c r="N1206" t="str">
        <f>IF(Table1[[#This Row],[actual_price]]&lt;200,"&lt;₹200",IF(Table1[[#This Row],[actual_price]]&lt;=500,"₹200–₹500","&gt;₹500"))</f>
        <v>&gt;₹500</v>
      </c>
      <c r="O1206" s="9">
        <f>(Table1[[#This Row],[rating]]*Table1[[#This Row],[rating_count]])</f>
        <v>327.60000000000002</v>
      </c>
      <c r="P1206" s="9">
        <f>Table1[[#This Row],[actual_price]]*Table1[[#This Row],[rating_count]]</f>
        <v>100100</v>
      </c>
      <c r="Q1206" s="4">
        <v>91</v>
      </c>
      <c r="R1206" t="s">
        <v>4587</v>
      </c>
      <c r="S1206" t="s">
        <v>4588</v>
      </c>
      <c r="V1206" t="str">
        <f t="shared" si="37"/>
        <v>Wipro Vesta 1200</v>
      </c>
    </row>
    <row r="1207" spans="1:22" x14ac:dyDescent="0.5">
      <c r="A1207" t="s">
        <v>4589</v>
      </c>
      <c r="B1207" t="s">
        <v>4590</v>
      </c>
      <c r="C1207" t="str">
        <f t="shared" si="36"/>
        <v>Zuvexa Egg Boiler</v>
      </c>
      <c r="D1207" t="s">
        <v>5242</v>
      </c>
      <c r="E1207" t="s">
        <v>5334</v>
      </c>
      <c r="F1207" t="s">
        <v>5335</v>
      </c>
      <c r="G1207" t="s">
        <v>5360</v>
      </c>
      <c r="H1207">
        <v>419</v>
      </c>
      <c r="I1207">
        <v>999</v>
      </c>
      <c r="J1207" s="1">
        <v>0.57999999999999996</v>
      </c>
      <c r="K1207" s="8">
        <f>IF(Table1[[#This Row],[discount_percentage]]&gt;=0.5,1,0)</f>
        <v>1</v>
      </c>
      <c r="L1207">
        <v>4.4000000000000004</v>
      </c>
      <c r="M1207">
        <f>IF(Table1[[#This Row],[rating_count]]&lt;1000,1,0)</f>
        <v>1</v>
      </c>
      <c r="N1207" t="str">
        <f>IF(Table1[[#This Row],[actual_price]]&lt;200,"&lt;₹200",IF(Table1[[#This Row],[actual_price]]&lt;=500,"₹200–₹500","&gt;₹500"))</f>
        <v>&gt;₹500</v>
      </c>
      <c r="O1207" s="9">
        <f>(Table1[[#This Row],[rating]]*Table1[[#This Row],[rating_count]])</f>
        <v>998.80000000000007</v>
      </c>
      <c r="P1207" s="9">
        <f>Table1[[#This Row],[actual_price]]*Table1[[#This Row],[rating_count]]</f>
        <v>226773</v>
      </c>
      <c r="Q1207" s="4">
        <v>227</v>
      </c>
      <c r="R1207" t="s">
        <v>4591</v>
      </c>
      <c r="S1207" t="s">
        <v>4592</v>
      </c>
      <c r="V1207" t="str">
        <f t="shared" si="37"/>
        <v>Zuvexa Egg Boiler</v>
      </c>
    </row>
    <row r="1208" spans="1:22" x14ac:dyDescent="0.5">
      <c r="A1208" t="s">
        <v>4593</v>
      </c>
      <c r="B1208" t="s">
        <v>4594</v>
      </c>
      <c r="C1208" t="str">
        <f t="shared" si="36"/>
        <v>Ao Smith Hse-Vas-X-015</v>
      </c>
      <c r="D1208" t="s">
        <v>5242</v>
      </c>
      <c r="E1208" t="s">
        <v>5337</v>
      </c>
      <c r="F1208" t="s">
        <v>5350</v>
      </c>
      <c r="G1208" t="s">
        <v>5352</v>
      </c>
      <c r="H1208" s="2">
        <v>7349</v>
      </c>
      <c r="I1208" s="2">
        <v>10900</v>
      </c>
      <c r="J1208" s="1">
        <v>0.33</v>
      </c>
      <c r="K1208" s="8">
        <f>IF(Table1[[#This Row],[discount_percentage]]&gt;=0.5,1,0)</f>
        <v>0</v>
      </c>
      <c r="L1208">
        <v>4.2</v>
      </c>
      <c r="M1208">
        <f>IF(Table1[[#This Row],[rating_count]]&lt;1000,1,0)</f>
        <v>0</v>
      </c>
      <c r="N1208" t="str">
        <f>IF(Table1[[#This Row],[actual_price]]&lt;200,"&lt;₹200",IF(Table1[[#This Row],[actual_price]]&lt;=500,"₹200–₹500","&gt;₹500"))</f>
        <v>&gt;₹500</v>
      </c>
      <c r="O1208" s="9">
        <f>(Table1[[#This Row],[rating]]*Table1[[#This Row],[rating_count]])</f>
        <v>50219.4</v>
      </c>
      <c r="P1208" s="9">
        <f>Table1[[#This Row],[actual_price]]*Table1[[#This Row],[rating_count]]</f>
        <v>130331300</v>
      </c>
      <c r="Q1208" s="4">
        <v>11957</v>
      </c>
      <c r="R1208" t="s">
        <v>4595</v>
      </c>
      <c r="S1208" t="s">
        <v>4596</v>
      </c>
      <c r="V1208" t="str">
        <f t="shared" si="37"/>
        <v>AO Smith HSE-VAS-X-015</v>
      </c>
    </row>
    <row r="1209" spans="1:22" x14ac:dyDescent="0.5">
      <c r="A1209" t="s">
        <v>4597</v>
      </c>
      <c r="B1209" t="s">
        <v>4598</v>
      </c>
      <c r="C1209" t="str">
        <f t="shared" si="36"/>
        <v>Havells Festiva 1200Mm</v>
      </c>
      <c r="D1209" t="s">
        <v>5242</v>
      </c>
      <c r="E1209" t="s">
        <v>5337</v>
      </c>
      <c r="F1209" t="s">
        <v>5364</v>
      </c>
      <c r="G1209" t="s">
        <v>5365</v>
      </c>
      <c r="H1209" s="2">
        <v>2899</v>
      </c>
      <c r="I1209" s="2">
        <v>4005</v>
      </c>
      <c r="J1209" s="1">
        <v>0.28000000000000003</v>
      </c>
      <c r="K1209" s="8">
        <f>IF(Table1[[#This Row],[discount_percentage]]&gt;=0.5,1,0)</f>
        <v>0</v>
      </c>
      <c r="L1209">
        <v>4.3</v>
      </c>
      <c r="M1209">
        <f>IF(Table1[[#This Row],[rating_count]]&lt;1000,1,0)</f>
        <v>0</v>
      </c>
      <c r="N1209" t="str">
        <f>IF(Table1[[#This Row],[actual_price]]&lt;200,"&lt;₹200",IF(Table1[[#This Row],[actual_price]]&lt;=500,"₹200–₹500","&gt;₹500"))</f>
        <v>&gt;₹500</v>
      </c>
      <c r="O1209" s="9">
        <f>(Table1[[#This Row],[rating]]*Table1[[#This Row],[rating_count]])</f>
        <v>30702</v>
      </c>
      <c r="P1209" s="9">
        <f>Table1[[#This Row],[actual_price]]*Table1[[#This Row],[rating_count]]</f>
        <v>28595700</v>
      </c>
      <c r="Q1209" s="4">
        <v>7140</v>
      </c>
      <c r="R1209" t="s">
        <v>4599</v>
      </c>
      <c r="S1209" t="s">
        <v>4600</v>
      </c>
      <c r="V1209" t="str">
        <f t="shared" si="37"/>
        <v>Havells Festiva 1200mm</v>
      </c>
    </row>
    <row r="1210" spans="1:22" x14ac:dyDescent="0.5">
      <c r="A1210" t="s">
        <v>4601</v>
      </c>
      <c r="B1210" t="s">
        <v>4602</v>
      </c>
      <c r="C1210" t="str">
        <f t="shared" si="36"/>
        <v>Inalsa Vaccum Cleaner</v>
      </c>
      <c r="D1210" t="s">
        <v>5242</v>
      </c>
      <c r="E1210" t="s">
        <v>5334</v>
      </c>
      <c r="F1210" t="s">
        <v>5341</v>
      </c>
      <c r="G1210" t="s">
        <v>5359</v>
      </c>
      <c r="H1210" s="2">
        <v>1799</v>
      </c>
      <c r="I1210" s="2">
        <v>3295</v>
      </c>
      <c r="J1210" s="1">
        <v>0.45</v>
      </c>
      <c r="K1210" s="8">
        <f>IF(Table1[[#This Row],[discount_percentage]]&gt;=0.5,1,0)</f>
        <v>0</v>
      </c>
      <c r="L1210">
        <v>3.8</v>
      </c>
      <c r="M1210">
        <f>IF(Table1[[#This Row],[rating_count]]&lt;1000,1,0)</f>
        <v>1</v>
      </c>
      <c r="N1210" t="str">
        <f>IF(Table1[[#This Row],[actual_price]]&lt;200,"&lt;₹200",IF(Table1[[#This Row],[actual_price]]&lt;=500,"₹200–₹500","&gt;₹500"))</f>
        <v>&gt;₹500</v>
      </c>
      <c r="O1210" s="9">
        <f>(Table1[[#This Row],[rating]]*Table1[[#This Row],[rating_count]])</f>
        <v>2610.6</v>
      </c>
      <c r="P1210" s="9">
        <f>Table1[[#This Row],[actual_price]]*Table1[[#This Row],[rating_count]]</f>
        <v>2263665</v>
      </c>
      <c r="Q1210" s="4">
        <v>687</v>
      </c>
      <c r="R1210" t="s">
        <v>4603</v>
      </c>
      <c r="S1210" t="s">
        <v>4604</v>
      </c>
      <c r="V1210" t="str">
        <f t="shared" si="37"/>
        <v>INALSA Vaccum Cleaner</v>
      </c>
    </row>
    <row r="1211" spans="1:22" x14ac:dyDescent="0.5">
      <c r="A1211" t="s">
        <v>4605</v>
      </c>
      <c r="B1211" t="s">
        <v>4606</v>
      </c>
      <c r="C1211" t="str">
        <f t="shared" si="36"/>
        <v>Ibell Sm1515New Sandwich</v>
      </c>
      <c r="D1211" t="s">
        <v>5242</v>
      </c>
      <c r="E1211" t="s">
        <v>5334</v>
      </c>
      <c r="F1211" t="s">
        <v>5335</v>
      </c>
      <c r="G1211" t="s">
        <v>5361</v>
      </c>
      <c r="H1211" s="2">
        <v>1474</v>
      </c>
      <c r="I1211" s="2">
        <v>4650</v>
      </c>
      <c r="J1211" s="1">
        <v>0.68</v>
      </c>
      <c r="K1211" s="8">
        <f>IF(Table1[[#This Row],[discount_percentage]]&gt;=0.5,1,0)</f>
        <v>1</v>
      </c>
      <c r="L1211">
        <v>4.0999999999999996</v>
      </c>
      <c r="M1211">
        <f>IF(Table1[[#This Row],[rating_count]]&lt;1000,1,0)</f>
        <v>0</v>
      </c>
      <c r="N1211" t="str">
        <f>IF(Table1[[#This Row],[actual_price]]&lt;200,"&lt;₹200",IF(Table1[[#This Row],[actual_price]]&lt;=500,"₹200–₹500","&gt;₹500"))</f>
        <v>&gt;₹500</v>
      </c>
      <c r="O1211" s="9">
        <f>(Table1[[#This Row],[rating]]*Table1[[#This Row],[rating_count]])</f>
        <v>4284.5</v>
      </c>
      <c r="P1211" s="9">
        <f>Table1[[#This Row],[actual_price]]*Table1[[#This Row],[rating_count]]</f>
        <v>4859250</v>
      </c>
      <c r="Q1211" s="4">
        <v>1045</v>
      </c>
      <c r="R1211" t="s">
        <v>4607</v>
      </c>
      <c r="S1211" t="s">
        <v>4608</v>
      </c>
      <c r="V1211" t="str">
        <f t="shared" si="37"/>
        <v>iBELL SM1515NEW Sandwich</v>
      </c>
    </row>
    <row r="1212" spans="1:22" x14ac:dyDescent="0.5">
      <c r="A1212" t="s">
        <v>4609</v>
      </c>
      <c r="B1212" t="s">
        <v>4610</v>
      </c>
      <c r="C1212" t="str">
        <f t="shared" si="36"/>
        <v>Aquaguard Aura Ro+Uv+Uf+Taste</v>
      </c>
      <c r="D1212" t="s">
        <v>5242</v>
      </c>
      <c r="E1212" t="s">
        <v>5334</v>
      </c>
      <c r="F1212" t="s">
        <v>5374</v>
      </c>
      <c r="G1212" t="s">
        <v>5384</v>
      </c>
      <c r="H1212" s="2">
        <v>15999</v>
      </c>
      <c r="I1212" s="2">
        <v>24500</v>
      </c>
      <c r="J1212" s="1">
        <v>0.35</v>
      </c>
      <c r="K1212" s="8">
        <f>IF(Table1[[#This Row],[discount_percentage]]&gt;=0.5,1,0)</f>
        <v>0</v>
      </c>
      <c r="L1212">
        <v>4</v>
      </c>
      <c r="M1212">
        <f>IF(Table1[[#This Row],[rating_count]]&lt;1000,1,0)</f>
        <v>0</v>
      </c>
      <c r="N1212" t="str">
        <f>IF(Table1[[#This Row],[actual_price]]&lt;200,"&lt;₹200",IF(Table1[[#This Row],[actual_price]]&lt;=500,"₹200–₹500","&gt;₹500"))</f>
        <v>&gt;₹500</v>
      </c>
      <c r="O1212" s="9">
        <f>(Table1[[#This Row],[rating]]*Table1[[#This Row],[rating_count]])</f>
        <v>44824</v>
      </c>
      <c r="P1212" s="9">
        <f>Table1[[#This Row],[actual_price]]*Table1[[#This Row],[rating_count]]</f>
        <v>274547000</v>
      </c>
      <c r="Q1212" s="4">
        <v>11206</v>
      </c>
      <c r="R1212" t="s">
        <v>4611</v>
      </c>
      <c r="S1212" t="s">
        <v>4612</v>
      </c>
      <c r="V1212" t="str">
        <f t="shared" si="37"/>
        <v>Aquaguard Aura RO+UV+UF+Taste</v>
      </c>
    </row>
    <row r="1213" spans="1:22" x14ac:dyDescent="0.5">
      <c r="A1213" t="s">
        <v>4613</v>
      </c>
      <c r="B1213" t="s">
        <v>4614</v>
      </c>
      <c r="C1213" t="str">
        <f t="shared" si="36"/>
        <v>Havells Instanio 3-Litre</v>
      </c>
      <c r="D1213" t="s">
        <v>5242</v>
      </c>
      <c r="E1213" t="s">
        <v>5337</v>
      </c>
      <c r="F1213" t="s">
        <v>5350</v>
      </c>
      <c r="G1213" t="s">
        <v>5351</v>
      </c>
      <c r="H1213" s="2">
        <v>3645</v>
      </c>
      <c r="I1213" s="2">
        <v>6070</v>
      </c>
      <c r="J1213" s="1">
        <v>0.4</v>
      </c>
      <c r="K1213" s="8">
        <f>IF(Table1[[#This Row],[discount_percentage]]&gt;=0.5,1,0)</f>
        <v>0</v>
      </c>
      <c r="L1213">
        <v>4.2</v>
      </c>
      <c r="M1213">
        <f>IF(Table1[[#This Row],[rating_count]]&lt;1000,1,0)</f>
        <v>1</v>
      </c>
      <c r="N1213" t="str">
        <f>IF(Table1[[#This Row],[actual_price]]&lt;200,"&lt;₹200",IF(Table1[[#This Row],[actual_price]]&lt;=500,"₹200–₹500","&gt;₹500"))</f>
        <v>&gt;₹500</v>
      </c>
      <c r="O1213" s="9">
        <f>(Table1[[#This Row],[rating]]*Table1[[#This Row],[rating_count]])</f>
        <v>2356.2000000000003</v>
      </c>
      <c r="P1213" s="9">
        <f>Table1[[#This Row],[actual_price]]*Table1[[#This Row],[rating_count]]</f>
        <v>3405270</v>
      </c>
      <c r="Q1213" s="4">
        <v>561</v>
      </c>
      <c r="R1213" t="s">
        <v>4615</v>
      </c>
      <c r="S1213" t="s">
        <v>4616</v>
      </c>
      <c r="V1213" t="str">
        <f t="shared" si="37"/>
        <v>Havells Instanio 3-Litre</v>
      </c>
    </row>
    <row r="1214" spans="1:22" x14ac:dyDescent="0.5">
      <c r="A1214" t="s">
        <v>4617</v>
      </c>
      <c r="B1214" t="s">
        <v>4618</v>
      </c>
      <c r="C1214" t="str">
        <f t="shared" si="36"/>
        <v>Milk Frother, Immersion</v>
      </c>
      <c r="D1214" t="s">
        <v>5242</v>
      </c>
      <c r="E1214" t="s">
        <v>5334</v>
      </c>
      <c r="F1214" t="s">
        <v>5335</v>
      </c>
      <c r="G1214" t="s">
        <v>5348</v>
      </c>
      <c r="H1214">
        <v>375</v>
      </c>
      <c r="I1214">
        <v>999</v>
      </c>
      <c r="J1214" s="1">
        <v>0.62</v>
      </c>
      <c r="K1214" s="8">
        <f>IF(Table1[[#This Row],[discount_percentage]]&gt;=0.5,1,0)</f>
        <v>1</v>
      </c>
      <c r="L1214">
        <v>3.6</v>
      </c>
      <c r="M1214">
        <f>IF(Table1[[#This Row],[rating_count]]&lt;1000,1,0)</f>
        <v>0</v>
      </c>
      <c r="N1214" t="str">
        <f>IF(Table1[[#This Row],[actual_price]]&lt;200,"&lt;₹200",IF(Table1[[#This Row],[actual_price]]&lt;=500,"₹200–₹500","&gt;₹500"))</f>
        <v>&gt;₹500</v>
      </c>
      <c r="O1214" s="9">
        <f>(Table1[[#This Row],[rating]]*Table1[[#This Row],[rating_count]])</f>
        <v>7156.8</v>
      </c>
      <c r="P1214" s="9">
        <f>Table1[[#This Row],[actual_price]]*Table1[[#This Row],[rating_count]]</f>
        <v>1986012</v>
      </c>
      <c r="Q1214" s="4">
        <v>1988</v>
      </c>
      <c r="R1214" t="s">
        <v>4619</v>
      </c>
      <c r="S1214" t="s">
        <v>4620</v>
      </c>
      <c r="V1214" t="str">
        <f t="shared" si="37"/>
        <v>Milk Frother, Immersion</v>
      </c>
    </row>
    <row r="1215" spans="1:22" x14ac:dyDescent="0.5">
      <c r="A1215" t="s">
        <v>4621</v>
      </c>
      <c r="B1215" t="s">
        <v>4622</v>
      </c>
      <c r="C1215" t="str">
        <f t="shared" si="36"/>
        <v>Panasonic Sr-Wa22H (E)</v>
      </c>
      <c r="D1215" t="s">
        <v>5242</v>
      </c>
      <c r="E1215" t="s">
        <v>5334</v>
      </c>
      <c r="F1215" t="s">
        <v>5335</v>
      </c>
      <c r="G1215" t="s">
        <v>5377</v>
      </c>
      <c r="H1215" s="2">
        <v>2976</v>
      </c>
      <c r="I1215" s="2">
        <v>3945</v>
      </c>
      <c r="J1215" s="1">
        <v>0.25</v>
      </c>
      <c r="K1215" s="8">
        <f>IF(Table1[[#This Row],[discount_percentage]]&gt;=0.5,1,0)</f>
        <v>0</v>
      </c>
      <c r="L1215">
        <v>4.2</v>
      </c>
      <c r="M1215">
        <f>IF(Table1[[#This Row],[rating_count]]&lt;1000,1,0)</f>
        <v>0</v>
      </c>
      <c r="N1215" t="str">
        <f>IF(Table1[[#This Row],[actual_price]]&lt;200,"&lt;₹200",IF(Table1[[#This Row],[actual_price]]&lt;=500,"₹200–₹500","&gt;₹500"))</f>
        <v>&gt;₹500</v>
      </c>
      <c r="O1215" s="9">
        <f>(Table1[[#This Row],[rating]]*Table1[[#This Row],[rating_count]])</f>
        <v>15708</v>
      </c>
      <c r="P1215" s="9">
        <f>Table1[[#This Row],[actual_price]]*Table1[[#This Row],[rating_count]]</f>
        <v>14754300</v>
      </c>
      <c r="Q1215" s="4">
        <v>3740</v>
      </c>
      <c r="R1215" t="s">
        <v>4623</v>
      </c>
      <c r="S1215" t="s">
        <v>4624</v>
      </c>
      <c r="V1215" t="str">
        <f t="shared" si="37"/>
        <v>Panasonic SR-WA22H (E)</v>
      </c>
    </row>
    <row r="1216" spans="1:22" x14ac:dyDescent="0.5">
      <c r="A1216" t="s">
        <v>4625</v>
      </c>
      <c r="B1216" t="s">
        <v>4626</v>
      </c>
      <c r="C1216" t="str">
        <f t="shared" si="36"/>
        <v>Instacuppa Milk Frother</v>
      </c>
      <c r="D1216" t="s">
        <v>5242</v>
      </c>
      <c r="E1216" t="s">
        <v>5334</v>
      </c>
      <c r="F1216" t="s">
        <v>5370</v>
      </c>
      <c r="G1216" t="s">
        <v>5399</v>
      </c>
      <c r="H1216" s="2">
        <v>1099</v>
      </c>
      <c r="I1216" s="2">
        <v>1499</v>
      </c>
      <c r="J1216" s="1">
        <v>0.27</v>
      </c>
      <c r="K1216" s="8">
        <f>IF(Table1[[#This Row],[discount_percentage]]&gt;=0.5,1,0)</f>
        <v>0</v>
      </c>
      <c r="L1216">
        <v>4.0999999999999996</v>
      </c>
      <c r="M1216">
        <f>IF(Table1[[#This Row],[rating_count]]&lt;1000,1,0)</f>
        <v>0</v>
      </c>
      <c r="N1216" t="str">
        <f>IF(Table1[[#This Row],[actual_price]]&lt;200,"&lt;₹200",IF(Table1[[#This Row],[actual_price]]&lt;=500,"₹200–₹500","&gt;₹500"))</f>
        <v>&gt;₹500</v>
      </c>
      <c r="O1216" s="9">
        <f>(Table1[[#This Row],[rating]]*Table1[[#This Row],[rating_count]])</f>
        <v>18044.099999999999</v>
      </c>
      <c r="P1216" s="9">
        <f>Table1[[#This Row],[actual_price]]*Table1[[#This Row],[rating_count]]</f>
        <v>6597099</v>
      </c>
      <c r="Q1216" s="4">
        <v>4401</v>
      </c>
      <c r="R1216" t="s">
        <v>4627</v>
      </c>
      <c r="S1216" t="s">
        <v>4628</v>
      </c>
      <c r="V1216" t="str">
        <f t="shared" si="37"/>
        <v>InstaCuppa Milk Frother</v>
      </c>
    </row>
    <row r="1217" spans="1:22" x14ac:dyDescent="0.5">
      <c r="A1217" t="s">
        <v>4629</v>
      </c>
      <c r="B1217" t="s">
        <v>4630</v>
      </c>
      <c r="C1217" t="str">
        <f t="shared" si="36"/>
        <v>Goodscity Garment Steamer</v>
      </c>
      <c r="D1217" t="s">
        <v>5242</v>
      </c>
      <c r="E1217" t="s">
        <v>5334</v>
      </c>
      <c r="F1217" t="s">
        <v>5341</v>
      </c>
      <c r="G1217" t="s">
        <v>5342</v>
      </c>
      <c r="H1217" s="2">
        <v>2575</v>
      </c>
      <c r="I1217" s="2">
        <v>6700</v>
      </c>
      <c r="J1217" s="1">
        <v>0.62</v>
      </c>
      <c r="K1217" s="8">
        <f>IF(Table1[[#This Row],[discount_percentage]]&gt;=0.5,1,0)</f>
        <v>1</v>
      </c>
      <c r="L1217">
        <v>4.2</v>
      </c>
      <c r="M1217">
        <f>IF(Table1[[#This Row],[rating_count]]&lt;1000,1,0)</f>
        <v>1</v>
      </c>
      <c r="N1217" t="str">
        <f>IF(Table1[[#This Row],[actual_price]]&lt;200,"&lt;₹200",IF(Table1[[#This Row],[actual_price]]&lt;=500,"₹200–₹500","&gt;₹500"))</f>
        <v>&gt;₹500</v>
      </c>
      <c r="O1217" s="9">
        <f>(Table1[[#This Row],[rating]]*Table1[[#This Row],[rating_count]])</f>
        <v>2566.2000000000003</v>
      </c>
      <c r="P1217" s="9">
        <f>Table1[[#This Row],[actual_price]]*Table1[[#This Row],[rating_count]]</f>
        <v>4093700</v>
      </c>
      <c r="Q1217" s="4">
        <v>611</v>
      </c>
      <c r="R1217" t="s">
        <v>4631</v>
      </c>
      <c r="S1217" t="s">
        <v>4632</v>
      </c>
      <c r="V1217" t="str">
        <f t="shared" si="37"/>
        <v>Goodscity Garment Steamer</v>
      </c>
    </row>
    <row r="1218" spans="1:22" x14ac:dyDescent="0.5">
      <c r="A1218" t="s">
        <v>4633</v>
      </c>
      <c r="B1218" t="s">
        <v>4634</v>
      </c>
      <c r="C1218" t="str">
        <f t="shared" ref="C1218:C1281" si="38">PROPER(V1218)</f>
        <v>Solidaire 550-Watt Mixer</v>
      </c>
      <c r="D1218" t="s">
        <v>5242</v>
      </c>
      <c r="E1218" t="s">
        <v>5334</v>
      </c>
      <c r="F1218" t="s">
        <v>5335</v>
      </c>
      <c r="G1218" t="s">
        <v>5349</v>
      </c>
      <c r="H1218" s="2">
        <v>1649</v>
      </c>
      <c r="I1218" s="2">
        <v>2800</v>
      </c>
      <c r="J1218" s="1">
        <v>0.41</v>
      </c>
      <c r="K1218" s="8">
        <f>IF(Table1[[#This Row],[discount_percentage]]&gt;=0.5,1,0)</f>
        <v>0</v>
      </c>
      <c r="L1218">
        <v>3.9</v>
      </c>
      <c r="M1218">
        <f>IF(Table1[[#This Row],[rating_count]]&lt;1000,1,0)</f>
        <v>0</v>
      </c>
      <c r="N1218" t="str">
        <f>IF(Table1[[#This Row],[actual_price]]&lt;200,"&lt;₹200",IF(Table1[[#This Row],[actual_price]]&lt;=500,"₹200–₹500","&gt;₹500"))</f>
        <v>&gt;₹500</v>
      </c>
      <c r="O1218" s="9">
        <f>(Table1[[#This Row],[rating]]*Table1[[#This Row],[rating_count]])</f>
        <v>8431.7999999999993</v>
      </c>
      <c r="P1218" s="9">
        <f>Table1[[#This Row],[actual_price]]*Table1[[#This Row],[rating_count]]</f>
        <v>6053600</v>
      </c>
      <c r="Q1218" s="4">
        <v>2162</v>
      </c>
      <c r="R1218" t="s">
        <v>4635</v>
      </c>
      <c r="S1218" t="s">
        <v>4636</v>
      </c>
      <c r="V1218" t="str">
        <f t="shared" ref="V1218:V1281" si="39">TRIM(LEFT(B1218,FIND(" ",B1218,FIND(" ",B1218,FIND(" ",B1218)+1)+1)))</f>
        <v>Solidaire 550-Watt Mixer</v>
      </c>
    </row>
    <row r="1219" spans="1:22" x14ac:dyDescent="0.5">
      <c r="A1219" t="s">
        <v>4637</v>
      </c>
      <c r="B1219" t="s">
        <v>4638</v>
      </c>
      <c r="C1219" t="str">
        <f t="shared" si="38"/>
        <v>Amazon Basics 300</v>
      </c>
      <c r="D1219" t="s">
        <v>5242</v>
      </c>
      <c r="E1219" t="s">
        <v>5334</v>
      </c>
      <c r="F1219" t="s">
        <v>5335</v>
      </c>
      <c r="G1219" t="s">
        <v>5348</v>
      </c>
      <c r="H1219">
        <v>799</v>
      </c>
      <c r="I1219" s="2">
        <v>1699</v>
      </c>
      <c r="J1219" s="1">
        <v>0.53</v>
      </c>
      <c r="K1219" s="8">
        <f>IF(Table1[[#This Row],[discount_percentage]]&gt;=0.5,1,0)</f>
        <v>1</v>
      </c>
      <c r="L1219">
        <v>4</v>
      </c>
      <c r="M1219">
        <f>IF(Table1[[#This Row],[rating_count]]&lt;1000,1,0)</f>
        <v>1</v>
      </c>
      <c r="N1219" t="str">
        <f>IF(Table1[[#This Row],[actual_price]]&lt;200,"&lt;₹200",IF(Table1[[#This Row],[actual_price]]&lt;=500,"₹200–₹500","&gt;₹500"))</f>
        <v>&gt;₹500</v>
      </c>
      <c r="O1219" s="9">
        <f>(Table1[[#This Row],[rating]]*Table1[[#This Row],[rating_count]])</f>
        <v>388</v>
      </c>
      <c r="P1219" s="9">
        <f>Table1[[#This Row],[actual_price]]*Table1[[#This Row],[rating_count]]</f>
        <v>164803</v>
      </c>
      <c r="Q1219" s="4">
        <v>97</v>
      </c>
      <c r="R1219" t="s">
        <v>4639</v>
      </c>
      <c r="S1219" t="s">
        <v>4640</v>
      </c>
      <c r="V1219" t="str">
        <f t="shared" si="39"/>
        <v>Amazon Basics 300</v>
      </c>
    </row>
    <row r="1220" spans="1:22" x14ac:dyDescent="0.5">
      <c r="A1220" t="s">
        <v>4641</v>
      </c>
      <c r="B1220" t="s">
        <v>4642</v>
      </c>
      <c r="C1220" t="str">
        <f t="shared" si="38"/>
        <v>Orpat Hhb-100E 250-Watt</v>
      </c>
      <c r="D1220" t="s">
        <v>5242</v>
      </c>
      <c r="E1220" t="s">
        <v>5334</v>
      </c>
      <c r="F1220" t="s">
        <v>5335</v>
      </c>
      <c r="G1220" t="s">
        <v>5348</v>
      </c>
      <c r="H1220">
        <v>765</v>
      </c>
      <c r="I1220">
        <v>970</v>
      </c>
      <c r="J1220" s="1">
        <v>0.21</v>
      </c>
      <c r="K1220" s="8">
        <f>IF(Table1[[#This Row],[discount_percentage]]&gt;=0.5,1,0)</f>
        <v>0</v>
      </c>
      <c r="L1220">
        <v>4.2</v>
      </c>
      <c r="M1220">
        <f>IF(Table1[[#This Row],[rating_count]]&lt;1000,1,0)</f>
        <v>0</v>
      </c>
      <c r="N1220" t="str">
        <f>IF(Table1[[#This Row],[actual_price]]&lt;200,"&lt;₹200",IF(Table1[[#This Row],[actual_price]]&lt;=500,"₹200–₹500","&gt;₹500"))</f>
        <v>&gt;₹500</v>
      </c>
      <c r="O1220" s="9">
        <f>(Table1[[#This Row],[rating]]*Table1[[#This Row],[rating_count]])</f>
        <v>25431</v>
      </c>
      <c r="P1220" s="9">
        <f>Table1[[#This Row],[actual_price]]*Table1[[#This Row],[rating_count]]</f>
        <v>5873350</v>
      </c>
      <c r="Q1220" s="4">
        <v>6055</v>
      </c>
      <c r="R1220" t="s">
        <v>4643</v>
      </c>
      <c r="S1220" t="s">
        <v>4644</v>
      </c>
      <c r="V1220" t="str">
        <f t="shared" si="39"/>
        <v>Orpat HHB-100E 250-Watt</v>
      </c>
    </row>
    <row r="1221" spans="1:22" x14ac:dyDescent="0.5">
      <c r="A1221" t="s">
        <v>4645</v>
      </c>
      <c r="B1221" t="s">
        <v>4646</v>
      </c>
      <c r="C1221" t="str">
        <f t="shared" si="38"/>
        <v>Healthsense Rechargeable Lint</v>
      </c>
      <c r="D1221" t="s">
        <v>5242</v>
      </c>
      <c r="E1221" t="s">
        <v>5334</v>
      </c>
      <c r="F1221" t="s">
        <v>5341</v>
      </c>
      <c r="G1221" t="s">
        <v>5342</v>
      </c>
      <c r="H1221">
        <v>999</v>
      </c>
      <c r="I1221" s="2">
        <v>1500</v>
      </c>
      <c r="J1221" s="1">
        <v>0.33</v>
      </c>
      <c r="K1221" s="8">
        <f>IF(Table1[[#This Row],[discount_percentage]]&gt;=0.5,1,0)</f>
        <v>0</v>
      </c>
      <c r="L1221">
        <v>4.2</v>
      </c>
      <c r="M1221">
        <f>IF(Table1[[#This Row],[rating_count]]&lt;1000,1,0)</f>
        <v>1</v>
      </c>
      <c r="N1221" t="str">
        <f>IF(Table1[[#This Row],[actual_price]]&lt;200,"&lt;₹200",IF(Table1[[#This Row],[actual_price]]&lt;=500,"₹200–₹500","&gt;₹500"))</f>
        <v>&gt;₹500</v>
      </c>
      <c r="O1221" s="9">
        <f>(Table1[[#This Row],[rating]]*Table1[[#This Row],[rating_count]])</f>
        <v>1621.2</v>
      </c>
      <c r="P1221" s="9">
        <f>Table1[[#This Row],[actual_price]]*Table1[[#This Row],[rating_count]]</f>
        <v>579000</v>
      </c>
      <c r="Q1221" s="4">
        <v>386</v>
      </c>
      <c r="R1221" t="s">
        <v>4647</v>
      </c>
      <c r="S1221" t="s">
        <v>4648</v>
      </c>
      <c r="V1221" t="str">
        <f t="shared" si="39"/>
        <v>HealthSense Rechargeable Lint</v>
      </c>
    </row>
    <row r="1222" spans="1:22" x14ac:dyDescent="0.5">
      <c r="A1222" t="s">
        <v>4649</v>
      </c>
      <c r="B1222" t="s">
        <v>4650</v>
      </c>
      <c r="C1222" t="str">
        <f t="shared" si="38"/>
        <v>Agaro Classic Portable</v>
      </c>
      <c r="D1222" t="s">
        <v>5242</v>
      </c>
      <c r="E1222" t="s">
        <v>5334</v>
      </c>
      <c r="F1222" t="s">
        <v>5335</v>
      </c>
      <c r="G1222" t="s">
        <v>5402</v>
      </c>
      <c r="H1222">
        <v>587</v>
      </c>
      <c r="I1222" s="2">
        <v>1295</v>
      </c>
      <c r="J1222" s="1">
        <v>0.55000000000000004</v>
      </c>
      <c r="K1222" s="8">
        <f>IF(Table1[[#This Row],[discount_percentage]]&gt;=0.5,1,0)</f>
        <v>1</v>
      </c>
      <c r="L1222">
        <v>4.0999999999999996</v>
      </c>
      <c r="M1222">
        <f>IF(Table1[[#This Row],[rating_count]]&lt;1000,1,0)</f>
        <v>1</v>
      </c>
      <c r="N1222" t="str">
        <f>IF(Table1[[#This Row],[actual_price]]&lt;200,"&lt;₹200",IF(Table1[[#This Row],[actual_price]]&lt;=500,"₹200–₹500","&gt;₹500"))</f>
        <v>&gt;₹500</v>
      </c>
      <c r="O1222" s="9">
        <f>(Table1[[#This Row],[rating]]*Table1[[#This Row],[rating_count]])</f>
        <v>2283.6999999999998</v>
      </c>
      <c r="P1222" s="9">
        <f>Table1[[#This Row],[actual_price]]*Table1[[#This Row],[rating_count]]</f>
        <v>721315</v>
      </c>
      <c r="Q1222" s="4">
        <v>557</v>
      </c>
      <c r="R1222" t="s">
        <v>4651</v>
      </c>
      <c r="S1222" t="s">
        <v>4652</v>
      </c>
      <c r="V1222" t="str">
        <f t="shared" si="39"/>
        <v>AGARO Classic Portable</v>
      </c>
    </row>
    <row r="1223" spans="1:22" x14ac:dyDescent="0.5">
      <c r="A1223" t="s">
        <v>4653</v>
      </c>
      <c r="B1223" t="s">
        <v>4654</v>
      </c>
      <c r="C1223" t="str">
        <f t="shared" si="38"/>
        <v>Agaro Imperial 240-Watt</v>
      </c>
      <c r="D1223" t="s">
        <v>5242</v>
      </c>
      <c r="E1223" t="s">
        <v>5334</v>
      </c>
      <c r="F1223" t="s">
        <v>5335</v>
      </c>
      <c r="G1223" t="s">
        <v>5392</v>
      </c>
      <c r="H1223" s="2">
        <v>12609</v>
      </c>
      <c r="I1223" s="2">
        <v>23999</v>
      </c>
      <c r="J1223" s="1">
        <v>0.47</v>
      </c>
      <c r="K1223" s="8">
        <f>IF(Table1[[#This Row],[discount_percentage]]&gt;=0.5,1,0)</f>
        <v>0</v>
      </c>
      <c r="L1223">
        <v>4.4000000000000004</v>
      </c>
      <c r="M1223">
        <f>IF(Table1[[#This Row],[rating_count]]&lt;1000,1,0)</f>
        <v>0</v>
      </c>
      <c r="N1223" t="str">
        <f>IF(Table1[[#This Row],[actual_price]]&lt;200,"&lt;₹200",IF(Table1[[#This Row],[actual_price]]&lt;=500,"₹200–₹500","&gt;₹500"))</f>
        <v>&gt;₹500</v>
      </c>
      <c r="O1223" s="9">
        <f>(Table1[[#This Row],[rating]]*Table1[[#This Row],[rating_count]])</f>
        <v>10067.200000000001</v>
      </c>
      <c r="P1223" s="9">
        <f>Table1[[#This Row],[actual_price]]*Table1[[#This Row],[rating_count]]</f>
        <v>54909712</v>
      </c>
      <c r="Q1223" s="4">
        <v>2288</v>
      </c>
      <c r="R1223" t="s">
        <v>4655</v>
      </c>
      <c r="S1223" t="s">
        <v>4656</v>
      </c>
      <c r="V1223" t="str">
        <f t="shared" si="39"/>
        <v>AGARO Imperial 240-Watt</v>
      </c>
    </row>
    <row r="1224" spans="1:22" x14ac:dyDescent="0.5">
      <c r="A1224" t="s">
        <v>4657</v>
      </c>
      <c r="B1224" t="s">
        <v>4658</v>
      </c>
      <c r="C1224" t="str">
        <f t="shared" si="38"/>
        <v>Wipro Smartlife Super</v>
      </c>
      <c r="D1224" t="s">
        <v>5242</v>
      </c>
      <c r="E1224" t="s">
        <v>5334</v>
      </c>
      <c r="F1224" t="s">
        <v>5341</v>
      </c>
      <c r="G1224" t="s">
        <v>5342</v>
      </c>
      <c r="H1224">
        <v>699</v>
      </c>
      <c r="I1224">
        <v>850</v>
      </c>
      <c r="J1224" s="1">
        <v>0.18</v>
      </c>
      <c r="K1224" s="8">
        <f>IF(Table1[[#This Row],[discount_percentage]]&gt;=0.5,1,0)</f>
        <v>0</v>
      </c>
      <c r="L1224">
        <v>4.0999999999999996</v>
      </c>
      <c r="M1224">
        <f>IF(Table1[[#This Row],[rating_count]]&lt;1000,1,0)</f>
        <v>0</v>
      </c>
      <c r="N1224" t="str">
        <f>IF(Table1[[#This Row],[actual_price]]&lt;200,"&lt;₹200",IF(Table1[[#This Row],[actual_price]]&lt;=500,"₹200–₹500","&gt;₹500"))</f>
        <v>&gt;₹500</v>
      </c>
      <c r="O1224" s="9">
        <f>(Table1[[#This Row],[rating]]*Table1[[#This Row],[rating_count]])</f>
        <v>4534.5999999999995</v>
      </c>
      <c r="P1224" s="9">
        <f>Table1[[#This Row],[actual_price]]*Table1[[#This Row],[rating_count]]</f>
        <v>940100</v>
      </c>
      <c r="Q1224" s="4">
        <v>1106</v>
      </c>
      <c r="R1224" t="s">
        <v>4659</v>
      </c>
      <c r="S1224" t="s">
        <v>4660</v>
      </c>
      <c r="V1224" t="str">
        <f t="shared" si="39"/>
        <v>Wipro Smartlife Super</v>
      </c>
    </row>
    <row r="1225" spans="1:22" x14ac:dyDescent="0.5">
      <c r="A1225" t="s">
        <v>4661</v>
      </c>
      <c r="B1225" t="s">
        <v>4662</v>
      </c>
      <c r="C1225" t="str">
        <f t="shared" si="38"/>
        <v>Amazonbasics Cylinder Bagless</v>
      </c>
      <c r="D1225" t="s">
        <v>5242</v>
      </c>
      <c r="E1225" t="s">
        <v>5334</v>
      </c>
      <c r="F1225" t="s">
        <v>5341</v>
      </c>
      <c r="G1225" t="s">
        <v>5359</v>
      </c>
      <c r="H1225" s="2">
        <v>3799</v>
      </c>
      <c r="I1225" s="2">
        <v>6000</v>
      </c>
      <c r="J1225" s="1">
        <v>0.37</v>
      </c>
      <c r="K1225" s="8">
        <f>IF(Table1[[#This Row],[discount_percentage]]&gt;=0.5,1,0)</f>
        <v>0</v>
      </c>
      <c r="L1225">
        <v>4.2</v>
      </c>
      <c r="M1225">
        <f>IF(Table1[[#This Row],[rating_count]]&lt;1000,1,0)</f>
        <v>0</v>
      </c>
      <c r="N1225" t="str">
        <f>IF(Table1[[#This Row],[actual_price]]&lt;200,"&lt;₹200",IF(Table1[[#This Row],[actual_price]]&lt;=500,"₹200–₹500","&gt;₹500"))</f>
        <v>&gt;₹500</v>
      </c>
      <c r="O1225" s="9">
        <f>(Table1[[#This Row],[rating]]*Table1[[#This Row],[rating_count]])</f>
        <v>50127</v>
      </c>
      <c r="P1225" s="9">
        <f>Table1[[#This Row],[actual_price]]*Table1[[#This Row],[rating_count]]</f>
        <v>71610000</v>
      </c>
      <c r="Q1225" s="4">
        <v>11935</v>
      </c>
      <c r="R1225" t="s">
        <v>4663</v>
      </c>
      <c r="S1225" t="s">
        <v>4664</v>
      </c>
      <c r="V1225" t="str">
        <f t="shared" si="39"/>
        <v>AmazonBasics Cylinder Bagless</v>
      </c>
    </row>
    <row r="1226" spans="1:22" x14ac:dyDescent="0.5">
      <c r="A1226" t="s">
        <v>4665</v>
      </c>
      <c r="B1226" t="s">
        <v>4666</v>
      </c>
      <c r="C1226" t="str">
        <f t="shared" si="38"/>
        <v>Crompton Ihl 251</v>
      </c>
      <c r="D1226" t="s">
        <v>5242</v>
      </c>
      <c r="E1226" t="s">
        <v>5337</v>
      </c>
      <c r="F1226" t="s">
        <v>5350</v>
      </c>
      <c r="G1226" t="s">
        <v>5353</v>
      </c>
      <c r="H1226">
        <v>640</v>
      </c>
      <c r="I1226" s="2">
        <v>1020</v>
      </c>
      <c r="J1226" s="1">
        <v>0.37</v>
      </c>
      <c r="K1226" s="8">
        <f>IF(Table1[[#This Row],[discount_percentage]]&gt;=0.5,1,0)</f>
        <v>0</v>
      </c>
      <c r="L1226">
        <v>4.0999999999999996</v>
      </c>
      <c r="M1226">
        <f>IF(Table1[[#This Row],[rating_count]]&lt;1000,1,0)</f>
        <v>0</v>
      </c>
      <c r="N1226" t="str">
        <f>IF(Table1[[#This Row],[actual_price]]&lt;200,"&lt;₹200",IF(Table1[[#This Row],[actual_price]]&lt;=500,"₹200–₹500","&gt;₹500"))</f>
        <v>&gt;₹500</v>
      </c>
      <c r="O1226" s="9">
        <f>(Table1[[#This Row],[rating]]*Table1[[#This Row],[rating_count]])</f>
        <v>20741.899999999998</v>
      </c>
      <c r="P1226" s="9">
        <f>Table1[[#This Row],[actual_price]]*Table1[[#This Row],[rating_count]]</f>
        <v>5160180</v>
      </c>
      <c r="Q1226" s="4">
        <v>5059</v>
      </c>
      <c r="R1226" t="s">
        <v>4667</v>
      </c>
      <c r="S1226" t="s">
        <v>4668</v>
      </c>
      <c r="V1226" t="str">
        <f t="shared" si="39"/>
        <v>Crompton IHL 251</v>
      </c>
    </row>
    <row r="1227" spans="1:22" x14ac:dyDescent="0.5">
      <c r="A1227" t="s">
        <v>4669</v>
      </c>
      <c r="B1227" t="s">
        <v>4670</v>
      </c>
      <c r="C1227" t="str">
        <f t="shared" si="38"/>
        <v>Saiellin Room Heater</v>
      </c>
      <c r="D1227" t="s">
        <v>5242</v>
      </c>
      <c r="E1227" t="s">
        <v>5337</v>
      </c>
      <c r="F1227" t="s">
        <v>5338</v>
      </c>
      <c r="G1227" t="s">
        <v>5340</v>
      </c>
      <c r="H1227">
        <v>979</v>
      </c>
      <c r="I1227" s="2">
        <v>1999</v>
      </c>
      <c r="J1227" s="1">
        <v>0.51</v>
      </c>
      <c r="K1227" s="8">
        <f>IF(Table1[[#This Row],[discount_percentage]]&gt;=0.5,1,0)</f>
        <v>1</v>
      </c>
      <c r="L1227">
        <v>3.9</v>
      </c>
      <c r="M1227">
        <f>IF(Table1[[#This Row],[rating_count]]&lt;1000,1,0)</f>
        <v>1</v>
      </c>
      <c r="N1227" t="str">
        <f>IF(Table1[[#This Row],[actual_price]]&lt;200,"&lt;₹200",IF(Table1[[#This Row],[actual_price]]&lt;=500,"₹200–₹500","&gt;₹500"))</f>
        <v>&gt;₹500</v>
      </c>
      <c r="O1227" s="9">
        <f>(Table1[[#This Row],[rating]]*Table1[[#This Row],[rating_count]])</f>
        <v>612.29999999999995</v>
      </c>
      <c r="P1227" s="9">
        <f>Table1[[#This Row],[actual_price]]*Table1[[#This Row],[rating_count]]</f>
        <v>313843</v>
      </c>
      <c r="Q1227" s="4">
        <v>157</v>
      </c>
      <c r="R1227" t="s">
        <v>4671</v>
      </c>
      <c r="S1227" t="s">
        <v>4672</v>
      </c>
      <c r="V1227" t="str">
        <f t="shared" si="39"/>
        <v>SaiEllin Room Heater</v>
      </c>
    </row>
    <row r="1228" spans="1:22" x14ac:dyDescent="0.5">
      <c r="A1228" t="s">
        <v>4673</v>
      </c>
      <c r="B1228" t="s">
        <v>4674</v>
      </c>
      <c r="C1228" t="str">
        <f t="shared" si="38"/>
        <v>Bajaj Majesty Duetto</v>
      </c>
      <c r="D1228" t="s">
        <v>5242</v>
      </c>
      <c r="E1228" t="s">
        <v>5337</v>
      </c>
      <c r="F1228" t="s">
        <v>5350</v>
      </c>
      <c r="G1228" t="s">
        <v>5351</v>
      </c>
      <c r="H1228" s="2">
        <v>5365</v>
      </c>
      <c r="I1228" s="2">
        <v>7445</v>
      </c>
      <c r="J1228" s="1">
        <v>0.28000000000000003</v>
      </c>
      <c r="K1228" s="8">
        <f>IF(Table1[[#This Row],[discount_percentage]]&gt;=0.5,1,0)</f>
        <v>0</v>
      </c>
      <c r="L1228">
        <v>3.9</v>
      </c>
      <c r="M1228">
        <f>IF(Table1[[#This Row],[rating_count]]&lt;1000,1,0)</f>
        <v>0</v>
      </c>
      <c r="N1228" t="str">
        <f>IF(Table1[[#This Row],[actual_price]]&lt;200,"&lt;₹200",IF(Table1[[#This Row],[actual_price]]&lt;=500,"₹200–₹500","&gt;₹500"))</f>
        <v>&gt;₹500</v>
      </c>
      <c r="O1228" s="9">
        <f>(Table1[[#This Row],[rating]]*Table1[[#This Row],[rating_count]])</f>
        <v>13977.6</v>
      </c>
      <c r="P1228" s="9">
        <f>Table1[[#This Row],[actual_price]]*Table1[[#This Row],[rating_count]]</f>
        <v>26682880</v>
      </c>
      <c r="Q1228" s="4">
        <v>3584</v>
      </c>
      <c r="R1228" t="s">
        <v>4675</v>
      </c>
      <c r="S1228" t="s">
        <v>4676</v>
      </c>
      <c r="V1228" t="str">
        <f t="shared" si="39"/>
        <v>Bajaj Majesty Duetto</v>
      </c>
    </row>
    <row r="1229" spans="1:22" x14ac:dyDescent="0.5">
      <c r="A1229" t="s">
        <v>4677</v>
      </c>
      <c r="B1229" t="s">
        <v>4678</v>
      </c>
      <c r="C1229" t="str">
        <f t="shared" si="38"/>
        <v>Black + Decker</v>
      </c>
      <c r="D1229" t="s">
        <v>5242</v>
      </c>
      <c r="E1229" t="s">
        <v>5334</v>
      </c>
      <c r="F1229" t="s">
        <v>5341</v>
      </c>
      <c r="G1229" t="s">
        <v>5342</v>
      </c>
      <c r="H1229" s="2">
        <v>3199</v>
      </c>
      <c r="I1229" s="2">
        <v>3500</v>
      </c>
      <c r="J1229" s="1">
        <v>0.09</v>
      </c>
      <c r="K1229" s="8">
        <f>IF(Table1[[#This Row],[discount_percentage]]&gt;=0.5,1,0)</f>
        <v>0</v>
      </c>
      <c r="L1229">
        <v>4.2</v>
      </c>
      <c r="M1229">
        <f>IF(Table1[[#This Row],[rating_count]]&lt;1000,1,0)</f>
        <v>0</v>
      </c>
      <c r="N1229" t="str">
        <f>IF(Table1[[#This Row],[actual_price]]&lt;200,"&lt;₹200",IF(Table1[[#This Row],[actual_price]]&lt;=500,"₹200–₹500","&gt;₹500"))</f>
        <v>&gt;₹500</v>
      </c>
      <c r="O1229" s="9">
        <f>(Table1[[#This Row],[rating]]*Table1[[#This Row],[rating_count]])</f>
        <v>7975.8</v>
      </c>
      <c r="P1229" s="9">
        <f>Table1[[#This Row],[actual_price]]*Table1[[#This Row],[rating_count]]</f>
        <v>6646500</v>
      </c>
      <c r="Q1229" s="4">
        <v>1899</v>
      </c>
      <c r="R1229" t="s">
        <v>4679</v>
      </c>
      <c r="S1229" t="s">
        <v>4680</v>
      </c>
      <c r="V1229" t="str">
        <f t="shared" si="39"/>
        <v>Black + Decker</v>
      </c>
    </row>
    <row r="1230" spans="1:22" x14ac:dyDescent="0.5">
      <c r="A1230" t="s">
        <v>4681</v>
      </c>
      <c r="B1230" t="s">
        <v>4682</v>
      </c>
      <c r="C1230" t="str">
        <f t="shared" si="38"/>
        <v>Inalsa Hand Blender|</v>
      </c>
      <c r="D1230" t="s">
        <v>5242</v>
      </c>
      <c r="E1230" t="s">
        <v>5334</v>
      </c>
      <c r="F1230" t="s">
        <v>5335</v>
      </c>
      <c r="G1230" t="s">
        <v>5389</v>
      </c>
      <c r="H1230">
        <v>979</v>
      </c>
      <c r="I1230" s="2">
        <v>1395</v>
      </c>
      <c r="J1230" s="1">
        <v>0.3</v>
      </c>
      <c r="K1230" s="8">
        <f>IF(Table1[[#This Row],[discount_percentage]]&gt;=0.5,1,0)</f>
        <v>0</v>
      </c>
      <c r="L1230">
        <v>4.2</v>
      </c>
      <c r="M1230">
        <f>IF(Table1[[#This Row],[rating_count]]&lt;1000,1,0)</f>
        <v>0</v>
      </c>
      <c r="N1230" t="str">
        <f>IF(Table1[[#This Row],[actual_price]]&lt;200,"&lt;₹200",IF(Table1[[#This Row],[actual_price]]&lt;=500,"₹200–₹500","&gt;₹500"))</f>
        <v>&gt;₹500</v>
      </c>
      <c r="O1230" s="9">
        <f>(Table1[[#This Row],[rating]]*Table1[[#This Row],[rating_count]])</f>
        <v>64058.400000000001</v>
      </c>
      <c r="P1230" s="9">
        <f>Table1[[#This Row],[actual_price]]*Table1[[#This Row],[rating_count]]</f>
        <v>21276540</v>
      </c>
      <c r="Q1230" s="4">
        <v>15252</v>
      </c>
      <c r="R1230" t="s">
        <v>4683</v>
      </c>
      <c r="S1230" t="s">
        <v>4684</v>
      </c>
      <c r="V1230" t="str">
        <f t="shared" si="39"/>
        <v>Inalsa Hand Blender|</v>
      </c>
    </row>
    <row r="1231" spans="1:22" x14ac:dyDescent="0.5">
      <c r="A1231" t="s">
        <v>4685</v>
      </c>
      <c r="B1231" t="s">
        <v>4686</v>
      </c>
      <c r="C1231" t="str">
        <f t="shared" si="38"/>
        <v>Longway Blaze 2</v>
      </c>
      <c r="D1231" t="s">
        <v>5242</v>
      </c>
      <c r="E1231" t="s">
        <v>5337</v>
      </c>
      <c r="F1231" t="s">
        <v>5338</v>
      </c>
      <c r="G1231" t="s">
        <v>5339</v>
      </c>
      <c r="H1231">
        <v>929</v>
      </c>
      <c r="I1231" s="2">
        <v>2199</v>
      </c>
      <c r="J1231" s="1">
        <v>0.57999999999999996</v>
      </c>
      <c r="K1231" s="8">
        <f>IF(Table1[[#This Row],[discount_percentage]]&gt;=0.5,1,0)</f>
        <v>1</v>
      </c>
      <c r="L1231">
        <v>3.7</v>
      </c>
      <c r="M1231">
        <f>IF(Table1[[#This Row],[rating_count]]&lt;1000,1,0)</f>
        <v>1</v>
      </c>
      <c r="N1231" t="str">
        <f>IF(Table1[[#This Row],[actual_price]]&lt;200,"&lt;₹200",IF(Table1[[#This Row],[actual_price]]&lt;=500,"₹200–₹500","&gt;₹500"))</f>
        <v>&gt;₹500</v>
      </c>
      <c r="O1231" s="9">
        <f>(Table1[[#This Row],[rating]]*Table1[[#This Row],[rating_count]])</f>
        <v>14.8</v>
      </c>
      <c r="P1231" s="9">
        <f>Table1[[#This Row],[actual_price]]*Table1[[#This Row],[rating_count]]</f>
        <v>8796</v>
      </c>
      <c r="Q1231" s="4">
        <v>4</v>
      </c>
      <c r="R1231" t="s">
        <v>4687</v>
      </c>
      <c r="S1231" t="s">
        <v>4688</v>
      </c>
      <c r="V1231" t="str">
        <f t="shared" si="39"/>
        <v>Longway Blaze 2</v>
      </c>
    </row>
    <row r="1232" spans="1:22" x14ac:dyDescent="0.5">
      <c r="A1232" t="s">
        <v>4689</v>
      </c>
      <c r="B1232" t="s">
        <v>4690</v>
      </c>
      <c r="C1232" t="str">
        <f t="shared" si="38"/>
        <v>Prestige Pwg 07</v>
      </c>
      <c r="D1232" t="s">
        <v>5242</v>
      </c>
      <c r="E1232" t="s">
        <v>5334</v>
      </c>
      <c r="F1232" t="s">
        <v>5335</v>
      </c>
      <c r="G1232" t="s">
        <v>5390</v>
      </c>
      <c r="H1232" s="2">
        <v>3710</v>
      </c>
      <c r="I1232" s="2">
        <v>4330</v>
      </c>
      <c r="J1232" s="1">
        <v>0.14000000000000001</v>
      </c>
      <c r="K1232" s="8">
        <f>IF(Table1[[#This Row],[discount_percentage]]&gt;=0.5,1,0)</f>
        <v>0</v>
      </c>
      <c r="L1232">
        <v>3.7</v>
      </c>
      <c r="M1232">
        <f>IF(Table1[[#This Row],[rating_count]]&lt;1000,1,0)</f>
        <v>0</v>
      </c>
      <c r="N1232" t="str">
        <f>IF(Table1[[#This Row],[actual_price]]&lt;200,"&lt;₹200",IF(Table1[[#This Row],[actual_price]]&lt;=500,"₹200–₹500","&gt;₹500"))</f>
        <v>&gt;₹500</v>
      </c>
      <c r="O1232" s="9">
        <f>(Table1[[#This Row],[rating]]*Table1[[#This Row],[rating_count]])</f>
        <v>6149.4000000000005</v>
      </c>
      <c r="P1232" s="9">
        <f>Table1[[#This Row],[actual_price]]*Table1[[#This Row],[rating_count]]</f>
        <v>7196460</v>
      </c>
      <c r="Q1232" s="4">
        <v>1662</v>
      </c>
      <c r="R1232" t="s">
        <v>4691</v>
      </c>
      <c r="S1232" t="s">
        <v>4692</v>
      </c>
      <c r="V1232" t="str">
        <f t="shared" si="39"/>
        <v>Prestige PWG 07</v>
      </c>
    </row>
    <row r="1233" spans="1:22" x14ac:dyDescent="0.5">
      <c r="A1233" t="s">
        <v>4693</v>
      </c>
      <c r="B1233" t="s">
        <v>4694</v>
      </c>
      <c r="C1233" t="str">
        <f t="shared" si="38"/>
        <v>Pigeon Zest Mixer</v>
      </c>
      <c r="D1233" t="s">
        <v>5242</v>
      </c>
      <c r="E1233" t="s">
        <v>5334</v>
      </c>
      <c r="F1233" t="s">
        <v>5335</v>
      </c>
      <c r="G1233" t="s">
        <v>5349</v>
      </c>
      <c r="H1233" s="2">
        <v>2033</v>
      </c>
      <c r="I1233" s="2">
        <v>4295</v>
      </c>
      <c r="J1233" s="1">
        <v>0.53</v>
      </c>
      <c r="K1233" s="8">
        <f>IF(Table1[[#This Row],[discount_percentage]]&gt;=0.5,1,0)</f>
        <v>1</v>
      </c>
      <c r="L1233">
        <v>3.4</v>
      </c>
      <c r="M1233">
        <f>IF(Table1[[#This Row],[rating_count]]&lt;1000,1,0)</f>
        <v>1</v>
      </c>
      <c r="N1233" t="str">
        <f>IF(Table1[[#This Row],[actual_price]]&lt;200,"&lt;₹200",IF(Table1[[#This Row],[actual_price]]&lt;=500,"₹200–₹500","&gt;₹500"))</f>
        <v>&gt;₹500</v>
      </c>
      <c r="O1233" s="9">
        <f>(Table1[[#This Row],[rating]]*Table1[[#This Row],[rating_count]])</f>
        <v>1434.8</v>
      </c>
      <c r="P1233" s="9">
        <f>Table1[[#This Row],[actual_price]]*Table1[[#This Row],[rating_count]]</f>
        <v>1812490</v>
      </c>
      <c r="Q1233" s="4">
        <v>422</v>
      </c>
      <c r="R1233" t="s">
        <v>4695</v>
      </c>
      <c r="S1233" t="s">
        <v>4696</v>
      </c>
      <c r="V1233" t="str">
        <f t="shared" si="39"/>
        <v>Pigeon Zest Mixer</v>
      </c>
    </row>
    <row r="1234" spans="1:22" x14ac:dyDescent="0.5">
      <c r="A1234" t="s">
        <v>4697</v>
      </c>
      <c r="B1234" t="s">
        <v>4698</v>
      </c>
      <c r="C1234" t="str">
        <f t="shared" si="38"/>
        <v>Borosil Volcano 13</v>
      </c>
      <c r="D1234" t="s">
        <v>5242</v>
      </c>
      <c r="E1234" t="s">
        <v>5337</v>
      </c>
      <c r="F1234" t="s">
        <v>5338</v>
      </c>
      <c r="G1234" t="s">
        <v>5339</v>
      </c>
      <c r="H1234" s="2">
        <v>9495</v>
      </c>
      <c r="I1234" s="2">
        <v>18990</v>
      </c>
      <c r="J1234" s="1">
        <v>0.5</v>
      </c>
      <c r="K1234" s="8">
        <f>IF(Table1[[#This Row],[discount_percentage]]&gt;=0.5,1,0)</f>
        <v>1</v>
      </c>
      <c r="L1234">
        <v>4.2</v>
      </c>
      <c r="M1234">
        <f>IF(Table1[[#This Row],[rating_count]]&lt;1000,1,0)</f>
        <v>1</v>
      </c>
      <c r="N1234" t="str">
        <f>IF(Table1[[#This Row],[actual_price]]&lt;200,"&lt;₹200",IF(Table1[[#This Row],[actual_price]]&lt;=500,"₹200–₹500","&gt;₹500"))</f>
        <v>&gt;₹500</v>
      </c>
      <c r="O1234" s="9">
        <f>(Table1[[#This Row],[rating]]*Table1[[#This Row],[rating_count]])</f>
        <v>331.8</v>
      </c>
      <c r="P1234" s="9">
        <f>Table1[[#This Row],[actual_price]]*Table1[[#This Row],[rating_count]]</f>
        <v>1500210</v>
      </c>
      <c r="Q1234" s="4">
        <v>79</v>
      </c>
      <c r="R1234" t="s">
        <v>4699</v>
      </c>
      <c r="S1234" t="s">
        <v>4700</v>
      </c>
      <c r="V1234" t="str">
        <f t="shared" si="39"/>
        <v>Borosil Volcano 13</v>
      </c>
    </row>
    <row r="1235" spans="1:22" x14ac:dyDescent="0.5">
      <c r="A1235" t="s">
        <v>4701</v>
      </c>
      <c r="B1235" t="s">
        <v>4702</v>
      </c>
      <c r="C1235" t="str">
        <f t="shared" si="38"/>
        <v>Crompton Solarium Qube</v>
      </c>
      <c r="D1235" t="s">
        <v>5242</v>
      </c>
      <c r="E1235" t="s">
        <v>5337</v>
      </c>
      <c r="F1235" t="s">
        <v>5350</v>
      </c>
      <c r="G1235" t="s">
        <v>5352</v>
      </c>
      <c r="H1235" s="2">
        <v>7799</v>
      </c>
      <c r="I1235" s="2">
        <v>12500</v>
      </c>
      <c r="J1235" s="1">
        <v>0.38</v>
      </c>
      <c r="K1235" s="8">
        <f>IF(Table1[[#This Row],[discount_percentage]]&gt;=0.5,1,0)</f>
        <v>0</v>
      </c>
      <c r="L1235">
        <v>4</v>
      </c>
      <c r="M1235">
        <f>IF(Table1[[#This Row],[rating_count]]&lt;1000,1,0)</f>
        <v>0</v>
      </c>
      <c r="N1235" t="str">
        <f>IF(Table1[[#This Row],[actual_price]]&lt;200,"&lt;₹200",IF(Table1[[#This Row],[actual_price]]&lt;=500,"₹200–₹500","&gt;₹500"))</f>
        <v>&gt;₹500</v>
      </c>
      <c r="O1235" s="9">
        <f>(Table1[[#This Row],[rating]]*Table1[[#This Row],[rating_count]])</f>
        <v>20640</v>
      </c>
      <c r="P1235" s="9">
        <f>Table1[[#This Row],[actual_price]]*Table1[[#This Row],[rating_count]]</f>
        <v>64500000</v>
      </c>
      <c r="Q1235" s="4">
        <v>5160</v>
      </c>
      <c r="R1235" t="s">
        <v>4703</v>
      </c>
      <c r="S1235" t="s">
        <v>4704</v>
      </c>
      <c r="V1235" t="str">
        <f t="shared" si="39"/>
        <v>Crompton Solarium Qube</v>
      </c>
    </row>
    <row r="1236" spans="1:22" x14ac:dyDescent="0.5">
      <c r="A1236" t="s">
        <v>4705</v>
      </c>
      <c r="B1236" t="s">
        <v>4706</v>
      </c>
      <c r="C1236" t="str">
        <f t="shared" si="38"/>
        <v>Singer Aroma 1.8</v>
      </c>
      <c r="D1236" t="s">
        <v>5242</v>
      </c>
      <c r="E1236" t="s">
        <v>5334</v>
      </c>
      <c r="F1236" t="s">
        <v>5335</v>
      </c>
      <c r="G1236" t="s">
        <v>5336</v>
      </c>
      <c r="H1236">
        <v>949</v>
      </c>
      <c r="I1236" s="2">
        <v>2385</v>
      </c>
      <c r="J1236" s="1">
        <v>0.6</v>
      </c>
      <c r="K1236" s="8">
        <f>IF(Table1[[#This Row],[discount_percentage]]&gt;=0.5,1,0)</f>
        <v>1</v>
      </c>
      <c r="L1236">
        <v>4.0999999999999996</v>
      </c>
      <c r="M1236">
        <f>IF(Table1[[#This Row],[rating_count]]&lt;1000,1,0)</f>
        <v>0</v>
      </c>
      <c r="N1236" t="str">
        <f>IF(Table1[[#This Row],[actual_price]]&lt;200,"&lt;₹200",IF(Table1[[#This Row],[actual_price]]&lt;=500,"₹200–₹500","&gt;₹500"))</f>
        <v>&gt;₹500</v>
      </c>
      <c r="O1236" s="9">
        <f>(Table1[[#This Row],[rating]]*Table1[[#This Row],[rating_count]])</f>
        <v>9475.0999999999985</v>
      </c>
      <c r="P1236" s="9">
        <f>Table1[[#This Row],[actual_price]]*Table1[[#This Row],[rating_count]]</f>
        <v>5511735</v>
      </c>
      <c r="Q1236" s="4">
        <v>2311</v>
      </c>
      <c r="R1236" t="s">
        <v>4707</v>
      </c>
      <c r="S1236" t="s">
        <v>4708</v>
      </c>
      <c r="V1236" t="str">
        <f t="shared" si="39"/>
        <v>Singer Aroma 1.8</v>
      </c>
    </row>
    <row r="1237" spans="1:22" x14ac:dyDescent="0.5">
      <c r="A1237" t="s">
        <v>4709</v>
      </c>
      <c r="B1237" t="s">
        <v>4710</v>
      </c>
      <c r="C1237" t="str">
        <f t="shared" si="38"/>
        <v>Orient Electric Aura</v>
      </c>
      <c r="D1237" t="s">
        <v>5242</v>
      </c>
      <c r="E1237" t="s">
        <v>5337</v>
      </c>
      <c r="F1237" t="s">
        <v>5350</v>
      </c>
      <c r="G1237" t="s">
        <v>5351</v>
      </c>
      <c r="H1237" s="2">
        <v>2790</v>
      </c>
      <c r="I1237" s="2">
        <v>4890</v>
      </c>
      <c r="J1237" s="1">
        <v>0.43</v>
      </c>
      <c r="K1237" s="8">
        <f>IF(Table1[[#This Row],[discount_percentage]]&gt;=0.5,1,0)</f>
        <v>0</v>
      </c>
      <c r="L1237">
        <v>3.9</v>
      </c>
      <c r="M1237">
        <f>IF(Table1[[#This Row],[rating_count]]&lt;1000,1,0)</f>
        <v>1</v>
      </c>
      <c r="N1237" t="str">
        <f>IF(Table1[[#This Row],[actual_price]]&lt;200,"&lt;₹200",IF(Table1[[#This Row],[actual_price]]&lt;=500,"₹200–₹500","&gt;₹500"))</f>
        <v>&gt;₹500</v>
      </c>
      <c r="O1237" s="9">
        <f>(Table1[[#This Row],[rating]]*Table1[[#This Row],[rating_count]])</f>
        <v>2293.1999999999998</v>
      </c>
      <c r="P1237" s="9">
        <f>Table1[[#This Row],[actual_price]]*Table1[[#This Row],[rating_count]]</f>
        <v>2875320</v>
      </c>
      <c r="Q1237" s="4">
        <v>588</v>
      </c>
      <c r="R1237" t="s">
        <v>4711</v>
      </c>
      <c r="S1237" t="s">
        <v>4712</v>
      </c>
      <c r="V1237" t="str">
        <f t="shared" si="39"/>
        <v>Orient Electric Aura</v>
      </c>
    </row>
    <row r="1238" spans="1:22" x14ac:dyDescent="0.5">
      <c r="A1238" t="s">
        <v>4713</v>
      </c>
      <c r="B1238" t="s">
        <v>4714</v>
      </c>
      <c r="C1238" t="str">
        <f t="shared" si="38"/>
        <v>Crompton Brio 1000-Watts</v>
      </c>
      <c r="D1238" t="s">
        <v>5242</v>
      </c>
      <c r="E1238" t="s">
        <v>5334</v>
      </c>
      <c r="F1238" t="s">
        <v>5341</v>
      </c>
      <c r="G1238" t="s">
        <v>5342</v>
      </c>
      <c r="H1238">
        <v>645</v>
      </c>
      <c r="I1238" s="2">
        <v>1100</v>
      </c>
      <c r="J1238" s="1">
        <v>0.41</v>
      </c>
      <c r="K1238" s="8">
        <f>IF(Table1[[#This Row],[discount_percentage]]&gt;=0.5,1,0)</f>
        <v>0</v>
      </c>
      <c r="L1238">
        <v>4</v>
      </c>
      <c r="M1238">
        <f>IF(Table1[[#This Row],[rating_count]]&lt;1000,1,0)</f>
        <v>0</v>
      </c>
      <c r="N1238" t="str">
        <f>IF(Table1[[#This Row],[actual_price]]&lt;200,"&lt;₹200",IF(Table1[[#This Row],[actual_price]]&lt;=500,"₹200–₹500","&gt;₹500"))</f>
        <v>&gt;₹500</v>
      </c>
      <c r="O1238" s="9">
        <f>(Table1[[#This Row],[rating]]*Table1[[#This Row],[rating_count]])</f>
        <v>13084</v>
      </c>
      <c r="P1238" s="9">
        <f>Table1[[#This Row],[actual_price]]*Table1[[#This Row],[rating_count]]</f>
        <v>3598100</v>
      </c>
      <c r="Q1238" s="4">
        <v>3271</v>
      </c>
      <c r="R1238" t="s">
        <v>4715</v>
      </c>
      <c r="S1238" t="s">
        <v>4716</v>
      </c>
      <c r="V1238" t="str">
        <f t="shared" si="39"/>
        <v>Crompton Brio 1000-Watts</v>
      </c>
    </row>
    <row r="1239" spans="1:22" x14ac:dyDescent="0.5">
      <c r="A1239" t="s">
        <v>4717</v>
      </c>
      <c r="B1239" t="s">
        <v>4718</v>
      </c>
      <c r="C1239" t="str">
        <f t="shared" si="38"/>
        <v>Butterfly Hero Mixer</v>
      </c>
      <c r="D1239" t="s">
        <v>5242</v>
      </c>
      <c r="E1239" t="s">
        <v>5334</v>
      </c>
      <c r="F1239" t="s">
        <v>5335</v>
      </c>
      <c r="G1239" t="s">
        <v>5349</v>
      </c>
      <c r="H1239" s="3">
        <v>2237.81</v>
      </c>
      <c r="I1239" s="2">
        <v>3899</v>
      </c>
      <c r="J1239" s="1">
        <v>0.43</v>
      </c>
      <c r="K1239" s="8">
        <f>IF(Table1[[#This Row],[discount_percentage]]&gt;=0.5,1,0)</f>
        <v>0</v>
      </c>
      <c r="L1239">
        <v>3.9</v>
      </c>
      <c r="M1239">
        <f>IF(Table1[[#This Row],[rating_count]]&lt;1000,1,0)</f>
        <v>0</v>
      </c>
      <c r="N1239" t="str">
        <f>IF(Table1[[#This Row],[actual_price]]&lt;200,"&lt;₹200",IF(Table1[[#This Row],[actual_price]]&lt;=500,"₹200–₹500","&gt;₹500"))</f>
        <v>&gt;₹500</v>
      </c>
      <c r="O1239" s="9">
        <f>(Table1[[#This Row],[rating]]*Table1[[#This Row],[rating_count]])</f>
        <v>42915.6</v>
      </c>
      <c r="P1239" s="9">
        <f>Table1[[#This Row],[actual_price]]*Table1[[#This Row],[rating_count]]</f>
        <v>42904596</v>
      </c>
      <c r="Q1239" s="4">
        <v>11004</v>
      </c>
      <c r="R1239" t="s">
        <v>4719</v>
      </c>
      <c r="S1239" t="s">
        <v>4720</v>
      </c>
      <c r="V1239" t="str">
        <f t="shared" si="39"/>
        <v>Butterfly Hero Mixer</v>
      </c>
    </row>
    <row r="1240" spans="1:22" x14ac:dyDescent="0.5">
      <c r="A1240" t="s">
        <v>4721</v>
      </c>
      <c r="B1240" t="s">
        <v>4722</v>
      </c>
      <c r="C1240" t="str">
        <f t="shared" si="38"/>
        <v>Racold Eterno Pro</v>
      </c>
      <c r="D1240" t="s">
        <v>5242</v>
      </c>
      <c r="E1240" t="s">
        <v>5337</v>
      </c>
      <c r="F1240" t="s">
        <v>5350</v>
      </c>
      <c r="G1240" t="s">
        <v>5352</v>
      </c>
      <c r="H1240" s="2">
        <v>8699</v>
      </c>
      <c r="I1240" s="2">
        <v>16899</v>
      </c>
      <c r="J1240" s="1">
        <v>0.49</v>
      </c>
      <c r="K1240" s="8">
        <f>IF(Table1[[#This Row],[discount_percentage]]&gt;=0.5,1,0)</f>
        <v>0</v>
      </c>
      <c r="L1240">
        <v>4.2</v>
      </c>
      <c r="M1240">
        <f>IF(Table1[[#This Row],[rating_count]]&lt;1000,1,0)</f>
        <v>0</v>
      </c>
      <c r="N1240" t="str">
        <f>IF(Table1[[#This Row],[actual_price]]&lt;200,"&lt;₹200",IF(Table1[[#This Row],[actual_price]]&lt;=500,"₹200–₹500","&gt;₹500"))</f>
        <v>&gt;₹500</v>
      </c>
      <c r="O1240" s="9">
        <f>(Table1[[#This Row],[rating]]*Table1[[#This Row],[rating_count]])</f>
        <v>13419</v>
      </c>
      <c r="P1240" s="9">
        <f>Table1[[#This Row],[actual_price]]*Table1[[#This Row],[rating_count]]</f>
        <v>53992305</v>
      </c>
      <c r="Q1240" s="4">
        <v>3195</v>
      </c>
      <c r="R1240" t="s">
        <v>4723</v>
      </c>
      <c r="S1240" t="s">
        <v>4724</v>
      </c>
      <c r="V1240" t="str">
        <f t="shared" si="39"/>
        <v>Racold Eterno Pro</v>
      </c>
    </row>
    <row r="1241" spans="1:22" x14ac:dyDescent="0.5">
      <c r="A1241" t="s">
        <v>4725</v>
      </c>
      <c r="B1241" t="s">
        <v>4726</v>
      </c>
      <c r="C1241" t="str">
        <f t="shared" si="38"/>
        <v>Lg 1.5 Ton</v>
      </c>
      <c r="D1241" t="s">
        <v>5242</v>
      </c>
      <c r="E1241" t="s">
        <v>5337</v>
      </c>
      <c r="F1241" t="s">
        <v>5403</v>
      </c>
      <c r="G1241" t="s">
        <v>5404</v>
      </c>
      <c r="H1241" s="2">
        <v>42990</v>
      </c>
      <c r="I1241" s="2">
        <v>75990</v>
      </c>
      <c r="J1241" s="1">
        <v>0.43</v>
      </c>
      <c r="K1241" s="8">
        <f>IF(Table1[[#This Row],[discount_percentage]]&gt;=0.5,1,0)</f>
        <v>0</v>
      </c>
      <c r="L1241">
        <v>4.3</v>
      </c>
      <c r="M1241">
        <f>IF(Table1[[#This Row],[rating_count]]&lt;1000,1,0)</f>
        <v>0</v>
      </c>
      <c r="N1241" t="str">
        <f>IF(Table1[[#This Row],[actual_price]]&lt;200,"&lt;₹200",IF(Table1[[#This Row],[actual_price]]&lt;=500,"₹200–₹500","&gt;₹500"))</f>
        <v>&gt;₹500</v>
      </c>
      <c r="O1241" s="9">
        <f>(Table1[[#This Row],[rating]]*Table1[[#This Row],[rating_count]])</f>
        <v>13893.3</v>
      </c>
      <c r="P1241" s="9">
        <f>Table1[[#This Row],[actual_price]]*Table1[[#This Row],[rating_count]]</f>
        <v>245523690</v>
      </c>
      <c r="Q1241" s="4">
        <v>3231</v>
      </c>
      <c r="R1241" t="s">
        <v>4727</v>
      </c>
      <c r="S1241" t="s">
        <v>4728</v>
      </c>
      <c r="V1241" t="str">
        <f t="shared" si="39"/>
        <v>LG 1.5 Ton</v>
      </c>
    </row>
    <row r="1242" spans="1:22" x14ac:dyDescent="0.5">
      <c r="A1242" t="s">
        <v>4729</v>
      </c>
      <c r="B1242" t="s">
        <v>4730</v>
      </c>
      <c r="C1242" t="str">
        <f t="shared" si="38"/>
        <v>Eureka Forbes Aquasure</v>
      </c>
      <c r="D1242" t="s">
        <v>5242</v>
      </c>
      <c r="E1242" t="s">
        <v>5334</v>
      </c>
      <c r="F1242" t="s">
        <v>5374</v>
      </c>
      <c r="G1242" t="s">
        <v>5375</v>
      </c>
      <c r="H1242">
        <v>825</v>
      </c>
      <c r="I1242">
        <v>825</v>
      </c>
      <c r="J1242" s="1">
        <v>0</v>
      </c>
      <c r="K1242" s="8">
        <f>IF(Table1[[#This Row],[discount_percentage]]&gt;=0.5,1,0)</f>
        <v>0</v>
      </c>
      <c r="L1242">
        <v>4</v>
      </c>
      <c r="M1242">
        <f>IF(Table1[[#This Row],[rating_count]]&lt;1000,1,0)</f>
        <v>0</v>
      </c>
      <c r="N1242" t="str">
        <f>IF(Table1[[#This Row],[actual_price]]&lt;200,"&lt;₹200",IF(Table1[[#This Row],[actual_price]]&lt;=500,"₹200–₹500","&gt;₹500"))</f>
        <v>&gt;₹500</v>
      </c>
      <c r="O1242" s="9">
        <f>(Table1[[#This Row],[rating]]*Table1[[#This Row],[rating_count]])</f>
        <v>12984</v>
      </c>
      <c r="P1242" s="9">
        <f>Table1[[#This Row],[actual_price]]*Table1[[#This Row],[rating_count]]</f>
        <v>2677950</v>
      </c>
      <c r="Q1242" s="4">
        <v>3246</v>
      </c>
      <c r="R1242" t="s">
        <v>4731</v>
      </c>
      <c r="S1242" t="s">
        <v>4732</v>
      </c>
      <c r="V1242" t="str">
        <f t="shared" si="39"/>
        <v>Eureka Forbes Aquasure</v>
      </c>
    </row>
    <row r="1243" spans="1:22" x14ac:dyDescent="0.5">
      <c r="A1243" t="s">
        <v>4733</v>
      </c>
      <c r="B1243" t="s">
        <v>4734</v>
      </c>
      <c r="C1243" t="str">
        <f t="shared" si="38"/>
        <v>Green Tales Heat</v>
      </c>
      <c r="D1243" t="s">
        <v>5242</v>
      </c>
      <c r="E1243" t="s">
        <v>5334</v>
      </c>
      <c r="F1243" t="s">
        <v>5335</v>
      </c>
      <c r="G1243" t="s">
        <v>5363</v>
      </c>
      <c r="H1243">
        <v>161</v>
      </c>
      <c r="I1243">
        <v>300</v>
      </c>
      <c r="J1243" s="1">
        <v>0.46</v>
      </c>
      <c r="K1243" s="8">
        <f>IF(Table1[[#This Row],[discount_percentage]]&gt;=0.5,1,0)</f>
        <v>0</v>
      </c>
      <c r="L1243">
        <v>2.6</v>
      </c>
      <c r="M1243">
        <f>IF(Table1[[#This Row],[rating_count]]&lt;1000,1,0)</f>
        <v>1</v>
      </c>
      <c r="N1243" t="str">
        <f>IF(Table1[[#This Row],[actual_price]]&lt;200,"&lt;₹200",IF(Table1[[#This Row],[actual_price]]&lt;=500,"₹200–₹500","&gt;₹500"))</f>
        <v>₹200–₹500</v>
      </c>
      <c r="O1243" s="9">
        <f>(Table1[[#This Row],[rating]]*Table1[[#This Row],[rating_count]])</f>
        <v>62.400000000000006</v>
      </c>
      <c r="P1243" s="9">
        <f>Table1[[#This Row],[actual_price]]*Table1[[#This Row],[rating_count]]</f>
        <v>7200</v>
      </c>
      <c r="Q1243" s="4">
        <v>24</v>
      </c>
      <c r="R1243" t="s">
        <v>4735</v>
      </c>
      <c r="S1243" t="s">
        <v>4736</v>
      </c>
      <c r="V1243" t="str">
        <f t="shared" si="39"/>
        <v>Green Tales Heat</v>
      </c>
    </row>
    <row r="1244" spans="1:22" x14ac:dyDescent="0.5">
      <c r="A1244" t="s">
        <v>4737</v>
      </c>
      <c r="B1244" t="s">
        <v>4738</v>
      </c>
      <c r="C1244" t="str">
        <f t="shared" si="38"/>
        <v>Saleon Instant Coal</v>
      </c>
      <c r="D1244" t="s">
        <v>5242</v>
      </c>
      <c r="E1244" t="s">
        <v>5334</v>
      </c>
      <c r="F1244" t="s">
        <v>5335</v>
      </c>
      <c r="G1244" t="s">
        <v>5347</v>
      </c>
      <c r="H1244">
        <v>697</v>
      </c>
      <c r="I1244" s="2">
        <v>1499</v>
      </c>
      <c r="J1244" s="1">
        <v>0.54</v>
      </c>
      <c r="K1244" s="8">
        <f>IF(Table1[[#This Row],[discount_percentage]]&gt;=0.5,1,0)</f>
        <v>1</v>
      </c>
      <c r="L1244">
        <v>3.8</v>
      </c>
      <c r="M1244">
        <f>IF(Table1[[#This Row],[rating_count]]&lt;1000,1,0)</f>
        <v>1</v>
      </c>
      <c r="N1244" t="str">
        <f>IF(Table1[[#This Row],[actual_price]]&lt;200,"&lt;₹200",IF(Table1[[#This Row],[actual_price]]&lt;=500,"₹200–₹500","&gt;₹500"))</f>
        <v>&gt;₹500</v>
      </c>
      <c r="O1244" s="9">
        <f>(Table1[[#This Row],[rating]]*Table1[[#This Row],[rating_count]])</f>
        <v>547.19999999999993</v>
      </c>
      <c r="P1244" s="9">
        <f>Table1[[#This Row],[actual_price]]*Table1[[#This Row],[rating_count]]</f>
        <v>215856</v>
      </c>
      <c r="Q1244" s="4">
        <v>144</v>
      </c>
      <c r="R1244" t="s">
        <v>4739</v>
      </c>
      <c r="S1244" t="s">
        <v>4740</v>
      </c>
      <c r="V1244" t="str">
        <f t="shared" si="39"/>
        <v>SaleOn Instant Coal</v>
      </c>
    </row>
    <row r="1245" spans="1:22" x14ac:dyDescent="0.5">
      <c r="A1245" t="s">
        <v>4741</v>
      </c>
      <c r="B1245" t="s">
        <v>4742</v>
      </c>
      <c r="C1245" t="str">
        <f t="shared" si="38"/>
        <v>Sujata Chutney Steel</v>
      </c>
      <c r="D1245" t="s">
        <v>5242</v>
      </c>
      <c r="E1245" t="s">
        <v>5334</v>
      </c>
      <c r="F1245" t="s">
        <v>5335</v>
      </c>
      <c r="G1245" t="s">
        <v>5401</v>
      </c>
      <c r="H1245">
        <v>688</v>
      </c>
      <c r="I1245">
        <v>747</v>
      </c>
      <c r="J1245" s="1">
        <v>0.08</v>
      </c>
      <c r="K1245" s="8">
        <f>IF(Table1[[#This Row],[discount_percentage]]&gt;=0.5,1,0)</f>
        <v>0</v>
      </c>
      <c r="L1245">
        <v>4.5</v>
      </c>
      <c r="M1245">
        <f>IF(Table1[[#This Row],[rating_count]]&lt;1000,1,0)</f>
        <v>0</v>
      </c>
      <c r="N1245" t="str">
        <f>IF(Table1[[#This Row],[actual_price]]&lt;200,"&lt;₹200",IF(Table1[[#This Row],[actual_price]]&lt;=500,"₹200–₹500","&gt;₹500"))</f>
        <v>&gt;₹500</v>
      </c>
      <c r="O1245" s="9">
        <f>(Table1[[#This Row],[rating]]*Table1[[#This Row],[rating_count]])</f>
        <v>10260</v>
      </c>
      <c r="P1245" s="9">
        <f>Table1[[#This Row],[actual_price]]*Table1[[#This Row],[rating_count]]</f>
        <v>1703160</v>
      </c>
      <c r="Q1245" s="4">
        <v>2280</v>
      </c>
      <c r="R1245" t="s">
        <v>4743</v>
      </c>
      <c r="S1245" t="s">
        <v>4744</v>
      </c>
      <c r="V1245" t="str">
        <f t="shared" si="39"/>
        <v>Sujata Chutney Steel</v>
      </c>
    </row>
    <row r="1246" spans="1:22" x14ac:dyDescent="0.5">
      <c r="A1246" t="s">
        <v>4745</v>
      </c>
      <c r="B1246" t="s">
        <v>4746</v>
      </c>
      <c r="C1246" t="str">
        <f t="shared" si="38"/>
        <v>Khaitan Avaante Ka-2013</v>
      </c>
      <c r="D1246" t="s">
        <v>5242</v>
      </c>
      <c r="E1246" t="s">
        <v>5337</v>
      </c>
      <c r="F1246" t="s">
        <v>5338</v>
      </c>
      <c r="G1246" t="s">
        <v>5367</v>
      </c>
      <c r="H1246" s="2">
        <v>2199</v>
      </c>
      <c r="I1246" s="2">
        <v>3999</v>
      </c>
      <c r="J1246" s="1">
        <v>0.45</v>
      </c>
      <c r="K1246" s="8">
        <f>IF(Table1[[#This Row],[discount_percentage]]&gt;=0.5,1,0)</f>
        <v>0</v>
      </c>
      <c r="L1246">
        <v>3.5</v>
      </c>
      <c r="M1246">
        <f>IF(Table1[[#This Row],[rating_count]]&lt;1000,1,0)</f>
        <v>1</v>
      </c>
      <c r="N1246" t="str">
        <f>IF(Table1[[#This Row],[actual_price]]&lt;200,"&lt;₹200",IF(Table1[[#This Row],[actual_price]]&lt;=500,"₹200–₹500","&gt;₹500"))</f>
        <v>&gt;₹500</v>
      </c>
      <c r="O1246" s="9">
        <f>(Table1[[#This Row],[rating]]*Table1[[#This Row],[rating_count]])</f>
        <v>1190</v>
      </c>
      <c r="P1246" s="9">
        <f>Table1[[#This Row],[actual_price]]*Table1[[#This Row],[rating_count]]</f>
        <v>1359660</v>
      </c>
      <c r="Q1246" s="4">
        <v>340</v>
      </c>
      <c r="R1246" t="s">
        <v>4747</v>
      </c>
      <c r="S1246" t="s">
        <v>4748</v>
      </c>
      <c r="V1246" t="str">
        <f t="shared" si="39"/>
        <v>KHAITAN AVAANTE KA-2013</v>
      </c>
    </row>
    <row r="1247" spans="1:22" x14ac:dyDescent="0.5">
      <c r="A1247" t="s">
        <v>4749</v>
      </c>
      <c r="B1247" t="s">
        <v>4750</v>
      </c>
      <c r="C1247" t="str">
        <f t="shared" si="38"/>
        <v>Kenstar 2400 Watts</v>
      </c>
      <c r="D1247" t="s">
        <v>5242</v>
      </c>
      <c r="E1247" t="s">
        <v>5337</v>
      </c>
      <c r="F1247" t="s">
        <v>5338</v>
      </c>
      <c r="G1247" t="s">
        <v>5340</v>
      </c>
      <c r="H1247" s="2">
        <v>6850</v>
      </c>
      <c r="I1247" s="2">
        <v>11990</v>
      </c>
      <c r="J1247" s="1">
        <v>0.43</v>
      </c>
      <c r="K1247" s="8">
        <f>IF(Table1[[#This Row],[discount_percentage]]&gt;=0.5,1,0)</f>
        <v>0</v>
      </c>
      <c r="L1247">
        <v>3.9</v>
      </c>
      <c r="M1247">
        <f>IF(Table1[[#This Row],[rating_count]]&lt;1000,1,0)</f>
        <v>1</v>
      </c>
      <c r="N1247" t="str">
        <f>IF(Table1[[#This Row],[actual_price]]&lt;200,"&lt;₹200",IF(Table1[[#This Row],[actual_price]]&lt;=500,"₹200–₹500","&gt;₹500"))</f>
        <v>&gt;₹500</v>
      </c>
      <c r="O1247" s="9">
        <f>(Table1[[#This Row],[rating]]*Table1[[#This Row],[rating_count]])</f>
        <v>561.6</v>
      </c>
      <c r="P1247" s="9">
        <f>Table1[[#This Row],[actual_price]]*Table1[[#This Row],[rating_count]]</f>
        <v>1726560</v>
      </c>
      <c r="Q1247" s="4">
        <v>144</v>
      </c>
      <c r="R1247" t="s">
        <v>4751</v>
      </c>
      <c r="S1247" t="s">
        <v>4752</v>
      </c>
      <c r="V1247" t="str">
        <f t="shared" si="39"/>
        <v>Kenstar 2400 Watts</v>
      </c>
    </row>
    <row r="1248" spans="1:22" x14ac:dyDescent="0.5">
      <c r="A1248" t="s">
        <v>4753</v>
      </c>
      <c r="B1248" t="s">
        <v>4754</v>
      </c>
      <c r="C1248" t="str">
        <f t="shared" si="38"/>
        <v>Nexoms Instant Heating</v>
      </c>
      <c r="D1248" t="s">
        <v>5242</v>
      </c>
      <c r="E1248" t="s">
        <v>5337</v>
      </c>
      <c r="F1248" t="s">
        <v>5350</v>
      </c>
      <c r="G1248" t="s">
        <v>5351</v>
      </c>
      <c r="H1248" s="2">
        <v>2699</v>
      </c>
      <c r="I1248" s="2">
        <v>3799</v>
      </c>
      <c r="J1248" s="1">
        <v>0.28999999999999998</v>
      </c>
      <c r="K1248" s="8">
        <f>IF(Table1[[#This Row],[discount_percentage]]&gt;=0.5,1,0)</f>
        <v>0</v>
      </c>
      <c r="L1248">
        <v>4</v>
      </c>
      <c r="M1248">
        <f>IF(Table1[[#This Row],[rating_count]]&lt;1000,1,0)</f>
        <v>1</v>
      </c>
      <c r="N1248" t="str">
        <f>IF(Table1[[#This Row],[actual_price]]&lt;200,"&lt;₹200",IF(Table1[[#This Row],[actual_price]]&lt;=500,"₹200–₹500","&gt;₹500"))</f>
        <v>&gt;₹500</v>
      </c>
      <c r="O1248" s="9">
        <f>(Table1[[#This Row],[rating]]*Table1[[#This Row],[rating_count]])</f>
        <v>2908</v>
      </c>
      <c r="P1248" s="9">
        <f>Table1[[#This Row],[actual_price]]*Table1[[#This Row],[rating_count]]</f>
        <v>2761873</v>
      </c>
      <c r="Q1248" s="4">
        <v>727</v>
      </c>
      <c r="R1248" t="s">
        <v>4755</v>
      </c>
      <c r="S1248" t="s">
        <v>4756</v>
      </c>
      <c r="V1248" t="str">
        <f t="shared" si="39"/>
        <v>NEXOMS Instant Heating</v>
      </c>
    </row>
    <row r="1249" spans="1:22" x14ac:dyDescent="0.5">
      <c r="A1249" t="s">
        <v>4757</v>
      </c>
      <c r="B1249" t="s">
        <v>4758</v>
      </c>
      <c r="C1249" t="str">
        <f t="shared" si="38"/>
        <v>Jialto Mini Waffle</v>
      </c>
      <c r="D1249" t="s">
        <v>5242</v>
      </c>
      <c r="E1249" t="s">
        <v>5334</v>
      </c>
      <c r="F1249" t="s">
        <v>5335</v>
      </c>
      <c r="G1249" t="s">
        <v>5405</v>
      </c>
      <c r="H1249">
        <v>899</v>
      </c>
      <c r="I1249" s="2">
        <v>1999</v>
      </c>
      <c r="J1249" s="1">
        <v>0.55000000000000004</v>
      </c>
      <c r="K1249" s="8">
        <f>IF(Table1[[#This Row],[discount_percentage]]&gt;=0.5,1,0)</f>
        <v>1</v>
      </c>
      <c r="L1249">
        <v>4</v>
      </c>
      <c r="M1249">
        <f>IF(Table1[[#This Row],[rating_count]]&lt;1000,1,0)</f>
        <v>1</v>
      </c>
      <c r="N1249" t="str">
        <f>IF(Table1[[#This Row],[actual_price]]&lt;200,"&lt;₹200",IF(Table1[[#This Row],[actual_price]]&lt;=500,"₹200–₹500","&gt;₹500"))</f>
        <v>&gt;₹500</v>
      </c>
      <c r="O1249" s="9">
        <f>(Table1[[#This Row],[rating]]*Table1[[#This Row],[rating_count]])</f>
        <v>3328</v>
      </c>
      <c r="P1249" s="9">
        <f>Table1[[#This Row],[actual_price]]*Table1[[#This Row],[rating_count]]</f>
        <v>1663168</v>
      </c>
      <c r="Q1249" s="4">
        <v>832</v>
      </c>
      <c r="R1249" t="s">
        <v>4759</v>
      </c>
      <c r="S1249" t="s">
        <v>4760</v>
      </c>
      <c r="V1249" t="str">
        <f t="shared" si="39"/>
        <v>JIALTO Mini Waffle</v>
      </c>
    </row>
    <row r="1250" spans="1:22" x14ac:dyDescent="0.5">
      <c r="A1250" t="s">
        <v>4761</v>
      </c>
      <c r="B1250" t="s">
        <v>4762</v>
      </c>
      <c r="C1250" t="str">
        <f t="shared" si="38"/>
        <v>Candes Blowhot All</v>
      </c>
      <c r="D1250" t="s">
        <v>5242</v>
      </c>
      <c r="E1250" t="s">
        <v>5337</v>
      </c>
      <c r="F1250" t="s">
        <v>5338</v>
      </c>
      <c r="G1250" t="s">
        <v>5340</v>
      </c>
      <c r="H1250" s="2">
        <v>1090</v>
      </c>
      <c r="I1250" s="2">
        <v>2999</v>
      </c>
      <c r="J1250" s="1">
        <v>0.64</v>
      </c>
      <c r="K1250" s="8">
        <f>IF(Table1[[#This Row],[discount_percentage]]&gt;=0.5,1,0)</f>
        <v>1</v>
      </c>
      <c r="L1250">
        <v>3.5</v>
      </c>
      <c r="M1250">
        <f>IF(Table1[[#This Row],[rating_count]]&lt;1000,1,0)</f>
        <v>1</v>
      </c>
      <c r="N1250" t="str">
        <f>IF(Table1[[#This Row],[actual_price]]&lt;200,"&lt;₹200",IF(Table1[[#This Row],[actual_price]]&lt;=500,"₹200–₹500","&gt;₹500"))</f>
        <v>&gt;₹500</v>
      </c>
      <c r="O1250" s="9">
        <f>(Table1[[#This Row],[rating]]*Table1[[#This Row],[rating_count]])</f>
        <v>199.5</v>
      </c>
      <c r="P1250" s="9">
        <f>Table1[[#This Row],[actual_price]]*Table1[[#This Row],[rating_count]]</f>
        <v>170943</v>
      </c>
      <c r="Q1250" s="4">
        <v>57</v>
      </c>
      <c r="R1250" t="s">
        <v>4763</v>
      </c>
      <c r="S1250" t="s">
        <v>4764</v>
      </c>
      <c r="V1250" t="str">
        <f t="shared" si="39"/>
        <v>Candes BlowHot All</v>
      </c>
    </row>
    <row r="1251" spans="1:22" x14ac:dyDescent="0.5">
      <c r="A1251" t="s">
        <v>4765</v>
      </c>
      <c r="B1251" t="s">
        <v>4766</v>
      </c>
      <c r="C1251" t="str">
        <f t="shared" si="38"/>
        <v>Ionix Jewellery Scale</v>
      </c>
      <c r="D1251" t="s">
        <v>5242</v>
      </c>
      <c r="E1251" t="s">
        <v>5334</v>
      </c>
      <c r="F1251" t="s">
        <v>5335</v>
      </c>
      <c r="G1251" t="s">
        <v>5343</v>
      </c>
      <c r="H1251">
        <v>295</v>
      </c>
      <c r="I1251">
        <v>599</v>
      </c>
      <c r="J1251" s="1">
        <v>0.51</v>
      </c>
      <c r="K1251" s="8">
        <f>IF(Table1[[#This Row],[discount_percentage]]&gt;=0.5,1,0)</f>
        <v>1</v>
      </c>
      <c r="L1251">
        <v>4</v>
      </c>
      <c r="M1251">
        <f>IF(Table1[[#This Row],[rating_count]]&lt;1000,1,0)</f>
        <v>0</v>
      </c>
      <c r="N1251" t="str">
        <f>IF(Table1[[#This Row],[actual_price]]&lt;200,"&lt;₹200",IF(Table1[[#This Row],[actual_price]]&lt;=500,"₹200–₹500","&gt;₹500"))</f>
        <v>&gt;₹500</v>
      </c>
      <c r="O1251" s="9">
        <f>(Table1[[#This Row],[rating]]*Table1[[#This Row],[rating_count]])</f>
        <v>6576</v>
      </c>
      <c r="P1251" s="9">
        <f>Table1[[#This Row],[actual_price]]*Table1[[#This Row],[rating_count]]</f>
        <v>984756</v>
      </c>
      <c r="Q1251" s="4">
        <v>1644</v>
      </c>
      <c r="R1251" t="s">
        <v>4767</v>
      </c>
      <c r="S1251" t="s">
        <v>4768</v>
      </c>
      <c r="V1251" t="str">
        <f t="shared" si="39"/>
        <v>Ionix Jewellery Scale</v>
      </c>
    </row>
    <row r="1252" spans="1:22" x14ac:dyDescent="0.5">
      <c r="A1252" t="s">
        <v>4769</v>
      </c>
      <c r="B1252" t="s">
        <v>4770</v>
      </c>
      <c r="C1252" t="str">
        <f t="shared" si="38"/>
        <v>Kitchen Kit Electric</v>
      </c>
      <c r="D1252" t="s">
        <v>5242</v>
      </c>
      <c r="E1252" t="s">
        <v>5334</v>
      </c>
      <c r="F1252" t="s">
        <v>5335</v>
      </c>
      <c r="G1252" t="s">
        <v>5336</v>
      </c>
      <c r="H1252">
        <v>479</v>
      </c>
      <c r="I1252" s="2">
        <v>1999</v>
      </c>
      <c r="J1252" s="1">
        <v>0.76</v>
      </c>
      <c r="K1252" s="8">
        <f>IF(Table1[[#This Row],[discount_percentage]]&gt;=0.5,1,0)</f>
        <v>1</v>
      </c>
      <c r="L1252">
        <v>3.4</v>
      </c>
      <c r="M1252">
        <f>IF(Table1[[#This Row],[rating_count]]&lt;1000,1,0)</f>
        <v>0</v>
      </c>
      <c r="N1252" t="str">
        <f>IF(Table1[[#This Row],[actual_price]]&lt;200,"&lt;₹200",IF(Table1[[#This Row],[actual_price]]&lt;=500,"₹200–₹500","&gt;₹500"))</f>
        <v>&gt;₹500</v>
      </c>
      <c r="O1252" s="9">
        <f>(Table1[[#This Row],[rating]]*Table1[[#This Row],[rating_count]])</f>
        <v>3624.4</v>
      </c>
      <c r="P1252" s="9">
        <f>Table1[[#This Row],[actual_price]]*Table1[[#This Row],[rating_count]]</f>
        <v>2130934</v>
      </c>
      <c r="Q1252" s="4">
        <v>1066</v>
      </c>
      <c r="R1252" t="s">
        <v>4771</v>
      </c>
      <c r="S1252" t="s">
        <v>4772</v>
      </c>
      <c r="V1252" t="str">
        <f t="shared" si="39"/>
        <v>Kitchen Kit Electric</v>
      </c>
    </row>
    <row r="1253" spans="1:22" x14ac:dyDescent="0.5">
      <c r="A1253" t="s">
        <v>4773</v>
      </c>
      <c r="B1253" t="s">
        <v>4774</v>
      </c>
      <c r="C1253" t="str">
        <f t="shared" si="38"/>
        <v>Racold Pronto Pro</v>
      </c>
      <c r="D1253" t="s">
        <v>5242</v>
      </c>
      <c r="E1253" t="s">
        <v>5337</v>
      </c>
      <c r="F1253" t="s">
        <v>5350</v>
      </c>
      <c r="G1253" t="s">
        <v>5351</v>
      </c>
      <c r="H1253" s="2">
        <v>2949</v>
      </c>
      <c r="I1253" s="2">
        <v>4849</v>
      </c>
      <c r="J1253" s="1">
        <v>0.39</v>
      </c>
      <c r="K1253" s="8">
        <f>IF(Table1[[#This Row],[discount_percentage]]&gt;=0.5,1,0)</f>
        <v>0</v>
      </c>
      <c r="L1253">
        <v>4.2</v>
      </c>
      <c r="M1253">
        <f>IF(Table1[[#This Row],[rating_count]]&lt;1000,1,0)</f>
        <v>0</v>
      </c>
      <c r="N1253" t="str">
        <f>IF(Table1[[#This Row],[actual_price]]&lt;200,"&lt;₹200",IF(Table1[[#This Row],[actual_price]]&lt;=500,"₹200–₹500","&gt;₹500"))</f>
        <v>&gt;₹500</v>
      </c>
      <c r="O1253" s="9">
        <f>(Table1[[#This Row],[rating]]*Table1[[#This Row],[rating_count]])</f>
        <v>33465.599999999999</v>
      </c>
      <c r="P1253" s="9">
        <f>Table1[[#This Row],[actual_price]]*Table1[[#This Row],[rating_count]]</f>
        <v>38636832</v>
      </c>
      <c r="Q1253" s="4">
        <v>7968</v>
      </c>
      <c r="R1253" t="s">
        <v>4775</v>
      </c>
      <c r="S1253" t="s">
        <v>4776</v>
      </c>
      <c r="V1253" t="str">
        <f t="shared" si="39"/>
        <v>Racold Pronto Pro</v>
      </c>
    </row>
    <row r="1254" spans="1:22" x14ac:dyDescent="0.5">
      <c r="A1254" t="s">
        <v>4777</v>
      </c>
      <c r="B1254" t="s">
        <v>4778</v>
      </c>
      <c r="C1254" t="str">
        <f t="shared" si="38"/>
        <v>Esn 999 Supreme</v>
      </c>
      <c r="D1254" t="s">
        <v>5242</v>
      </c>
      <c r="E1254" t="s">
        <v>5337</v>
      </c>
      <c r="F1254" t="s">
        <v>5350</v>
      </c>
      <c r="G1254" t="s">
        <v>5353</v>
      </c>
      <c r="H1254">
        <v>335</v>
      </c>
      <c r="I1254">
        <v>510</v>
      </c>
      <c r="J1254" s="1">
        <v>0.34</v>
      </c>
      <c r="K1254" s="8">
        <f>IF(Table1[[#This Row],[discount_percentage]]&gt;=0.5,1,0)</f>
        <v>0</v>
      </c>
      <c r="L1254">
        <v>3.8</v>
      </c>
      <c r="M1254">
        <f>IF(Table1[[#This Row],[rating_count]]&lt;1000,1,0)</f>
        <v>0</v>
      </c>
      <c r="N1254" t="str">
        <f>IF(Table1[[#This Row],[actual_price]]&lt;200,"&lt;₹200",IF(Table1[[#This Row],[actual_price]]&lt;=500,"₹200–₹500","&gt;₹500"))</f>
        <v>&gt;₹500</v>
      </c>
      <c r="O1254" s="9">
        <f>(Table1[[#This Row],[rating]]*Table1[[#This Row],[rating_count]])</f>
        <v>12141</v>
      </c>
      <c r="P1254" s="9">
        <f>Table1[[#This Row],[actual_price]]*Table1[[#This Row],[rating_count]]</f>
        <v>1629450</v>
      </c>
      <c r="Q1254" s="4">
        <v>3195</v>
      </c>
      <c r="R1254" t="s">
        <v>4779</v>
      </c>
      <c r="S1254" t="s">
        <v>4780</v>
      </c>
      <c r="V1254" t="str">
        <f t="shared" si="39"/>
        <v>ESN 999 Supreme</v>
      </c>
    </row>
    <row r="1255" spans="1:22" x14ac:dyDescent="0.5">
      <c r="A1255" t="s">
        <v>4781</v>
      </c>
      <c r="B1255" t="s">
        <v>4782</v>
      </c>
      <c r="C1255" t="str">
        <f t="shared" si="38"/>
        <v>Pajaka¬Æ South Indian</v>
      </c>
      <c r="D1255" t="s">
        <v>5242</v>
      </c>
      <c r="E1255" t="s">
        <v>5334</v>
      </c>
      <c r="F1255" t="s">
        <v>5370</v>
      </c>
      <c r="G1255" t="s">
        <v>5373</v>
      </c>
      <c r="H1255">
        <v>293</v>
      </c>
      <c r="I1255">
        <v>499</v>
      </c>
      <c r="J1255" s="1">
        <v>0.41</v>
      </c>
      <c r="K1255" s="8">
        <f>IF(Table1[[#This Row],[discount_percentage]]&gt;=0.5,1,0)</f>
        <v>0</v>
      </c>
      <c r="L1255">
        <v>4.0999999999999996</v>
      </c>
      <c r="M1255">
        <f>IF(Table1[[#This Row],[rating_count]]&lt;1000,1,0)</f>
        <v>0</v>
      </c>
      <c r="N1255" t="str">
        <f>IF(Table1[[#This Row],[actual_price]]&lt;200,"&lt;₹200",IF(Table1[[#This Row],[actual_price]]&lt;=500,"₹200–₹500","&gt;₹500"))</f>
        <v>₹200–₹500</v>
      </c>
      <c r="O1255" s="9">
        <f>(Table1[[#This Row],[rating]]*Table1[[#This Row],[rating_count]])</f>
        <v>5969.5999999999995</v>
      </c>
      <c r="P1255" s="9">
        <f>Table1[[#This Row],[actual_price]]*Table1[[#This Row],[rating_count]]</f>
        <v>726544</v>
      </c>
      <c r="Q1255" s="4">
        <v>1456</v>
      </c>
      <c r="R1255" t="s">
        <v>4783</v>
      </c>
      <c r="S1255" t="s">
        <v>4784</v>
      </c>
      <c r="V1255" t="str">
        <f t="shared" si="39"/>
        <v>Pajaka¬Æ South Indian</v>
      </c>
    </row>
    <row r="1256" spans="1:22" x14ac:dyDescent="0.5">
      <c r="A1256" t="s">
        <v>4785</v>
      </c>
      <c r="B1256" t="s">
        <v>4786</v>
      </c>
      <c r="C1256" t="str">
        <f t="shared" si="38"/>
        <v>Saiyam Stainless Steel</v>
      </c>
      <c r="D1256" t="s">
        <v>5242</v>
      </c>
      <c r="E1256" t="s">
        <v>5334</v>
      </c>
      <c r="F1256" t="s">
        <v>5370</v>
      </c>
      <c r="G1256" t="s">
        <v>5406</v>
      </c>
      <c r="H1256">
        <v>599</v>
      </c>
      <c r="I1256" s="2">
        <v>1299</v>
      </c>
      <c r="J1256" s="1">
        <v>0.54</v>
      </c>
      <c r="K1256" s="8">
        <f>IF(Table1[[#This Row],[discount_percentage]]&gt;=0.5,1,0)</f>
        <v>1</v>
      </c>
      <c r="L1256">
        <v>4.2</v>
      </c>
      <c r="M1256">
        <f>IF(Table1[[#This Row],[rating_count]]&lt;1000,1,0)</f>
        <v>1</v>
      </c>
      <c r="N1256" t="str">
        <f>IF(Table1[[#This Row],[actual_price]]&lt;200,"&lt;₹200",IF(Table1[[#This Row],[actual_price]]&lt;=500,"₹200–₹500","&gt;₹500"))</f>
        <v>&gt;₹500</v>
      </c>
      <c r="O1256" s="9">
        <f>(Table1[[#This Row],[rating]]*Table1[[#This Row],[rating_count]])</f>
        <v>2478</v>
      </c>
      <c r="P1256" s="9">
        <f>Table1[[#This Row],[actual_price]]*Table1[[#This Row],[rating_count]]</f>
        <v>766410</v>
      </c>
      <c r="Q1256" s="4">
        <v>590</v>
      </c>
      <c r="R1256" t="s">
        <v>4787</v>
      </c>
      <c r="S1256" t="s">
        <v>4788</v>
      </c>
      <c r="V1256" t="str">
        <f t="shared" si="39"/>
        <v>Saiyam Stainless Steel</v>
      </c>
    </row>
    <row r="1257" spans="1:22" x14ac:dyDescent="0.5">
      <c r="A1257" t="s">
        <v>4789</v>
      </c>
      <c r="B1257" t="s">
        <v>4790</v>
      </c>
      <c r="C1257" t="str">
        <f t="shared" si="38"/>
        <v>Konvio Neer 10</v>
      </c>
      <c r="D1257" t="s">
        <v>5242</v>
      </c>
      <c r="E1257" t="s">
        <v>5334</v>
      </c>
      <c r="F1257" t="s">
        <v>5374</v>
      </c>
      <c r="G1257" t="s">
        <v>5375</v>
      </c>
      <c r="H1257">
        <v>499</v>
      </c>
      <c r="I1257">
        <v>999</v>
      </c>
      <c r="J1257" s="1">
        <v>0.5</v>
      </c>
      <c r="K1257" s="8">
        <f>IF(Table1[[#This Row],[discount_percentage]]&gt;=0.5,1,0)</f>
        <v>1</v>
      </c>
      <c r="L1257">
        <v>4.3</v>
      </c>
      <c r="M1257">
        <f>IF(Table1[[#This Row],[rating_count]]&lt;1000,1,0)</f>
        <v>0</v>
      </c>
      <c r="N1257" t="str">
        <f>IF(Table1[[#This Row],[actual_price]]&lt;200,"&lt;₹200",IF(Table1[[#This Row],[actual_price]]&lt;=500,"₹200–₹500","&gt;₹500"))</f>
        <v>&gt;₹500</v>
      </c>
      <c r="O1257" s="9">
        <f>(Table1[[#This Row],[rating]]*Table1[[#This Row],[rating_count]])</f>
        <v>6174.8</v>
      </c>
      <c r="P1257" s="9">
        <f>Table1[[#This Row],[actual_price]]*Table1[[#This Row],[rating_count]]</f>
        <v>1434564</v>
      </c>
      <c r="Q1257" s="4">
        <v>1436</v>
      </c>
      <c r="R1257" t="s">
        <v>4791</v>
      </c>
      <c r="S1257" t="s">
        <v>4792</v>
      </c>
      <c r="V1257" t="str">
        <f t="shared" si="39"/>
        <v>KONVIO NEER 10</v>
      </c>
    </row>
    <row r="1258" spans="1:22" x14ac:dyDescent="0.5">
      <c r="A1258" t="s">
        <v>4793</v>
      </c>
      <c r="B1258" t="s">
        <v>4794</v>
      </c>
      <c r="C1258" t="str">
        <f t="shared" si="38"/>
        <v>Havells Glydo 1000</v>
      </c>
      <c r="D1258" t="s">
        <v>5242</v>
      </c>
      <c r="E1258" t="s">
        <v>5334</v>
      </c>
      <c r="F1258" t="s">
        <v>5341</v>
      </c>
      <c r="G1258" t="s">
        <v>5342</v>
      </c>
      <c r="H1258">
        <v>849</v>
      </c>
      <c r="I1258" s="2">
        <v>1190</v>
      </c>
      <c r="J1258" s="1">
        <v>0.28999999999999998</v>
      </c>
      <c r="K1258" s="8">
        <f>IF(Table1[[#This Row],[discount_percentage]]&gt;=0.5,1,0)</f>
        <v>0</v>
      </c>
      <c r="L1258">
        <v>4.2</v>
      </c>
      <c r="M1258">
        <f>IF(Table1[[#This Row],[rating_count]]&lt;1000,1,0)</f>
        <v>0</v>
      </c>
      <c r="N1258" t="str">
        <f>IF(Table1[[#This Row],[actual_price]]&lt;200,"&lt;₹200",IF(Table1[[#This Row],[actual_price]]&lt;=500,"₹200–₹500","&gt;₹500"))</f>
        <v>&gt;₹500</v>
      </c>
      <c r="O1258" s="9">
        <f>(Table1[[#This Row],[rating]]*Table1[[#This Row],[rating_count]])</f>
        <v>17572.8</v>
      </c>
      <c r="P1258" s="9">
        <f>Table1[[#This Row],[actual_price]]*Table1[[#This Row],[rating_count]]</f>
        <v>4978960</v>
      </c>
      <c r="Q1258" s="4">
        <v>4184</v>
      </c>
      <c r="R1258" t="s">
        <v>4795</v>
      </c>
      <c r="S1258" t="s">
        <v>4796</v>
      </c>
      <c r="V1258" t="str">
        <f t="shared" si="39"/>
        <v>Havells Glydo 1000</v>
      </c>
    </row>
    <row r="1259" spans="1:22" x14ac:dyDescent="0.5">
      <c r="A1259" t="s">
        <v>4797</v>
      </c>
      <c r="B1259" t="s">
        <v>4798</v>
      </c>
      <c r="C1259" t="str">
        <f t="shared" si="38"/>
        <v>Raffles Premium Stainless</v>
      </c>
      <c r="D1259" t="s">
        <v>5242</v>
      </c>
      <c r="E1259" t="s">
        <v>5334</v>
      </c>
      <c r="F1259" t="s">
        <v>5370</v>
      </c>
      <c r="G1259" t="s">
        <v>5373</v>
      </c>
      <c r="H1259">
        <v>249</v>
      </c>
      <c r="I1259">
        <v>400</v>
      </c>
      <c r="J1259" s="1">
        <v>0.38</v>
      </c>
      <c r="K1259" s="8">
        <f>IF(Table1[[#This Row],[discount_percentage]]&gt;=0.5,1,0)</f>
        <v>0</v>
      </c>
      <c r="L1259">
        <v>4.0999999999999996</v>
      </c>
      <c r="M1259">
        <f>IF(Table1[[#This Row],[rating_count]]&lt;1000,1,0)</f>
        <v>1</v>
      </c>
      <c r="N1259" t="str">
        <f>IF(Table1[[#This Row],[actual_price]]&lt;200,"&lt;₹200",IF(Table1[[#This Row],[actual_price]]&lt;=500,"₹200–₹500","&gt;₹500"))</f>
        <v>₹200–₹500</v>
      </c>
      <c r="O1259" s="9">
        <f>(Table1[[#This Row],[rating]]*Table1[[#This Row],[rating_count]])</f>
        <v>2841.2999999999997</v>
      </c>
      <c r="P1259" s="9">
        <f>Table1[[#This Row],[actual_price]]*Table1[[#This Row],[rating_count]]</f>
        <v>277200</v>
      </c>
      <c r="Q1259" s="4">
        <v>693</v>
      </c>
      <c r="R1259" t="s">
        <v>4799</v>
      </c>
      <c r="S1259" t="s">
        <v>4800</v>
      </c>
      <c r="V1259" t="str">
        <f t="shared" si="39"/>
        <v>Raffles Premium Stainless</v>
      </c>
    </row>
    <row r="1260" spans="1:22" x14ac:dyDescent="0.5">
      <c r="A1260" t="s">
        <v>4801</v>
      </c>
      <c r="B1260" t="s">
        <v>4802</v>
      </c>
      <c r="C1260" t="str">
        <f t="shared" si="38"/>
        <v>Ionix Activated Carbon</v>
      </c>
      <c r="D1260" t="s">
        <v>5242</v>
      </c>
      <c r="E1260" t="s">
        <v>5334</v>
      </c>
      <c r="F1260" t="s">
        <v>5374</v>
      </c>
      <c r="G1260" t="s">
        <v>5375</v>
      </c>
      <c r="H1260">
        <v>185</v>
      </c>
      <c r="I1260">
        <v>599</v>
      </c>
      <c r="J1260" s="1">
        <v>0.69</v>
      </c>
      <c r="K1260" s="8">
        <f>IF(Table1[[#This Row],[discount_percentage]]&gt;=0.5,1,0)</f>
        <v>1</v>
      </c>
      <c r="L1260">
        <v>3.9</v>
      </c>
      <c r="M1260">
        <f>IF(Table1[[#This Row],[rating_count]]&lt;1000,1,0)</f>
        <v>0</v>
      </c>
      <c r="N1260" t="str">
        <f>IF(Table1[[#This Row],[actual_price]]&lt;200,"&lt;₹200",IF(Table1[[#This Row],[actual_price]]&lt;=500,"₹200–₹500","&gt;₹500"))</f>
        <v>&gt;₹500</v>
      </c>
      <c r="O1260" s="9">
        <f>(Table1[[#This Row],[rating]]*Table1[[#This Row],[rating_count]])</f>
        <v>5093.3999999999996</v>
      </c>
      <c r="P1260" s="9">
        <f>Table1[[#This Row],[actual_price]]*Table1[[#This Row],[rating_count]]</f>
        <v>782294</v>
      </c>
      <c r="Q1260" s="4">
        <v>1306</v>
      </c>
      <c r="R1260" t="s">
        <v>4803</v>
      </c>
      <c r="S1260" t="s">
        <v>4804</v>
      </c>
      <c r="V1260" t="str">
        <f t="shared" si="39"/>
        <v>IONIX Activated Carbon</v>
      </c>
    </row>
    <row r="1261" spans="1:22" x14ac:dyDescent="0.5">
      <c r="A1261" t="s">
        <v>4805</v>
      </c>
      <c r="B1261" t="s">
        <v>4806</v>
      </c>
      <c r="C1261" t="str">
        <f t="shared" si="38"/>
        <v>Knyuc Mart Mini</v>
      </c>
      <c r="D1261" t="s">
        <v>5242</v>
      </c>
      <c r="E1261" t="s">
        <v>5337</v>
      </c>
      <c r="F1261" t="s">
        <v>5338</v>
      </c>
      <c r="G1261" t="s">
        <v>5340</v>
      </c>
      <c r="H1261">
        <v>778</v>
      </c>
      <c r="I1261">
        <v>999</v>
      </c>
      <c r="J1261" s="1">
        <v>0.22</v>
      </c>
      <c r="K1261" s="8">
        <f>IF(Table1[[#This Row],[discount_percentage]]&gt;=0.5,1,0)</f>
        <v>0</v>
      </c>
      <c r="L1261">
        <v>3.3</v>
      </c>
      <c r="M1261">
        <f>IF(Table1[[#This Row],[rating_count]]&lt;1000,1,0)</f>
        <v>1</v>
      </c>
      <c r="N1261" t="str">
        <f>IF(Table1[[#This Row],[actual_price]]&lt;200,"&lt;₹200",IF(Table1[[#This Row],[actual_price]]&lt;=500,"₹200–₹500","&gt;₹500"))</f>
        <v>&gt;₹500</v>
      </c>
      <c r="O1261" s="9">
        <f>(Table1[[#This Row],[rating]]*Table1[[#This Row],[rating_count]])</f>
        <v>26.4</v>
      </c>
      <c r="P1261" s="9">
        <f>Table1[[#This Row],[actual_price]]*Table1[[#This Row],[rating_count]]</f>
        <v>7992</v>
      </c>
      <c r="Q1261" s="4">
        <v>8</v>
      </c>
      <c r="R1261" t="s">
        <v>4807</v>
      </c>
      <c r="S1261" t="s">
        <v>4808</v>
      </c>
      <c r="V1261" t="str">
        <f t="shared" si="39"/>
        <v>KNYUC MART Mini</v>
      </c>
    </row>
    <row r="1262" spans="1:22" x14ac:dyDescent="0.5">
      <c r="A1262" t="s">
        <v>4809</v>
      </c>
      <c r="B1262" t="s">
        <v>4810</v>
      </c>
      <c r="C1262" t="str">
        <f t="shared" si="38"/>
        <v>Inkulture Stainless_Steel Measuring</v>
      </c>
      <c r="D1262" t="s">
        <v>5242</v>
      </c>
      <c r="E1262" t="s">
        <v>5334</v>
      </c>
      <c r="F1262" t="s">
        <v>5370</v>
      </c>
      <c r="G1262" t="s">
        <v>5407</v>
      </c>
      <c r="H1262">
        <v>279</v>
      </c>
      <c r="I1262">
        <v>699</v>
      </c>
      <c r="J1262" s="1">
        <v>0.6</v>
      </c>
      <c r="K1262" s="8">
        <f>IF(Table1[[#This Row],[discount_percentage]]&gt;=0.5,1,0)</f>
        <v>1</v>
      </c>
      <c r="L1262">
        <v>4.3</v>
      </c>
      <c r="M1262">
        <f>IF(Table1[[#This Row],[rating_count]]&lt;1000,1,0)</f>
        <v>0</v>
      </c>
      <c r="N1262" t="str">
        <f>IF(Table1[[#This Row],[actual_price]]&lt;200,"&lt;₹200",IF(Table1[[#This Row],[actual_price]]&lt;=500,"₹200–₹500","&gt;₹500"))</f>
        <v>&gt;₹500</v>
      </c>
      <c r="O1262" s="9">
        <f>(Table1[[#This Row],[rating]]*Table1[[#This Row],[rating_count]])</f>
        <v>10001.799999999999</v>
      </c>
      <c r="P1262" s="9">
        <f>Table1[[#This Row],[actual_price]]*Table1[[#This Row],[rating_count]]</f>
        <v>1625874</v>
      </c>
      <c r="Q1262" s="4">
        <v>2326</v>
      </c>
      <c r="R1262" t="s">
        <v>4811</v>
      </c>
      <c r="S1262" t="s">
        <v>4812</v>
      </c>
      <c r="V1262" t="str">
        <f t="shared" si="39"/>
        <v>INKULTURE Stainless_Steel Measuring</v>
      </c>
    </row>
    <row r="1263" spans="1:22" x14ac:dyDescent="0.5">
      <c r="A1263" t="s">
        <v>4813</v>
      </c>
      <c r="B1263" t="s">
        <v>4814</v>
      </c>
      <c r="C1263" t="str">
        <f t="shared" si="38"/>
        <v>Macmillan Aquafresh 5</v>
      </c>
      <c r="D1263" t="s">
        <v>5242</v>
      </c>
      <c r="E1263" t="s">
        <v>5334</v>
      </c>
      <c r="F1263" t="s">
        <v>5374</v>
      </c>
      <c r="G1263" t="s">
        <v>5375</v>
      </c>
      <c r="H1263">
        <v>215</v>
      </c>
      <c r="I1263" s="2">
        <v>1499</v>
      </c>
      <c r="J1263" s="1">
        <v>0.86</v>
      </c>
      <c r="K1263" s="8">
        <f>IF(Table1[[#This Row],[discount_percentage]]&gt;=0.5,1,0)</f>
        <v>1</v>
      </c>
      <c r="L1263">
        <v>3.9</v>
      </c>
      <c r="M1263">
        <f>IF(Table1[[#This Row],[rating_count]]&lt;1000,1,0)</f>
        <v>0</v>
      </c>
      <c r="N1263" t="str">
        <f>IF(Table1[[#This Row],[actual_price]]&lt;200,"&lt;₹200",IF(Table1[[#This Row],[actual_price]]&lt;=500,"₹200–₹500","&gt;₹500"))</f>
        <v>&gt;₹500</v>
      </c>
      <c r="O1263" s="9">
        <f>(Table1[[#This Row],[rating]]*Table1[[#This Row],[rating_count]])</f>
        <v>3915.6</v>
      </c>
      <c r="P1263" s="9">
        <f>Table1[[#This Row],[actual_price]]*Table1[[#This Row],[rating_count]]</f>
        <v>1504996</v>
      </c>
      <c r="Q1263" s="4">
        <v>1004</v>
      </c>
      <c r="R1263" t="s">
        <v>4815</v>
      </c>
      <c r="S1263" t="s">
        <v>4816</v>
      </c>
      <c r="V1263" t="str">
        <f t="shared" si="39"/>
        <v>Macmillan Aquafresh 5</v>
      </c>
    </row>
    <row r="1264" spans="1:22" x14ac:dyDescent="0.5">
      <c r="A1264" t="s">
        <v>4817</v>
      </c>
      <c r="B1264" t="s">
        <v>4818</v>
      </c>
      <c r="C1264" t="str">
        <f t="shared" si="38"/>
        <v>Havells D'Zire 1000</v>
      </c>
      <c r="D1264" t="s">
        <v>5242</v>
      </c>
      <c r="E1264" t="s">
        <v>5334</v>
      </c>
      <c r="F1264" t="s">
        <v>5341</v>
      </c>
      <c r="G1264" t="s">
        <v>5342</v>
      </c>
      <c r="H1264">
        <v>889</v>
      </c>
      <c r="I1264" s="2">
        <v>1295</v>
      </c>
      <c r="J1264" s="1">
        <v>0.31</v>
      </c>
      <c r="K1264" s="8">
        <f>IF(Table1[[#This Row],[discount_percentage]]&gt;=0.5,1,0)</f>
        <v>0</v>
      </c>
      <c r="L1264">
        <v>4.3</v>
      </c>
      <c r="M1264">
        <f>IF(Table1[[#This Row],[rating_count]]&lt;1000,1,0)</f>
        <v>0</v>
      </c>
      <c r="N1264" t="str">
        <f>IF(Table1[[#This Row],[actual_price]]&lt;200,"&lt;₹200",IF(Table1[[#This Row],[actual_price]]&lt;=500,"₹200–₹500","&gt;₹500"))</f>
        <v>&gt;₹500</v>
      </c>
      <c r="O1264" s="9">
        <f>(Table1[[#This Row],[rating]]*Table1[[#This Row],[rating_count]])</f>
        <v>27520</v>
      </c>
      <c r="P1264" s="9">
        <f>Table1[[#This Row],[actual_price]]*Table1[[#This Row],[rating_count]]</f>
        <v>8288000</v>
      </c>
      <c r="Q1264" s="4">
        <v>6400</v>
      </c>
      <c r="R1264" t="s">
        <v>4819</v>
      </c>
      <c r="S1264" t="s">
        <v>4820</v>
      </c>
      <c r="V1264" t="str">
        <f t="shared" si="39"/>
        <v>Havells D'zire 1000</v>
      </c>
    </row>
    <row r="1265" spans="1:22" x14ac:dyDescent="0.5">
      <c r="A1265" t="s">
        <v>4821</v>
      </c>
      <c r="B1265" t="s">
        <v>4822</v>
      </c>
      <c r="C1265" t="str">
        <f t="shared" si="38"/>
        <v>Te‚Ñ¢ Instant Electric</v>
      </c>
      <c r="D1265" t="s">
        <v>5242</v>
      </c>
      <c r="E1265" t="s">
        <v>5337</v>
      </c>
      <c r="F1265" t="s">
        <v>5350</v>
      </c>
      <c r="G1265" t="s">
        <v>5351</v>
      </c>
      <c r="H1265" s="2">
        <v>1449</v>
      </c>
      <c r="I1265" s="2">
        <v>4999</v>
      </c>
      <c r="J1265" s="1">
        <v>0.71</v>
      </c>
      <c r="K1265" s="8">
        <f>IF(Table1[[#This Row],[discount_percentage]]&gt;=0.5,1,0)</f>
        <v>1</v>
      </c>
      <c r="L1265">
        <v>3.6</v>
      </c>
      <c r="M1265">
        <f>IF(Table1[[#This Row],[rating_count]]&lt;1000,1,0)</f>
        <v>1</v>
      </c>
      <c r="N1265" t="str">
        <f>IF(Table1[[#This Row],[actual_price]]&lt;200,"&lt;₹200",IF(Table1[[#This Row],[actual_price]]&lt;=500,"₹200–₹500","&gt;₹500"))</f>
        <v>&gt;₹500</v>
      </c>
      <c r="O1265" s="9">
        <f>(Table1[[#This Row],[rating]]*Table1[[#This Row],[rating_count]])</f>
        <v>226.8</v>
      </c>
      <c r="P1265" s="9">
        <f>Table1[[#This Row],[actual_price]]*Table1[[#This Row],[rating_count]]</f>
        <v>314937</v>
      </c>
      <c r="Q1265" s="4">
        <v>63</v>
      </c>
      <c r="R1265" t="s">
        <v>4823</v>
      </c>
      <c r="S1265" t="s">
        <v>4824</v>
      </c>
      <c r="V1265" t="str">
        <f t="shared" si="39"/>
        <v>TE‚Ñ¢ Instant Electric</v>
      </c>
    </row>
    <row r="1266" spans="1:22" x14ac:dyDescent="0.5">
      <c r="A1266" t="s">
        <v>4825</v>
      </c>
      <c r="B1266" t="s">
        <v>4826</v>
      </c>
      <c r="C1266" t="str">
        <f t="shared" si="38"/>
        <v>Zigma Winotek Winotek</v>
      </c>
      <c r="D1266" t="s">
        <v>5242</v>
      </c>
      <c r="E1266" t="s">
        <v>5337</v>
      </c>
      <c r="F1266" t="s">
        <v>5350</v>
      </c>
      <c r="G1266" t="s">
        <v>5351</v>
      </c>
      <c r="H1266" s="2">
        <v>1190</v>
      </c>
      <c r="I1266" s="2">
        <v>2550</v>
      </c>
      <c r="J1266" s="1">
        <v>0.53</v>
      </c>
      <c r="K1266" s="8">
        <f>IF(Table1[[#This Row],[discount_percentage]]&gt;=0.5,1,0)</f>
        <v>1</v>
      </c>
      <c r="L1266">
        <v>3.8</v>
      </c>
      <c r="M1266">
        <f>IF(Table1[[#This Row],[rating_count]]&lt;1000,1,0)</f>
        <v>0</v>
      </c>
      <c r="N1266" t="str">
        <f>IF(Table1[[#This Row],[actual_price]]&lt;200,"&lt;₹200",IF(Table1[[#This Row],[actual_price]]&lt;=500,"₹200–₹500","&gt;₹500"))</f>
        <v>&gt;₹500</v>
      </c>
      <c r="O1266" s="9">
        <f>(Table1[[#This Row],[rating]]*Table1[[#This Row],[rating_count]])</f>
        <v>4487.8</v>
      </c>
      <c r="P1266" s="9">
        <f>Table1[[#This Row],[actual_price]]*Table1[[#This Row],[rating_count]]</f>
        <v>3011550</v>
      </c>
      <c r="Q1266" s="4">
        <v>1181</v>
      </c>
      <c r="R1266" t="s">
        <v>4827</v>
      </c>
      <c r="S1266" t="s">
        <v>4828</v>
      </c>
      <c r="V1266" t="str">
        <f t="shared" si="39"/>
        <v>ZIGMA WinoteK WinoteK</v>
      </c>
    </row>
    <row r="1267" spans="1:22" x14ac:dyDescent="0.5">
      <c r="A1267" t="s">
        <v>4829</v>
      </c>
      <c r="B1267" t="s">
        <v>4830</v>
      </c>
      <c r="C1267" t="str">
        <f t="shared" si="38"/>
        <v>Kent 11054 Alkaline</v>
      </c>
      <c r="D1267" t="s">
        <v>5242</v>
      </c>
      <c r="E1267" t="s">
        <v>5334</v>
      </c>
      <c r="F1267" t="s">
        <v>5374</v>
      </c>
      <c r="G1267" t="s">
        <v>5384</v>
      </c>
      <c r="H1267" s="2">
        <v>1799</v>
      </c>
      <c r="I1267" s="2">
        <v>1950</v>
      </c>
      <c r="J1267" s="1">
        <v>0.08</v>
      </c>
      <c r="K1267" s="8">
        <f>IF(Table1[[#This Row],[discount_percentage]]&gt;=0.5,1,0)</f>
        <v>0</v>
      </c>
      <c r="L1267">
        <v>3.9</v>
      </c>
      <c r="M1267">
        <f>IF(Table1[[#This Row],[rating_count]]&lt;1000,1,0)</f>
        <v>0</v>
      </c>
      <c r="N1267" t="str">
        <f>IF(Table1[[#This Row],[actual_price]]&lt;200,"&lt;₹200",IF(Table1[[#This Row],[actual_price]]&lt;=500,"₹200–₹500","&gt;₹500"))</f>
        <v>&gt;₹500</v>
      </c>
      <c r="O1267" s="9">
        <f>(Table1[[#This Row],[rating]]*Table1[[#This Row],[rating_count]])</f>
        <v>7363.2</v>
      </c>
      <c r="P1267" s="9">
        <f>Table1[[#This Row],[actual_price]]*Table1[[#This Row],[rating_count]]</f>
        <v>3681600</v>
      </c>
      <c r="Q1267" s="4">
        <v>1888</v>
      </c>
      <c r="R1267" t="s">
        <v>4831</v>
      </c>
      <c r="S1267" t="s">
        <v>4832</v>
      </c>
      <c r="V1267" t="str">
        <f t="shared" si="39"/>
        <v>KENT 11054 Alkaline</v>
      </c>
    </row>
    <row r="1268" spans="1:22" x14ac:dyDescent="0.5">
      <c r="A1268" t="s">
        <v>4833</v>
      </c>
      <c r="B1268" t="s">
        <v>4834</v>
      </c>
      <c r="C1268" t="str">
        <f t="shared" si="38"/>
        <v>Sujata Dynamix Dx</v>
      </c>
      <c r="D1268" t="s">
        <v>5242</v>
      </c>
      <c r="E1268" t="s">
        <v>5334</v>
      </c>
      <c r="F1268" t="s">
        <v>5335</v>
      </c>
      <c r="G1268" t="s">
        <v>5349</v>
      </c>
      <c r="H1268" s="2">
        <v>6120</v>
      </c>
      <c r="I1268" s="2">
        <v>8478</v>
      </c>
      <c r="J1268" s="1">
        <v>0.28000000000000003</v>
      </c>
      <c r="K1268" s="8">
        <f>IF(Table1[[#This Row],[discount_percentage]]&gt;=0.5,1,0)</f>
        <v>0</v>
      </c>
      <c r="L1268">
        <v>4.5999999999999996</v>
      </c>
      <c r="M1268">
        <f>IF(Table1[[#This Row],[rating_count]]&lt;1000,1,0)</f>
        <v>0</v>
      </c>
      <c r="N1268" t="str">
        <f>IF(Table1[[#This Row],[actual_price]]&lt;200,"&lt;₹200",IF(Table1[[#This Row],[actual_price]]&lt;=500,"₹200–₹500","&gt;₹500"))</f>
        <v>&gt;₹500</v>
      </c>
      <c r="O1268" s="9">
        <f>(Table1[[#This Row],[rating]]*Table1[[#This Row],[rating_count]])</f>
        <v>30129.999999999996</v>
      </c>
      <c r="P1268" s="9">
        <f>Table1[[#This Row],[actual_price]]*Table1[[#This Row],[rating_count]]</f>
        <v>55530900</v>
      </c>
      <c r="Q1268" s="4">
        <v>6550</v>
      </c>
      <c r="R1268" t="s">
        <v>4835</v>
      </c>
      <c r="S1268" t="s">
        <v>4836</v>
      </c>
      <c r="V1268" t="str">
        <f t="shared" si="39"/>
        <v>Sujata Dynamix DX</v>
      </c>
    </row>
    <row r="1269" spans="1:22" x14ac:dyDescent="0.5">
      <c r="A1269" t="s">
        <v>4837</v>
      </c>
      <c r="B1269" t="s">
        <v>4838</v>
      </c>
      <c r="C1269" t="str">
        <f t="shared" si="38"/>
        <v>Lifelong Llmg74 750</v>
      </c>
      <c r="D1269" t="s">
        <v>5242</v>
      </c>
      <c r="E1269" t="s">
        <v>5334</v>
      </c>
      <c r="F1269" t="s">
        <v>5335</v>
      </c>
      <c r="G1269" t="s">
        <v>5349</v>
      </c>
      <c r="H1269" s="2">
        <v>1799</v>
      </c>
      <c r="I1269" s="2">
        <v>3299</v>
      </c>
      <c r="J1269" s="1">
        <v>0.45</v>
      </c>
      <c r="K1269" s="8">
        <f>IF(Table1[[#This Row],[discount_percentage]]&gt;=0.5,1,0)</f>
        <v>0</v>
      </c>
      <c r="L1269">
        <v>3.8</v>
      </c>
      <c r="M1269">
        <f>IF(Table1[[#This Row],[rating_count]]&lt;1000,1,0)</f>
        <v>0</v>
      </c>
      <c r="N1269" t="str">
        <f>IF(Table1[[#This Row],[actual_price]]&lt;200,"&lt;₹200",IF(Table1[[#This Row],[actual_price]]&lt;=500,"₹200–₹500","&gt;₹500"))</f>
        <v>&gt;₹500</v>
      </c>
      <c r="O1269" s="9">
        <f>(Table1[[#This Row],[rating]]*Table1[[#This Row],[rating_count]])</f>
        <v>7014.7999999999993</v>
      </c>
      <c r="P1269" s="9">
        <f>Table1[[#This Row],[actual_price]]*Table1[[#This Row],[rating_count]]</f>
        <v>6089954</v>
      </c>
      <c r="Q1269" s="4">
        <v>1846</v>
      </c>
      <c r="R1269" t="s">
        <v>4839</v>
      </c>
      <c r="S1269" t="s">
        <v>4840</v>
      </c>
      <c r="V1269" t="str">
        <f t="shared" si="39"/>
        <v>Lifelong LLMG74 750</v>
      </c>
    </row>
    <row r="1270" spans="1:22" x14ac:dyDescent="0.5">
      <c r="A1270" t="s">
        <v>4841</v>
      </c>
      <c r="B1270" t="s">
        <v>4842</v>
      </c>
      <c r="C1270" t="str">
        <f t="shared" si="38"/>
        <v>Ttk Prestige Limited</v>
      </c>
      <c r="D1270" t="s">
        <v>5242</v>
      </c>
      <c r="E1270" t="s">
        <v>5334</v>
      </c>
      <c r="F1270" t="s">
        <v>5335</v>
      </c>
      <c r="G1270" t="s">
        <v>5349</v>
      </c>
      <c r="H1270" s="2">
        <v>2199</v>
      </c>
      <c r="I1270" s="2">
        <v>3895</v>
      </c>
      <c r="J1270" s="1">
        <v>0.44</v>
      </c>
      <c r="K1270" s="8">
        <f>IF(Table1[[#This Row],[discount_percentage]]&gt;=0.5,1,0)</f>
        <v>0</v>
      </c>
      <c r="L1270">
        <v>3.9</v>
      </c>
      <c r="M1270">
        <f>IF(Table1[[#This Row],[rating_count]]&lt;1000,1,0)</f>
        <v>0</v>
      </c>
      <c r="N1270" t="str">
        <f>IF(Table1[[#This Row],[actual_price]]&lt;200,"&lt;₹200",IF(Table1[[#This Row],[actual_price]]&lt;=500,"₹200–₹500","&gt;₹500"))</f>
        <v>&gt;₹500</v>
      </c>
      <c r="O1270" s="9">
        <f>(Table1[[#This Row],[rating]]*Table1[[#This Row],[rating_count]])</f>
        <v>4231.5</v>
      </c>
      <c r="P1270" s="9">
        <f>Table1[[#This Row],[actual_price]]*Table1[[#This Row],[rating_count]]</f>
        <v>4226075</v>
      </c>
      <c r="Q1270" s="4">
        <v>1085</v>
      </c>
      <c r="R1270" t="s">
        <v>4843</v>
      </c>
      <c r="S1270" t="s">
        <v>4844</v>
      </c>
      <c r="V1270" t="str">
        <f t="shared" si="39"/>
        <v>TTK Prestige Limited</v>
      </c>
    </row>
    <row r="1271" spans="1:22" x14ac:dyDescent="0.5">
      <c r="A1271" t="s">
        <v>4845</v>
      </c>
      <c r="B1271" t="s">
        <v>4846</v>
      </c>
      <c r="C1271" t="str">
        <f t="shared" si="38"/>
        <v>Agaro Regal Electric</v>
      </c>
      <c r="D1271" t="s">
        <v>5242</v>
      </c>
      <c r="E1271" t="s">
        <v>5334</v>
      </c>
      <c r="F1271" t="s">
        <v>5335</v>
      </c>
      <c r="G1271" t="s">
        <v>5377</v>
      </c>
      <c r="H1271" s="2">
        <v>3685</v>
      </c>
      <c r="I1271" s="2">
        <v>5495</v>
      </c>
      <c r="J1271" s="1">
        <v>0.33</v>
      </c>
      <c r="K1271" s="8">
        <f>IF(Table1[[#This Row],[discount_percentage]]&gt;=0.5,1,0)</f>
        <v>0</v>
      </c>
      <c r="L1271">
        <v>4.0999999999999996</v>
      </c>
      <c r="M1271">
        <f>IF(Table1[[#This Row],[rating_count]]&lt;1000,1,0)</f>
        <v>1</v>
      </c>
      <c r="N1271" t="str">
        <f>IF(Table1[[#This Row],[actual_price]]&lt;200,"&lt;₹200",IF(Table1[[#This Row],[actual_price]]&lt;=500,"₹200–₹500","&gt;₹500"))</f>
        <v>&gt;₹500</v>
      </c>
      <c r="O1271" s="9">
        <f>(Table1[[#This Row],[rating]]*Table1[[#This Row],[rating_count]])</f>
        <v>1189</v>
      </c>
      <c r="P1271" s="9">
        <f>Table1[[#This Row],[actual_price]]*Table1[[#This Row],[rating_count]]</f>
        <v>1593550</v>
      </c>
      <c r="Q1271" s="4">
        <v>290</v>
      </c>
      <c r="R1271" t="s">
        <v>4847</v>
      </c>
      <c r="S1271" t="s">
        <v>4848</v>
      </c>
      <c r="V1271" t="str">
        <f t="shared" si="39"/>
        <v>AGARO Regal Electric</v>
      </c>
    </row>
    <row r="1272" spans="1:22" x14ac:dyDescent="0.5">
      <c r="A1272" t="s">
        <v>4849</v>
      </c>
      <c r="B1272" t="s">
        <v>4850</v>
      </c>
      <c r="C1272" t="str">
        <f t="shared" si="38"/>
        <v>Vapja¬Æ Portable Mini</v>
      </c>
      <c r="D1272" t="s">
        <v>5242</v>
      </c>
      <c r="E1272" t="s">
        <v>5334</v>
      </c>
      <c r="F1272" t="s">
        <v>5335</v>
      </c>
      <c r="G1272" t="s">
        <v>5358</v>
      </c>
      <c r="H1272">
        <v>649</v>
      </c>
      <c r="I1272">
        <v>999</v>
      </c>
      <c r="J1272" s="1">
        <v>0.35</v>
      </c>
      <c r="K1272" s="8">
        <f>IF(Table1[[#This Row],[discount_percentage]]&gt;=0.5,1,0)</f>
        <v>0</v>
      </c>
      <c r="L1272">
        <v>3.6</v>
      </c>
      <c r="M1272">
        <f>IF(Table1[[#This Row],[rating_count]]&lt;1000,1,0)</f>
        <v>1</v>
      </c>
      <c r="N1272" t="str">
        <f>IF(Table1[[#This Row],[actual_price]]&lt;200,"&lt;₹200",IF(Table1[[#This Row],[actual_price]]&lt;=500,"₹200–₹500","&gt;₹500"))</f>
        <v>&gt;₹500</v>
      </c>
      <c r="O1272" s="9">
        <f>(Table1[[#This Row],[rating]]*Table1[[#This Row],[rating_count]])</f>
        <v>14.4</v>
      </c>
      <c r="P1272" s="9">
        <f>Table1[[#This Row],[actual_price]]*Table1[[#This Row],[rating_count]]</f>
        <v>3996</v>
      </c>
      <c r="Q1272" s="4">
        <v>4</v>
      </c>
      <c r="R1272" t="s">
        <v>4851</v>
      </c>
      <c r="S1272" t="s">
        <v>4852</v>
      </c>
      <c r="V1272" t="str">
        <f t="shared" si="39"/>
        <v>VAPJA¬Æ Portable Mini</v>
      </c>
    </row>
    <row r="1273" spans="1:22" x14ac:dyDescent="0.5">
      <c r="A1273" t="s">
        <v>4853</v>
      </c>
      <c r="B1273" t="s">
        <v>4854</v>
      </c>
      <c r="C1273" t="str">
        <f t="shared" si="38"/>
        <v>Philips Hd6975/00 25</v>
      </c>
      <c r="D1273" t="s">
        <v>5242</v>
      </c>
      <c r="E1273" t="s">
        <v>5334</v>
      </c>
      <c r="F1273" t="s">
        <v>5335</v>
      </c>
      <c r="G1273" t="s">
        <v>5391</v>
      </c>
      <c r="H1273" s="2">
        <v>8599</v>
      </c>
      <c r="I1273" s="2">
        <v>8995</v>
      </c>
      <c r="J1273" s="1">
        <v>0.04</v>
      </c>
      <c r="K1273" s="8">
        <f>IF(Table1[[#This Row],[discount_percentage]]&gt;=0.5,1,0)</f>
        <v>0</v>
      </c>
      <c r="L1273">
        <v>4.4000000000000004</v>
      </c>
      <c r="M1273">
        <f>IF(Table1[[#This Row],[rating_count]]&lt;1000,1,0)</f>
        <v>0</v>
      </c>
      <c r="N1273" t="str">
        <f>IF(Table1[[#This Row],[actual_price]]&lt;200,"&lt;₹200",IF(Table1[[#This Row],[actual_price]]&lt;=500,"₹200–₹500","&gt;₹500"))</f>
        <v>&gt;₹500</v>
      </c>
      <c r="O1273" s="9">
        <f>(Table1[[#This Row],[rating]]*Table1[[#This Row],[rating_count]])</f>
        <v>42829.600000000006</v>
      </c>
      <c r="P1273" s="9">
        <f>Table1[[#This Row],[actual_price]]*Table1[[#This Row],[rating_count]]</f>
        <v>87557330</v>
      </c>
      <c r="Q1273" s="4">
        <v>9734</v>
      </c>
      <c r="R1273" t="s">
        <v>4855</v>
      </c>
      <c r="S1273" t="s">
        <v>4856</v>
      </c>
      <c r="V1273" t="str">
        <f t="shared" si="39"/>
        <v>Philips HD6975/00 25</v>
      </c>
    </row>
    <row r="1274" spans="1:22" x14ac:dyDescent="0.5">
      <c r="A1274" t="s">
        <v>4857</v>
      </c>
      <c r="B1274" t="s">
        <v>4858</v>
      </c>
      <c r="C1274" t="str">
        <f t="shared" si="38"/>
        <v>Usha Ei 3710</v>
      </c>
      <c r="D1274" t="s">
        <v>5242</v>
      </c>
      <c r="E1274" t="s">
        <v>5334</v>
      </c>
      <c r="F1274" t="s">
        <v>5341</v>
      </c>
      <c r="G1274" t="s">
        <v>5342</v>
      </c>
      <c r="H1274" s="2">
        <v>1110</v>
      </c>
      <c r="I1274" s="2">
        <v>1599</v>
      </c>
      <c r="J1274" s="1">
        <v>0.31</v>
      </c>
      <c r="K1274" s="8">
        <f>IF(Table1[[#This Row],[discount_percentage]]&gt;=0.5,1,0)</f>
        <v>0</v>
      </c>
      <c r="L1274">
        <v>4.3</v>
      </c>
      <c r="M1274">
        <f>IF(Table1[[#This Row],[rating_count]]&lt;1000,1,0)</f>
        <v>0</v>
      </c>
      <c r="N1274" t="str">
        <f>IF(Table1[[#This Row],[actual_price]]&lt;200,"&lt;₹200",IF(Table1[[#This Row],[actual_price]]&lt;=500,"₹200–₹500","&gt;₹500"))</f>
        <v>&gt;₹500</v>
      </c>
      <c r="O1274" s="9">
        <f>(Table1[[#This Row],[rating]]*Table1[[#This Row],[rating_count]])</f>
        <v>17294.599999999999</v>
      </c>
      <c r="P1274" s="9">
        <f>Table1[[#This Row],[actual_price]]*Table1[[#This Row],[rating_count]]</f>
        <v>6431178</v>
      </c>
      <c r="Q1274" s="4">
        <v>4022</v>
      </c>
      <c r="R1274" t="s">
        <v>4859</v>
      </c>
      <c r="S1274" t="s">
        <v>4860</v>
      </c>
      <c r="V1274" t="str">
        <f t="shared" si="39"/>
        <v>Usha EI 3710</v>
      </c>
    </row>
    <row r="1275" spans="1:22" x14ac:dyDescent="0.5">
      <c r="A1275" t="s">
        <v>4861</v>
      </c>
      <c r="B1275" t="s">
        <v>4862</v>
      </c>
      <c r="C1275" t="str">
        <f t="shared" si="38"/>
        <v>Campfire Spring Chef</v>
      </c>
      <c r="D1275" t="s">
        <v>5242</v>
      </c>
      <c r="E1275" t="s">
        <v>5337</v>
      </c>
      <c r="F1275" t="s">
        <v>5350</v>
      </c>
      <c r="G1275" t="s">
        <v>5351</v>
      </c>
      <c r="H1275" s="2">
        <v>1499</v>
      </c>
      <c r="I1275" s="2">
        <v>3500</v>
      </c>
      <c r="J1275" s="1">
        <v>0.56999999999999995</v>
      </c>
      <c r="K1275" s="8">
        <f>IF(Table1[[#This Row],[discount_percentage]]&gt;=0.5,1,0)</f>
        <v>1</v>
      </c>
      <c r="L1275">
        <v>4.7</v>
      </c>
      <c r="M1275">
        <f>IF(Table1[[#This Row],[rating_count]]&lt;1000,1,0)</f>
        <v>0</v>
      </c>
      <c r="N1275" t="str">
        <f>IF(Table1[[#This Row],[actual_price]]&lt;200,"&lt;₹200",IF(Table1[[#This Row],[actual_price]]&lt;=500,"₹200–₹500","&gt;₹500"))</f>
        <v>&gt;₹500</v>
      </c>
      <c r="O1275" s="9">
        <f>(Table1[[#This Row],[rating]]*Table1[[#This Row],[rating_count]])</f>
        <v>12177.7</v>
      </c>
      <c r="P1275" s="9">
        <f>Table1[[#This Row],[actual_price]]*Table1[[#This Row],[rating_count]]</f>
        <v>9068500</v>
      </c>
      <c r="Q1275" s="4">
        <v>2591</v>
      </c>
      <c r="R1275" t="s">
        <v>4863</v>
      </c>
      <c r="S1275" t="s">
        <v>4864</v>
      </c>
      <c r="V1275" t="str">
        <f t="shared" si="39"/>
        <v>Campfire Spring Chef</v>
      </c>
    </row>
    <row r="1276" spans="1:22" x14ac:dyDescent="0.5">
      <c r="A1276" t="s">
        <v>4865</v>
      </c>
      <c r="B1276" t="s">
        <v>4866</v>
      </c>
      <c r="C1276" t="str">
        <f t="shared" si="38"/>
        <v>Themisto Th-Ws20 Digital</v>
      </c>
      <c r="D1276" t="s">
        <v>5242</v>
      </c>
      <c r="E1276" t="s">
        <v>5334</v>
      </c>
      <c r="F1276" t="s">
        <v>5335</v>
      </c>
      <c r="G1276" t="s">
        <v>5343</v>
      </c>
      <c r="H1276">
        <v>759</v>
      </c>
      <c r="I1276" s="2">
        <v>1999</v>
      </c>
      <c r="J1276" s="1">
        <v>0.62</v>
      </c>
      <c r="K1276" s="8">
        <f>IF(Table1[[#This Row],[discount_percentage]]&gt;=0.5,1,0)</f>
        <v>1</v>
      </c>
      <c r="L1276">
        <v>4.3</v>
      </c>
      <c r="M1276">
        <f>IF(Table1[[#This Row],[rating_count]]&lt;1000,1,0)</f>
        <v>1</v>
      </c>
      <c r="N1276" t="str">
        <f>IF(Table1[[#This Row],[actual_price]]&lt;200,"&lt;₹200",IF(Table1[[#This Row],[actual_price]]&lt;=500,"₹200–₹500","&gt;₹500"))</f>
        <v>&gt;₹500</v>
      </c>
      <c r="O1276" s="9">
        <f>(Table1[[#This Row],[rating]]*Table1[[#This Row],[rating_count]])</f>
        <v>2287.6</v>
      </c>
      <c r="P1276" s="9">
        <f>Table1[[#This Row],[actual_price]]*Table1[[#This Row],[rating_count]]</f>
        <v>1063468</v>
      </c>
      <c r="Q1276" s="4">
        <v>532</v>
      </c>
      <c r="R1276" t="s">
        <v>4867</v>
      </c>
      <c r="S1276" t="s">
        <v>4868</v>
      </c>
      <c r="V1276" t="str">
        <f t="shared" si="39"/>
        <v>Themisto TH-WS20 Digital</v>
      </c>
    </row>
    <row r="1277" spans="1:22" x14ac:dyDescent="0.5">
      <c r="A1277" t="s">
        <v>4869</v>
      </c>
      <c r="B1277" t="s">
        <v>4870</v>
      </c>
      <c r="C1277" t="str">
        <f t="shared" si="38"/>
        <v>Fya Handheld Vacuum</v>
      </c>
      <c r="D1277" t="s">
        <v>5242</v>
      </c>
      <c r="E1277" t="s">
        <v>5334</v>
      </c>
      <c r="F1277" t="s">
        <v>5341</v>
      </c>
      <c r="G1277" t="s">
        <v>5359</v>
      </c>
      <c r="H1277" s="2">
        <v>2669</v>
      </c>
      <c r="I1277" s="2">
        <v>3199</v>
      </c>
      <c r="J1277" s="1">
        <v>0.17</v>
      </c>
      <c r="K1277" s="8">
        <f>IF(Table1[[#This Row],[discount_percentage]]&gt;=0.5,1,0)</f>
        <v>0</v>
      </c>
      <c r="L1277">
        <v>3.9</v>
      </c>
      <c r="M1277">
        <f>IF(Table1[[#This Row],[rating_count]]&lt;1000,1,0)</f>
        <v>1</v>
      </c>
      <c r="N1277" t="str">
        <f>IF(Table1[[#This Row],[actual_price]]&lt;200,"&lt;₹200",IF(Table1[[#This Row],[actual_price]]&lt;=500,"₹200–₹500","&gt;₹500"))</f>
        <v>&gt;₹500</v>
      </c>
      <c r="O1277" s="9">
        <f>(Table1[[#This Row],[rating]]*Table1[[#This Row],[rating_count]])</f>
        <v>1014</v>
      </c>
      <c r="P1277" s="9">
        <f>Table1[[#This Row],[actual_price]]*Table1[[#This Row],[rating_count]]</f>
        <v>831740</v>
      </c>
      <c r="Q1277" s="4">
        <v>260</v>
      </c>
      <c r="R1277" t="s">
        <v>4871</v>
      </c>
      <c r="S1277" t="s">
        <v>4872</v>
      </c>
      <c r="V1277" t="str">
        <f t="shared" si="39"/>
        <v>FYA Handheld Vacuum</v>
      </c>
    </row>
    <row r="1278" spans="1:22" x14ac:dyDescent="0.5">
      <c r="A1278" t="s">
        <v>4873</v>
      </c>
      <c r="B1278" t="s">
        <v>4874</v>
      </c>
      <c r="C1278" t="str">
        <f t="shared" si="38"/>
        <v>Lifelong Llsm120G Sandwich</v>
      </c>
      <c r="D1278" t="s">
        <v>5242</v>
      </c>
      <c r="E1278" t="s">
        <v>5334</v>
      </c>
      <c r="F1278" t="s">
        <v>5335</v>
      </c>
      <c r="G1278" t="s">
        <v>5361</v>
      </c>
      <c r="H1278">
        <v>929</v>
      </c>
      <c r="I1278" s="2">
        <v>1300</v>
      </c>
      <c r="J1278" s="1">
        <v>0.28999999999999998</v>
      </c>
      <c r="K1278" s="8">
        <f>IF(Table1[[#This Row],[discount_percentage]]&gt;=0.5,1,0)</f>
        <v>0</v>
      </c>
      <c r="L1278">
        <v>3.9</v>
      </c>
      <c r="M1278">
        <f>IF(Table1[[#This Row],[rating_count]]&lt;1000,1,0)</f>
        <v>0</v>
      </c>
      <c r="N1278" t="str">
        <f>IF(Table1[[#This Row],[actual_price]]&lt;200,"&lt;₹200",IF(Table1[[#This Row],[actual_price]]&lt;=500,"₹200–₹500","&gt;₹500"))</f>
        <v>&gt;₹500</v>
      </c>
      <c r="O1278" s="9">
        <f>(Table1[[#This Row],[rating]]*Table1[[#This Row],[rating_count]])</f>
        <v>6520.8</v>
      </c>
      <c r="P1278" s="9">
        <f>Table1[[#This Row],[actual_price]]*Table1[[#This Row],[rating_count]]</f>
        <v>2173600</v>
      </c>
      <c r="Q1278" s="4">
        <v>1672</v>
      </c>
      <c r="R1278" t="s">
        <v>4875</v>
      </c>
      <c r="S1278" t="s">
        <v>4876</v>
      </c>
      <c r="V1278" t="str">
        <f t="shared" si="39"/>
        <v>Lifelong LLSM120G Sandwich</v>
      </c>
    </row>
    <row r="1279" spans="1:22" x14ac:dyDescent="0.5">
      <c r="A1279" t="s">
        <v>4877</v>
      </c>
      <c r="B1279" t="s">
        <v>4878</v>
      </c>
      <c r="C1279" t="str">
        <f t="shared" si="38"/>
        <v>Kuber Industries Nylon</v>
      </c>
      <c r="D1279" t="s">
        <v>5242</v>
      </c>
      <c r="E1279" t="s">
        <v>5355</v>
      </c>
      <c r="F1279" t="s">
        <v>5356</v>
      </c>
      <c r="G1279" t="s">
        <v>5357</v>
      </c>
      <c r="H1279">
        <v>199</v>
      </c>
      <c r="I1279">
        <v>399</v>
      </c>
      <c r="J1279" s="1">
        <v>0.5</v>
      </c>
      <c r="K1279" s="8">
        <f>IF(Table1[[#This Row],[discount_percentage]]&gt;=0.5,1,0)</f>
        <v>1</v>
      </c>
      <c r="L1279">
        <v>3.7</v>
      </c>
      <c r="M1279">
        <f>IF(Table1[[#This Row],[rating_count]]&lt;1000,1,0)</f>
        <v>0</v>
      </c>
      <c r="N1279" t="str">
        <f>IF(Table1[[#This Row],[actual_price]]&lt;200,"&lt;₹200",IF(Table1[[#This Row],[actual_price]]&lt;=500,"₹200–₹500","&gt;₹500"))</f>
        <v>₹200–₹500</v>
      </c>
      <c r="O1279" s="9">
        <f>(Table1[[#This Row],[rating]]*Table1[[#This Row],[rating_count]])</f>
        <v>29396.5</v>
      </c>
      <c r="P1279" s="9">
        <f>Table1[[#This Row],[actual_price]]*Table1[[#This Row],[rating_count]]</f>
        <v>3170055</v>
      </c>
      <c r="Q1279" s="4">
        <v>7945</v>
      </c>
      <c r="R1279" t="s">
        <v>4879</v>
      </c>
      <c r="S1279" t="s">
        <v>4880</v>
      </c>
      <c r="V1279" t="str">
        <f t="shared" si="39"/>
        <v>Kuber Industries Nylon</v>
      </c>
    </row>
    <row r="1280" spans="1:22" x14ac:dyDescent="0.5">
      <c r="A1280" t="s">
        <v>4881</v>
      </c>
      <c r="B1280" t="s">
        <v>4882</v>
      </c>
      <c r="C1280" t="str">
        <f t="shared" si="38"/>
        <v>Bulfyss Plastic Sticky</v>
      </c>
      <c r="D1280" t="s">
        <v>5242</v>
      </c>
      <c r="E1280" t="s">
        <v>5334</v>
      </c>
      <c r="F1280" t="s">
        <v>5341</v>
      </c>
      <c r="G1280" t="s">
        <v>5342</v>
      </c>
      <c r="H1280">
        <v>279</v>
      </c>
      <c r="I1280">
        <v>599</v>
      </c>
      <c r="J1280" s="1">
        <v>0.53</v>
      </c>
      <c r="K1280" s="8">
        <f>IF(Table1[[#This Row],[discount_percentage]]&gt;=0.5,1,0)</f>
        <v>1</v>
      </c>
      <c r="L1280">
        <v>3.5</v>
      </c>
      <c r="M1280">
        <f>IF(Table1[[#This Row],[rating_count]]&lt;1000,1,0)</f>
        <v>0</v>
      </c>
      <c r="N1280" t="str">
        <f>IF(Table1[[#This Row],[actual_price]]&lt;200,"&lt;₹200",IF(Table1[[#This Row],[actual_price]]&lt;=500,"₹200–₹500","&gt;₹500"))</f>
        <v>&gt;₹500</v>
      </c>
      <c r="O1280" s="9">
        <f>(Table1[[#This Row],[rating]]*Table1[[#This Row],[rating_count]])</f>
        <v>4784.5</v>
      </c>
      <c r="P1280" s="9">
        <f>Table1[[#This Row],[actual_price]]*Table1[[#This Row],[rating_count]]</f>
        <v>818833</v>
      </c>
      <c r="Q1280" s="4">
        <v>1367</v>
      </c>
      <c r="R1280" t="s">
        <v>4883</v>
      </c>
      <c r="S1280" t="s">
        <v>4884</v>
      </c>
      <c r="V1280" t="str">
        <f t="shared" si="39"/>
        <v>Bulfyss Plastic Sticky</v>
      </c>
    </row>
    <row r="1281" spans="1:22" x14ac:dyDescent="0.5">
      <c r="A1281" t="s">
        <v>4885</v>
      </c>
      <c r="B1281" t="s">
        <v>4886</v>
      </c>
      <c r="C1281" t="str">
        <f t="shared" si="38"/>
        <v>T Topline 180</v>
      </c>
      <c r="D1281" t="s">
        <v>5242</v>
      </c>
      <c r="E1281" t="s">
        <v>5334</v>
      </c>
      <c r="F1281" t="s">
        <v>5335</v>
      </c>
      <c r="G1281" t="s">
        <v>5348</v>
      </c>
      <c r="H1281">
        <v>549</v>
      </c>
      <c r="I1281">
        <v>999</v>
      </c>
      <c r="J1281" s="1">
        <v>0.45</v>
      </c>
      <c r="K1281" s="8">
        <f>IF(Table1[[#This Row],[discount_percentage]]&gt;=0.5,1,0)</f>
        <v>0</v>
      </c>
      <c r="L1281">
        <v>4</v>
      </c>
      <c r="M1281">
        <f>IF(Table1[[#This Row],[rating_count]]&lt;1000,1,0)</f>
        <v>0</v>
      </c>
      <c r="N1281" t="str">
        <f>IF(Table1[[#This Row],[actual_price]]&lt;200,"&lt;₹200",IF(Table1[[#This Row],[actual_price]]&lt;=500,"₹200–₹500","&gt;₹500"))</f>
        <v>&gt;₹500</v>
      </c>
      <c r="O1281" s="9">
        <f>(Table1[[#This Row],[rating]]*Table1[[#This Row],[rating_count]])</f>
        <v>5252</v>
      </c>
      <c r="P1281" s="9">
        <f>Table1[[#This Row],[actual_price]]*Table1[[#This Row],[rating_count]]</f>
        <v>1311687</v>
      </c>
      <c r="Q1281" s="4">
        <v>1313</v>
      </c>
      <c r="R1281" t="s">
        <v>4887</v>
      </c>
      <c r="S1281" t="s">
        <v>4888</v>
      </c>
      <c r="V1281" t="str">
        <f t="shared" si="39"/>
        <v>T TOPLINE 180</v>
      </c>
    </row>
    <row r="1282" spans="1:22" x14ac:dyDescent="0.5">
      <c r="A1282" t="s">
        <v>4889</v>
      </c>
      <c r="B1282" t="s">
        <v>4890</v>
      </c>
      <c r="C1282" t="str">
        <f t="shared" ref="C1282:C1345" si="40">PROPER(V1282)</f>
        <v>Empty Mist Trigger</v>
      </c>
      <c r="D1282" t="s">
        <v>5242</v>
      </c>
      <c r="E1282" t="s">
        <v>5355</v>
      </c>
      <c r="F1282" t="s">
        <v>5356</v>
      </c>
      <c r="G1282" t="s">
        <v>5388</v>
      </c>
      <c r="H1282">
        <v>85</v>
      </c>
      <c r="I1282">
        <v>199</v>
      </c>
      <c r="J1282" s="1">
        <v>0.56999999999999995</v>
      </c>
      <c r="K1282" s="8">
        <f>IF(Table1[[#This Row],[discount_percentage]]&gt;=0.5,1,0)</f>
        <v>1</v>
      </c>
      <c r="L1282">
        <v>4.0999999999999996</v>
      </c>
      <c r="M1282">
        <f>IF(Table1[[#This Row],[rating_count]]&lt;1000,1,0)</f>
        <v>1</v>
      </c>
      <c r="N1282" t="str">
        <f>IF(Table1[[#This Row],[actual_price]]&lt;200,"&lt;₹200",IF(Table1[[#This Row],[actual_price]]&lt;=500,"₹200–₹500","&gt;₹500"))</f>
        <v>&lt;₹200</v>
      </c>
      <c r="O1282" s="9">
        <f>(Table1[[#This Row],[rating]]*Table1[[#This Row],[rating_count]])</f>
        <v>869.19999999999993</v>
      </c>
      <c r="P1282" s="9">
        <f>Table1[[#This Row],[actual_price]]*Table1[[#This Row],[rating_count]]</f>
        <v>42188</v>
      </c>
      <c r="Q1282" s="4">
        <v>212</v>
      </c>
      <c r="R1282" t="s">
        <v>4891</v>
      </c>
      <c r="S1282" t="s">
        <v>4892</v>
      </c>
      <c r="V1282" t="str">
        <f t="shared" ref="V1282:V1345" si="41">TRIM(LEFT(B1282,FIND(" ",B1282,FIND(" ",B1282,FIND(" ",B1282)+1)+1)))</f>
        <v>Empty Mist Trigger</v>
      </c>
    </row>
    <row r="1283" spans="1:22" x14ac:dyDescent="0.5">
      <c r="A1283" t="s">
        <v>4893</v>
      </c>
      <c r="B1283" t="s">
        <v>4894</v>
      </c>
      <c r="C1283" t="str">
        <f t="shared" si="40"/>
        <v>Lonaxa Mini Travel</v>
      </c>
      <c r="D1283" t="s">
        <v>5242</v>
      </c>
      <c r="E1283" t="s">
        <v>5334</v>
      </c>
      <c r="F1283" t="s">
        <v>5335</v>
      </c>
      <c r="G1283" t="s">
        <v>5358</v>
      </c>
      <c r="H1283">
        <v>499</v>
      </c>
      <c r="I1283" s="2">
        <v>1299</v>
      </c>
      <c r="J1283" s="1">
        <v>0.62</v>
      </c>
      <c r="K1283" s="8">
        <f>IF(Table1[[#This Row],[discount_percentage]]&gt;=0.5,1,0)</f>
        <v>1</v>
      </c>
      <c r="L1283">
        <v>3.9</v>
      </c>
      <c r="M1283">
        <f>IF(Table1[[#This Row],[rating_count]]&lt;1000,1,0)</f>
        <v>1</v>
      </c>
      <c r="N1283" t="str">
        <f>IF(Table1[[#This Row],[actual_price]]&lt;200,"&lt;₹200",IF(Table1[[#This Row],[actual_price]]&lt;=500,"₹200–₹500","&gt;₹500"))</f>
        <v>&gt;₹500</v>
      </c>
      <c r="O1283" s="9">
        <f>(Table1[[#This Row],[rating]]*Table1[[#This Row],[rating_count]])</f>
        <v>253.5</v>
      </c>
      <c r="P1283" s="9">
        <f>Table1[[#This Row],[actual_price]]*Table1[[#This Row],[rating_count]]</f>
        <v>84435</v>
      </c>
      <c r="Q1283" s="4">
        <v>65</v>
      </c>
      <c r="R1283" t="s">
        <v>4895</v>
      </c>
      <c r="S1283" t="s">
        <v>4896</v>
      </c>
      <c r="V1283" t="str">
        <f t="shared" si="41"/>
        <v>LONAXA Mini Travel</v>
      </c>
    </row>
    <row r="1284" spans="1:22" x14ac:dyDescent="0.5">
      <c r="A1284" t="s">
        <v>4897</v>
      </c>
      <c r="B1284" t="s">
        <v>4898</v>
      </c>
      <c r="C1284" t="str">
        <f t="shared" si="40"/>
        <v>Sujata Powermatic Plus,</v>
      </c>
      <c r="D1284" t="s">
        <v>5242</v>
      </c>
      <c r="E1284" t="s">
        <v>5334</v>
      </c>
      <c r="F1284" t="s">
        <v>5335</v>
      </c>
      <c r="G1284" t="s">
        <v>5358</v>
      </c>
      <c r="H1284" s="2">
        <v>5865</v>
      </c>
      <c r="I1284" s="2">
        <v>7776</v>
      </c>
      <c r="J1284" s="1">
        <v>0.25</v>
      </c>
      <c r="K1284" s="8">
        <f>IF(Table1[[#This Row],[discount_percentage]]&gt;=0.5,1,0)</f>
        <v>0</v>
      </c>
      <c r="L1284">
        <v>4.4000000000000004</v>
      </c>
      <c r="M1284">
        <f>IF(Table1[[#This Row],[rating_count]]&lt;1000,1,0)</f>
        <v>0</v>
      </c>
      <c r="N1284" t="str">
        <f>IF(Table1[[#This Row],[actual_price]]&lt;200,"&lt;₹200",IF(Table1[[#This Row],[actual_price]]&lt;=500,"₹200–₹500","&gt;₹500"))</f>
        <v>&gt;₹500</v>
      </c>
      <c r="O1284" s="9">
        <f>(Table1[[#This Row],[rating]]*Table1[[#This Row],[rating_count]])</f>
        <v>12042.800000000001</v>
      </c>
      <c r="P1284" s="9">
        <f>Table1[[#This Row],[actual_price]]*Table1[[#This Row],[rating_count]]</f>
        <v>21282912</v>
      </c>
      <c r="Q1284" s="4">
        <v>2737</v>
      </c>
      <c r="R1284" t="s">
        <v>4899</v>
      </c>
      <c r="S1284" t="s">
        <v>4900</v>
      </c>
      <c r="V1284" t="str">
        <f t="shared" si="41"/>
        <v>SUJATA Powermatic Plus,</v>
      </c>
    </row>
    <row r="1285" spans="1:22" x14ac:dyDescent="0.5">
      <c r="A1285" t="s">
        <v>4901</v>
      </c>
      <c r="B1285" t="s">
        <v>4902</v>
      </c>
      <c r="C1285" t="str">
        <f t="shared" si="40"/>
        <v>Agaro Royal Double</v>
      </c>
      <c r="D1285" t="s">
        <v>5242</v>
      </c>
      <c r="E1285" t="s">
        <v>5334</v>
      </c>
      <c r="F1285" t="s">
        <v>5335</v>
      </c>
      <c r="G1285" t="s">
        <v>5336</v>
      </c>
      <c r="H1285" s="2">
        <v>1260</v>
      </c>
      <c r="I1285" s="2">
        <v>2299</v>
      </c>
      <c r="J1285" s="1">
        <v>0.45</v>
      </c>
      <c r="K1285" s="8">
        <f>IF(Table1[[#This Row],[discount_percentage]]&gt;=0.5,1,0)</f>
        <v>0</v>
      </c>
      <c r="L1285">
        <v>4.3</v>
      </c>
      <c r="M1285">
        <f>IF(Table1[[#This Row],[rating_count]]&lt;1000,1,0)</f>
        <v>1</v>
      </c>
      <c r="N1285" t="str">
        <f>IF(Table1[[#This Row],[actual_price]]&lt;200,"&lt;₹200",IF(Table1[[#This Row],[actual_price]]&lt;=500,"₹200–₹500","&gt;₹500"))</f>
        <v>&gt;₹500</v>
      </c>
      <c r="O1285" s="9">
        <f>(Table1[[#This Row],[rating]]*Table1[[#This Row],[rating_count]])</f>
        <v>236.5</v>
      </c>
      <c r="P1285" s="9">
        <f>Table1[[#This Row],[actual_price]]*Table1[[#This Row],[rating_count]]</f>
        <v>126445</v>
      </c>
      <c r="Q1285" s="4">
        <v>55</v>
      </c>
      <c r="R1285" t="s">
        <v>4903</v>
      </c>
      <c r="S1285" t="s">
        <v>4904</v>
      </c>
      <c r="V1285" t="str">
        <f t="shared" si="41"/>
        <v>AGARO Royal Double</v>
      </c>
    </row>
    <row r="1286" spans="1:22" x14ac:dyDescent="0.5">
      <c r="A1286" t="s">
        <v>4905</v>
      </c>
      <c r="B1286" t="s">
        <v>4906</v>
      </c>
      <c r="C1286" t="str">
        <f t="shared" si="40"/>
        <v>Cafe Jei French</v>
      </c>
      <c r="D1286" t="s">
        <v>5242</v>
      </c>
      <c r="E1286" t="s">
        <v>5334</v>
      </c>
      <c r="F1286" t="s">
        <v>5370</v>
      </c>
      <c r="G1286" t="s">
        <v>5408</v>
      </c>
      <c r="H1286" s="2">
        <v>1099</v>
      </c>
      <c r="I1286" s="2">
        <v>1500</v>
      </c>
      <c r="J1286" s="1">
        <v>0.27</v>
      </c>
      <c r="K1286" s="8">
        <f>IF(Table1[[#This Row],[discount_percentage]]&gt;=0.5,1,0)</f>
        <v>0</v>
      </c>
      <c r="L1286">
        <v>4.5</v>
      </c>
      <c r="M1286">
        <f>IF(Table1[[#This Row],[rating_count]]&lt;1000,1,0)</f>
        <v>0</v>
      </c>
      <c r="N1286" t="str">
        <f>IF(Table1[[#This Row],[actual_price]]&lt;200,"&lt;₹200",IF(Table1[[#This Row],[actual_price]]&lt;=500,"₹200–₹500","&gt;₹500"))</f>
        <v>&gt;₹500</v>
      </c>
      <c r="O1286" s="9">
        <f>(Table1[[#This Row],[rating]]*Table1[[#This Row],[rating_count]])</f>
        <v>4792.5</v>
      </c>
      <c r="P1286" s="9">
        <f>Table1[[#This Row],[actual_price]]*Table1[[#This Row],[rating_count]]</f>
        <v>1597500</v>
      </c>
      <c r="Q1286" s="4">
        <v>1065</v>
      </c>
      <c r="R1286" t="s">
        <v>4907</v>
      </c>
      <c r="S1286" t="s">
        <v>4908</v>
      </c>
      <c r="V1286" t="str">
        <f t="shared" si="41"/>
        <v>Cafe JEI French</v>
      </c>
    </row>
    <row r="1287" spans="1:22" x14ac:dyDescent="0.5">
      <c r="A1287" t="s">
        <v>4909</v>
      </c>
      <c r="B1287" t="s">
        <v>4910</v>
      </c>
      <c r="C1287" t="str">
        <f t="shared" si="40"/>
        <v>Borosil Prime Grill</v>
      </c>
      <c r="D1287" t="s">
        <v>5242</v>
      </c>
      <c r="E1287" t="s">
        <v>5334</v>
      </c>
      <c r="F1287" t="s">
        <v>5335</v>
      </c>
      <c r="G1287" t="s">
        <v>5361</v>
      </c>
      <c r="H1287" s="2">
        <v>1928</v>
      </c>
      <c r="I1287" s="2">
        <v>2590</v>
      </c>
      <c r="J1287" s="1">
        <v>0.26</v>
      </c>
      <c r="K1287" s="8">
        <f>IF(Table1[[#This Row],[discount_percentage]]&gt;=0.5,1,0)</f>
        <v>0</v>
      </c>
      <c r="L1287">
        <v>4</v>
      </c>
      <c r="M1287">
        <f>IF(Table1[[#This Row],[rating_count]]&lt;1000,1,0)</f>
        <v>0</v>
      </c>
      <c r="N1287" t="str">
        <f>IF(Table1[[#This Row],[actual_price]]&lt;200,"&lt;₹200",IF(Table1[[#This Row],[actual_price]]&lt;=500,"₹200–₹500","&gt;₹500"))</f>
        <v>&gt;₹500</v>
      </c>
      <c r="O1287" s="9">
        <f>(Table1[[#This Row],[rating]]*Table1[[#This Row],[rating_count]])</f>
        <v>9508</v>
      </c>
      <c r="P1287" s="9">
        <f>Table1[[#This Row],[actual_price]]*Table1[[#This Row],[rating_count]]</f>
        <v>6156430</v>
      </c>
      <c r="Q1287" s="4">
        <v>2377</v>
      </c>
      <c r="R1287" t="s">
        <v>4911</v>
      </c>
      <c r="S1287" t="s">
        <v>4912</v>
      </c>
      <c r="V1287" t="str">
        <f t="shared" si="41"/>
        <v>Borosil Prime Grill</v>
      </c>
    </row>
    <row r="1288" spans="1:22" x14ac:dyDescent="0.5">
      <c r="A1288" t="s">
        <v>4913</v>
      </c>
      <c r="B1288" t="s">
        <v>4914</v>
      </c>
      <c r="C1288" t="str">
        <f t="shared" si="40"/>
        <v>Candes 10 Litre</v>
      </c>
      <c r="D1288" t="s">
        <v>5242</v>
      </c>
      <c r="E1288" t="s">
        <v>5337</v>
      </c>
      <c r="F1288" t="s">
        <v>5350</v>
      </c>
      <c r="G1288" t="s">
        <v>5352</v>
      </c>
      <c r="H1288" s="2">
        <v>3249</v>
      </c>
      <c r="I1288" s="2">
        <v>6299</v>
      </c>
      <c r="J1288" s="1">
        <v>0.48</v>
      </c>
      <c r="K1288" s="8">
        <f>IF(Table1[[#This Row],[discount_percentage]]&gt;=0.5,1,0)</f>
        <v>0</v>
      </c>
      <c r="L1288">
        <v>3.9</v>
      </c>
      <c r="M1288">
        <f>IF(Table1[[#This Row],[rating_count]]&lt;1000,1,0)</f>
        <v>0</v>
      </c>
      <c r="N1288" t="str">
        <f>IF(Table1[[#This Row],[actual_price]]&lt;200,"&lt;₹200",IF(Table1[[#This Row],[actual_price]]&lt;=500,"₹200–₹500","&gt;₹500"))</f>
        <v>&gt;₹500</v>
      </c>
      <c r="O1288" s="9">
        <f>(Table1[[#This Row],[rating]]*Table1[[#This Row],[rating_count]])</f>
        <v>10019.1</v>
      </c>
      <c r="P1288" s="9">
        <f>Table1[[#This Row],[actual_price]]*Table1[[#This Row],[rating_count]]</f>
        <v>16182131</v>
      </c>
      <c r="Q1288" s="4">
        <v>2569</v>
      </c>
      <c r="R1288" t="s">
        <v>4915</v>
      </c>
      <c r="S1288" t="s">
        <v>4916</v>
      </c>
      <c r="V1288" t="str">
        <f t="shared" si="41"/>
        <v>Candes 10 Litre</v>
      </c>
    </row>
    <row r="1289" spans="1:22" x14ac:dyDescent="0.5">
      <c r="A1289" t="s">
        <v>4917</v>
      </c>
      <c r="B1289" t="s">
        <v>4918</v>
      </c>
      <c r="C1289" t="str">
        <f t="shared" si="40"/>
        <v>Prestige Psmfb 800</v>
      </c>
      <c r="D1289" t="s">
        <v>5242</v>
      </c>
      <c r="E1289" t="s">
        <v>5334</v>
      </c>
      <c r="F1289" t="s">
        <v>5335</v>
      </c>
      <c r="G1289" t="s">
        <v>5361</v>
      </c>
      <c r="H1289" s="2">
        <v>1199</v>
      </c>
      <c r="I1289" s="2">
        <v>1795</v>
      </c>
      <c r="J1289" s="1">
        <v>0.33</v>
      </c>
      <c r="K1289" s="8">
        <f>IF(Table1[[#This Row],[discount_percentage]]&gt;=0.5,1,0)</f>
        <v>0</v>
      </c>
      <c r="L1289">
        <v>4.2</v>
      </c>
      <c r="M1289">
        <f>IF(Table1[[#This Row],[rating_count]]&lt;1000,1,0)</f>
        <v>0</v>
      </c>
      <c r="N1289" t="str">
        <f>IF(Table1[[#This Row],[actual_price]]&lt;200,"&lt;₹200",IF(Table1[[#This Row],[actual_price]]&lt;=500,"₹200–₹500","&gt;₹500"))</f>
        <v>&gt;₹500</v>
      </c>
      <c r="O1289" s="9">
        <f>(Table1[[#This Row],[rating]]*Table1[[#This Row],[rating_count]])</f>
        <v>25061.4</v>
      </c>
      <c r="P1289" s="9">
        <f>Table1[[#This Row],[actual_price]]*Table1[[#This Row],[rating_count]]</f>
        <v>10710765</v>
      </c>
      <c r="Q1289" s="4">
        <v>5967</v>
      </c>
      <c r="R1289" t="s">
        <v>4919</v>
      </c>
      <c r="S1289" t="s">
        <v>4920</v>
      </c>
      <c r="V1289" t="str">
        <f t="shared" si="41"/>
        <v>Prestige PSMFB 800</v>
      </c>
    </row>
    <row r="1290" spans="1:22" x14ac:dyDescent="0.5">
      <c r="A1290" t="s">
        <v>4921</v>
      </c>
      <c r="B1290" t="s">
        <v>4922</v>
      </c>
      <c r="C1290" t="str">
        <f t="shared" si="40"/>
        <v>Ibell Mpk120L Premium</v>
      </c>
      <c r="D1290" t="s">
        <v>5242</v>
      </c>
      <c r="E1290" t="s">
        <v>5334</v>
      </c>
      <c r="F1290" t="s">
        <v>5335</v>
      </c>
      <c r="G1290" t="s">
        <v>5336</v>
      </c>
      <c r="H1290" s="2">
        <v>1456</v>
      </c>
      <c r="I1290" s="2">
        <v>3190</v>
      </c>
      <c r="J1290" s="1">
        <v>0.54</v>
      </c>
      <c r="K1290" s="8">
        <f>IF(Table1[[#This Row],[discount_percentage]]&gt;=0.5,1,0)</f>
        <v>1</v>
      </c>
      <c r="L1290">
        <v>4.0999999999999996</v>
      </c>
      <c r="M1290">
        <f>IF(Table1[[#This Row],[rating_count]]&lt;1000,1,0)</f>
        <v>0</v>
      </c>
      <c r="N1290" t="str">
        <f>IF(Table1[[#This Row],[actual_price]]&lt;200,"&lt;₹200",IF(Table1[[#This Row],[actual_price]]&lt;=500,"₹200–₹500","&gt;₹500"))</f>
        <v>&gt;₹500</v>
      </c>
      <c r="O1290" s="9">
        <f>(Table1[[#This Row],[rating]]*Table1[[#This Row],[rating_count]])</f>
        <v>7281.5999999999995</v>
      </c>
      <c r="P1290" s="9">
        <f>Table1[[#This Row],[actual_price]]*Table1[[#This Row],[rating_count]]</f>
        <v>5665440</v>
      </c>
      <c r="Q1290" s="4">
        <v>1776</v>
      </c>
      <c r="R1290" t="s">
        <v>4923</v>
      </c>
      <c r="S1290" t="s">
        <v>4924</v>
      </c>
      <c r="V1290" t="str">
        <f t="shared" si="41"/>
        <v>iBELL MPK120L Premium</v>
      </c>
    </row>
    <row r="1291" spans="1:22" x14ac:dyDescent="0.5">
      <c r="A1291" t="s">
        <v>4925</v>
      </c>
      <c r="B1291" t="s">
        <v>4926</v>
      </c>
      <c r="C1291" t="str">
        <f t="shared" si="40"/>
        <v>Maharaja Whiteline Odacio</v>
      </c>
      <c r="D1291" t="s">
        <v>5242</v>
      </c>
      <c r="E1291" t="s">
        <v>5334</v>
      </c>
      <c r="F1291" t="s">
        <v>5335</v>
      </c>
      <c r="G1291" t="s">
        <v>5358</v>
      </c>
      <c r="H1291" s="2">
        <v>3349</v>
      </c>
      <c r="I1291" s="2">
        <v>4799</v>
      </c>
      <c r="J1291" s="1">
        <v>0.3</v>
      </c>
      <c r="K1291" s="8">
        <f>IF(Table1[[#This Row],[discount_percentage]]&gt;=0.5,1,0)</f>
        <v>0</v>
      </c>
      <c r="L1291">
        <v>3.7</v>
      </c>
      <c r="M1291">
        <f>IF(Table1[[#This Row],[rating_count]]&lt;1000,1,0)</f>
        <v>0</v>
      </c>
      <c r="N1291" t="str">
        <f>IF(Table1[[#This Row],[actual_price]]&lt;200,"&lt;₹200",IF(Table1[[#This Row],[actual_price]]&lt;=500,"₹200–₹500","&gt;₹500"))</f>
        <v>&gt;₹500</v>
      </c>
      <c r="O1291" s="9">
        <f>(Table1[[#This Row],[rating]]*Table1[[#This Row],[rating_count]])</f>
        <v>15540</v>
      </c>
      <c r="P1291" s="9">
        <f>Table1[[#This Row],[actual_price]]*Table1[[#This Row],[rating_count]]</f>
        <v>20155800</v>
      </c>
      <c r="Q1291" s="4">
        <v>4200</v>
      </c>
      <c r="R1291" t="s">
        <v>4927</v>
      </c>
      <c r="S1291" t="s">
        <v>4928</v>
      </c>
      <c r="V1291" t="str">
        <f t="shared" si="41"/>
        <v>Maharaja Whiteline Odacio</v>
      </c>
    </row>
    <row r="1292" spans="1:22" x14ac:dyDescent="0.5">
      <c r="A1292" t="s">
        <v>4929</v>
      </c>
      <c r="B1292" t="s">
        <v>4930</v>
      </c>
      <c r="C1292" t="str">
        <f t="shared" si="40"/>
        <v>Shakti Technology S3</v>
      </c>
      <c r="D1292" t="s">
        <v>5242</v>
      </c>
      <c r="E1292" t="s">
        <v>5334</v>
      </c>
      <c r="F1292" t="s">
        <v>5341</v>
      </c>
      <c r="G1292" t="s">
        <v>5366</v>
      </c>
      <c r="H1292" s="2">
        <v>4899</v>
      </c>
      <c r="I1292" s="2">
        <v>8999</v>
      </c>
      <c r="J1292" s="1">
        <v>0.46</v>
      </c>
      <c r="K1292" s="8">
        <f>IF(Table1[[#This Row],[discount_percentage]]&gt;=0.5,1,0)</f>
        <v>0</v>
      </c>
      <c r="L1292">
        <v>4.0999999999999996</v>
      </c>
      <c r="M1292">
        <f>IF(Table1[[#This Row],[rating_count]]&lt;1000,1,0)</f>
        <v>1</v>
      </c>
      <c r="N1292" t="str">
        <f>IF(Table1[[#This Row],[actual_price]]&lt;200,"&lt;₹200",IF(Table1[[#This Row],[actual_price]]&lt;=500,"₹200–₹500","&gt;₹500"))</f>
        <v>&gt;₹500</v>
      </c>
      <c r="O1292" s="9">
        <f>(Table1[[#This Row],[rating]]*Table1[[#This Row],[rating_count]])</f>
        <v>1217.6999999999998</v>
      </c>
      <c r="P1292" s="9">
        <f>Table1[[#This Row],[actual_price]]*Table1[[#This Row],[rating_count]]</f>
        <v>2672703</v>
      </c>
      <c r="Q1292" s="4">
        <v>297</v>
      </c>
      <c r="R1292" t="s">
        <v>4931</v>
      </c>
      <c r="S1292" t="s">
        <v>4932</v>
      </c>
      <c r="V1292" t="str">
        <f t="shared" si="41"/>
        <v>Shakti Technology S3</v>
      </c>
    </row>
    <row r="1293" spans="1:22" x14ac:dyDescent="0.5">
      <c r="A1293" t="s">
        <v>4933</v>
      </c>
      <c r="B1293" t="s">
        <v>4934</v>
      </c>
      <c r="C1293" t="str">
        <f t="shared" si="40"/>
        <v>Cello Quick Boil</v>
      </c>
      <c r="D1293" t="s">
        <v>5242</v>
      </c>
      <c r="E1293" t="s">
        <v>5334</v>
      </c>
      <c r="F1293" t="s">
        <v>5335</v>
      </c>
      <c r="G1293" t="s">
        <v>5336</v>
      </c>
      <c r="H1293" s="2">
        <v>1199</v>
      </c>
      <c r="I1293" s="2">
        <v>1899</v>
      </c>
      <c r="J1293" s="1">
        <v>0.37</v>
      </c>
      <c r="K1293" s="8">
        <f>IF(Table1[[#This Row],[discount_percentage]]&gt;=0.5,1,0)</f>
        <v>0</v>
      </c>
      <c r="L1293">
        <v>4.2</v>
      </c>
      <c r="M1293">
        <f>IF(Table1[[#This Row],[rating_count]]&lt;1000,1,0)</f>
        <v>0</v>
      </c>
      <c r="N1293" t="str">
        <f>IF(Table1[[#This Row],[actual_price]]&lt;200,"&lt;₹200",IF(Table1[[#This Row],[actual_price]]&lt;=500,"₹200–₹500","&gt;₹500"))</f>
        <v>&gt;₹500</v>
      </c>
      <c r="O1293" s="9">
        <f>(Table1[[#This Row],[rating]]*Table1[[#This Row],[rating_count]])</f>
        <v>16203.6</v>
      </c>
      <c r="P1293" s="9">
        <f>Table1[[#This Row],[actual_price]]*Table1[[#This Row],[rating_count]]</f>
        <v>7326342</v>
      </c>
      <c r="Q1293" s="4">
        <v>3858</v>
      </c>
      <c r="R1293" t="s">
        <v>4935</v>
      </c>
      <c r="S1293" t="s">
        <v>4936</v>
      </c>
      <c r="V1293" t="str">
        <f t="shared" si="41"/>
        <v>Cello Quick Boil</v>
      </c>
    </row>
    <row r="1294" spans="1:22" x14ac:dyDescent="0.5">
      <c r="A1294" t="s">
        <v>4937</v>
      </c>
      <c r="B1294" t="s">
        <v>4938</v>
      </c>
      <c r="C1294" t="str">
        <f t="shared" si="40"/>
        <v>Agaro Glory Cool</v>
      </c>
      <c r="D1294" t="s">
        <v>5242</v>
      </c>
      <c r="E1294" t="s">
        <v>5337</v>
      </c>
      <c r="F1294" t="s">
        <v>5400</v>
      </c>
      <c r="H1294" s="2">
        <v>3290</v>
      </c>
      <c r="I1294" s="2">
        <v>5799</v>
      </c>
      <c r="J1294" s="1">
        <v>0.43</v>
      </c>
      <c r="K1294" s="8">
        <f>IF(Table1[[#This Row],[discount_percentage]]&gt;=0.5,1,0)</f>
        <v>0</v>
      </c>
      <c r="L1294">
        <v>4.3</v>
      </c>
      <c r="M1294">
        <f>IF(Table1[[#This Row],[rating_count]]&lt;1000,1,0)</f>
        <v>1</v>
      </c>
      <c r="N1294" t="str">
        <f>IF(Table1[[#This Row],[actual_price]]&lt;200,"&lt;₹200",IF(Table1[[#This Row],[actual_price]]&lt;=500,"₹200–₹500","&gt;₹500"))</f>
        <v>&gt;₹500</v>
      </c>
      <c r="O1294" s="9">
        <f>(Table1[[#This Row],[rating]]*Table1[[#This Row],[rating_count]])</f>
        <v>722.4</v>
      </c>
      <c r="P1294" s="9">
        <f>Table1[[#This Row],[actual_price]]*Table1[[#This Row],[rating_count]]</f>
        <v>974232</v>
      </c>
      <c r="Q1294" s="4">
        <v>168</v>
      </c>
      <c r="R1294" t="s">
        <v>4939</v>
      </c>
      <c r="S1294" t="s">
        <v>4940</v>
      </c>
      <c r="V1294" t="str">
        <f t="shared" si="41"/>
        <v>AGARO Glory Cool</v>
      </c>
    </row>
    <row r="1295" spans="1:22" x14ac:dyDescent="0.5">
      <c r="A1295" t="s">
        <v>4941</v>
      </c>
      <c r="B1295" t="s">
        <v>4942</v>
      </c>
      <c r="C1295" t="str">
        <f t="shared" si="40"/>
        <v>Wolpin 1 Lint</v>
      </c>
      <c r="D1295" t="s">
        <v>5242</v>
      </c>
      <c r="E1295" t="s">
        <v>5334</v>
      </c>
      <c r="F1295" t="s">
        <v>5341</v>
      </c>
      <c r="G1295" t="s">
        <v>5342</v>
      </c>
      <c r="H1295">
        <v>179</v>
      </c>
      <c r="I1295">
        <v>799</v>
      </c>
      <c r="J1295" s="1">
        <v>0.78</v>
      </c>
      <c r="K1295" s="8">
        <f>IF(Table1[[#This Row],[discount_percentage]]&gt;=0.5,1,0)</f>
        <v>1</v>
      </c>
      <c r="L1295">
        <v>3.6</v>
      </c>
      <c r="M1295">
        <f>IF(Table1[[#This Row],[rating_count]]&lt;1000,1,0)</f>
        <v>1</v>
      </c>
      <c r="N1295" t="str">
        <f>IF(Table1[[#This Row],[actual_price]]&lt;200,"&lt;₹200",IF(Table1[[#This Row],[actual_price]]&lt;=500,"₹200–₹500","&gt;₹500"))</f>
        <v>&gt;₹500</v>
      </c>
      <c r="O1295" s="9">
        <f>(Table1[[#This Row],[rating]]*Table1[[#This Row],[rating_count]])</f>
        <v>363.6</v>
      </c>
      <c r="P1295" s="9">
        <f>Table1[[#This Row],[actual_price]]*Table1[[#This Row],[rating_count]]</f>
        <v>80699</v>
      </c>
      <c r="Q1295" s="4">
        <v>101</v>
      </c>
      <c r="R1295" t="s">
        <v>4943</v>
      </c>
      <c r="S1295" t="s">
        <v>4944</v>
      </c>
      <c r="V1295" t="str">
        <f t="shared" si="41"/>
        <v>Wolpin 1 Lint</v>
      </c>
    </row>
    <row r="1296" spans="1:22" x14ac:dyDescent="0.5">
      <c r="A1296" t="s">
        <v>4945</v>
      </c>
      <c r="B1296" t="s">
        <v>4946</v>
      </c>
      <c r="C1296" t="str">
        <f t="shared" si="40"/>
        <v>Abode Kitchen Essential</v>
      </c>
      <c r="D1296" t="s">
        <v>5242</v>
      </c>
      <c r="E1296" t="s">
        <v>5334</v>
      </c>
      <c r="F1296" t="s">
        <v>5370</v>
      </c>
      <c r="G1296" t="s">
        <v>5407</v>
      </c>
      <c r="H1296">
        <v>149</v>
      </c>
      <c r="I1296">
        <v>300</v>
      </c>
      <c r="J1296" s="1">
        <v>0.5</v>
      </c>
      <c r="K1296" s="8">
        <f>IF(Table1[[#This Row],[discount_percentage]]&gt;=0.5,1,0)</f>
        <v>1</v>
      </c>
      <c r="L1296">
        <v>4.0999999999999996</v>
      </c>
      <c r="M1296">
        <f>IF(Table1[[#This Row],[rating_count]]&lt;1000,1,0)</f>
        <v>0</v>
      </c>
      <c r="N1296" t="str">
        <f>IF(Table1[[#This Row],[actual_price]]&lt;200,"&lt;₹200",IF(Table1[[#This Row],[actual_price]]&lt;=500,"₹200–₹500","&gt;₹500"))</f>
        <v>₹200–₹500</v>
      </c>
      <c r="O1296" s="9">
        <f>(Table1[[#This Row],[rating]]*Table1[[#This Row],[rating_count]])</f>
        <v>16703.399999999998</v>
      </c>
      <c r="P1296" s="9">
        <f>Table1[[#This Row],[actual_price]]*Table1[[#This Row],[rating_count]]</f>
        <v>1222200</v>
      </c>
      <c r="Q1296" s="4">
        <v>4074</v>
      </c>
      <c r="R1296" t="s">
        <v>4947</v>
      </c>
      <c r="S1296" t="s">
        <v>4948</v>
      </c>
      <c r="V1296" t="str">
        <f t="shared" si="41"/>
        <v>Abode Kitchen Essential</v>
      </c>
    </row>
    <row r="1297" spans="1:22" x14ac:dyDescent="0.5">
      <c r="A1297" t="s">
        <v>4949</v>
      </c>
      <c r="B1297" t="s">
        <v>4950</v>
      </c>
      <c r="C1297" t="str">
        <f t="shared" si="40"/>
        <v>Sujata Supermix, Mixer</v>
      </c>
      <c r="D1297" t="s">
        <v>5242</v>
      </c>
      <c r="E1297" t="s">
        <v>5334</v>
      </c>
      <c r="F1297" t="s">
        <v>5335</v>
      </c>
      <c r="G1297" t="s">
        <v>5349</v>
      </c>
      <c r="H1297" s="2">
        <v>5490</v>
      </c>
      <c r="I1297" s="2">
        <v>7200</v>
      </c>
      <c r="J1297" s="1">
        <v>0.24</v>
      </c>
      <c r="K1297" s="8">
        <f>IF(Table1[[#This Row],[discount_percentage]]&gt;=0.5,1,0)</f>
        <v>0</v>
      </c>
      <c r="L1297">
        <v>4.5</v>
      </c>
      <c r="M1297">
        <f>IF(Table1[[#This Row],[rating_count]]&lt;1000,1,0)</f>
        <v>0</v>
      </c>
      <c r="N1297" t="str">
        <f>IF(Table1[[#This Row],[actual_price]]&lt;200,"&lt;₹200",IF(Table1[[#This Row],[actual_price]]&lt;=500,"₹200–₹500","&gt;₹500"))</f>
        <v>&gt;₹500</v>
      </c>
      <c r="O1297" s="9">
        <f>(Table1[[#This Row],[rating]]*Table1[[#This Row],[rating_count]])</f>
        <v>6336</v>
      </c>
      <c r="P1297" s="9">
        <f>Table1[[#This Row],[actual_price]]*Table1[[#This Row],[rating_count]]</f>
        <v>10137600</v>
      </c>
      <c r="Q1297" s="4">
        <v>1408</v>
      </c>
      <c r="R1297" t="s">
        <v>4951</v>
      </c>
      <c r="S1297" t="s">
        <v>4952</v>
      </c>
      <c r="V1297" t="str">
        <f t="shared" si="41"/>
        <v>Sujata Supermix, Mixer</v>
      </c>
    </row>
    <row r="1298" spans="1:22" x14ac:dyDescent="0.5">
      <c r="A1298" t="s">
        <v>4953</v>
      </c>
      <c r="B1298" t="s">
        <v>4954</v>
      </c>
      <c r="C1298" t="str">
        <f t="shared" si="40"/>
        <v>Cardex Digital Kitchen</v>
      </c>
      <c r="D1298" t="s">
        <v>5242</v>
      </c>
      <c r="E1298" t="s">
        <v>5334</v>
      </c>
      <c r="F1298" t="s">
        <v>5335</v>
      </c>
      <c r="G1298" t="s">
        <v>5343</v>
      </c>
      <c r="H1298">
        <v>379</v>
      </c>
      <c r="I1298">
        <v>389</v>
      </c>
      <c r="J1298" s="1">
        <v>0.03</v>
      </c>
      <c r="K1298" s="8">
        <f>IF(Table1[[#This Row],[discount_percentage]]&gt;=0.5,1,0)</f>
        <v>0</v>
      </c>
      <c r="L1298">
        <v>4.2</v>
      </c>
      <c r="M1298">
        <f>IF(Table1[[#This Row],[rating_count]]&lt;1000,1,0)</f>
        <v>0</v>
      </c>
      <c r="N1298" t="str">
        <f>IF(Table1[[#This Row],[actual_price]]&lt;200,"&lt;₹200",IF(Table1[[#This Row],[actual_price]]&lt;=500,"₹200–₹500","&gt;₹500"))</f>
        <v>₹200–₹500</v>
      </c>
      <c r="O1298" s="9">
        <f>(Table1[[#This Row],[rating]]*Table1[[#This Row],[rating_count]])</f>
        <v>15703.800000000001</v>
      </c>
      <c r="P1298" s="9">
        <f>Table1[[#This Row],[actual_price]]*Table1[[#This Row],[rating_count]]</f>
        <v>1454471</v>
      </c>
      <c r="Q1298" s="4">
        <v>3739</v>
      </c>
      <c r="R1298" t="s">
        <v>4955</v>
      </c>
      <c r="S1298" t="s">
        <v>4956</v>
      </c>
      <c r="V1298" t="str">
        <f t="shared" si="41"/>
        <v>CARDEX Digital Kitchen</v>
      </c>
    </row>
    <row r="1299" spans="1:22" x14ac:dyDescent="0.5">
      <c r="A1299" t="s">
        <v>4957</v>
      </c>
      <c r="B1299" t="s">
        <v>4958</v>
      </c>
      <c r="C1299" t="str">
        <f t="shared" si="40"/>
        <v>V-Guard Zenora Ro+Uf+Mb</v>
      </c>
      <c r="D1299" t="s">
        <v>5242</v>
      </c>
      <c r="E1299" t="s">
        <v>5334</v>
      </c>
      <c r="F1299" t="s">
        <v>5374</v>
      </c>
      <c r="G1299" t="s">
        <v>5384</v>
      </c>
      <c r="H1299" s="2">
        <v>8699</v>
      </c>
      <c r="I1299" s="2">
        <v>13049</v>
      </c>
      <c r="J1299" s="1">
        <v>0.33</v>
      </c>
      <c r="K1299" s="8">
        <f>IF(Table1[[#This Row],[discount_percentage]]&gt;=0.5,1,0)</f>
        <v>0</v>
      </c>
      <c r="L1299">
        <v>4.3</v>
      </c>
      <c r="M1299">
        <f>IF(Table1[[#This Row],[rating_count]]&lt;1000,1,0)</f>
        <v>0</v>
      </c>
      <c r="N1299" t="str">
        <f>IF(Table1[[#This Row],[actual_price]]&lt;200,"&lt;₹200",IF(Table1[[#This Row],[actual_price]]&lt;=500,"₹200–₹500","&gt;₹500"))</f>
        <v>&gt;₹500</v>
      </c>
      <c r="O1299" s="9">
        <f>(Table1[[#This Row],[rating]]*Table1[[#This Row],[rating_count]])</f>
        <v>25331.3</v>
      </c>
      <c r="P1299" s="9">
        <f>Table1[[#This Row],[actual_price]]*Table1[[#This Row],[rating_count]]</f>
        <v>76871659</v>
      </c>
      <c r="Q1299" s="4">
        <v>5891</v>
      </c>
      <c r="R1299" t="s">
        <v>4959</v>
      </c>
      <c r="S1299" t="s">
        <v>4960</v>
      </c>
      <c r="V1299" t="str">
        <f t="shared" si="41"/>
        <v>V-Guard Zenora RO+UF+MB</v>
      </c>
    </row>
    <row r="1300" spans="1:22" x14ac:dyDescent="0.5">
      <c r="A1300" t="s">
        <v>4961</v>
      </c>
      <c r="B1300" t="s">
        <v>4962</v>
      </c>
      <c r="C1300" t="str">
        <f t="shared" si="40"/>
        <v>Bajaj Rex Dlx</v>
      </c>
      <c r="D1300" t="s">
        <v>5242</v>
      </c>
      <c r="E1300" t="s">
        <v>5334</v>
      </c>
      <c r="F1300" t="s">
        <v>5335</v>
      </c>
      <c r="G1300" t="s">
        <v>5349</v>
      </c>
      <c r="H1300" s="3">
        <v>3041.67</v>
      </c>
      <c r="I1300" s="2">
        <v>5999</v>
      </c>
      <c r="J1300" s="1">
        <v>0.49</v>
      </c>
      <c r="K1300" s="8">
        <f>IF(Table1[[#This Row],[discount_percentage]]&gt;=0.5,1,0)</f>
        <v>0</v>
      </c>
      <c r="L1300">
        <v>4</v>
      </c>
      <c r="M1300">
        <f>IF(Table1[[#This Row],[rating_count]]&lt;1000,1,0)</f>
        <v>1</v>
      </c>
      <c r="N1300" t="str">
        <f>IF(Table1[[#This Row],[actual_price]]&lt;200,"&lt;₹200",IF(Table1[[#This Row],[actual_price]]&lt;=500,"₹200–₹500","&gt;₹500"))</f>
        <v>&gt;₹500</v>
      </c>
      <c r="O1300" s="9">
        <f>(Table1[[#This Row],[rating]]*Table1[[#This Row],[rating_count]])</f>
        <v>3108</v>
      </c>
      <c r="P1300" s="9">
        <f>Table1[[#This Row],[actual_price]]*Table1[[#This Row],[rating_count]]</f>
        <v>4661223</v>
      </c>
      <c r="Q1300" s="4">
        <v>777</v>
      </c>
      <c r="R1300" t="s">
        <v>4963</v>
      </c>
      <c r="S1300" t="s">
        <v>4964</v>
      </c>
      <c r="V1300" t="str">
        <f t="shared" si="41"/>
        <v>Bajaj Rex DLX</v>
      </c>
    </row>
    <row r="1301" spans="1:22" x14ac:dyDescent="0.5">
      <c r="A1301" t="s">
        <v>4965</v>
      </c>
      <c r="B1301" t="s">
        <v>4966</v>
      </c>
      <c r="C1301" t="str">
        <f t="shared" si="40"/>
        <v>Kent 16051 Hand</v>
      </c>
      <c r="D1301" t="s">
        <v>5242</v>
      </c>
      <c r="E1301" t="s">
        <v>5334</v>
      </c>
      <c r="F1301" t="s">
        <v>5335</v>
      </c>
      <c r="G1301" t="s">
        <v>5348</v>
      </c>
      <c r="H1301" s="2">
        <v>1745</v>
      </c>
      <c r="I1301" s="2">
        <v>2400</v>
      </c>
      <c r="J1301" s="1">
        <v>0.27</v>
      </c>
      <c r="K1301" s="8">
        <f>IF(Table1[[#This Row],[discount_percentage]]&gt;=0.5,1,0)</f>
        <v>0</v>
      </c>
      <c r="L1301">
        <v>4.2</v>
      </c>
      <c r="M1301">
        <f>IF(Table1[[#This Row],[rating_count]]&lt;1000,1,0)</f>
        <v>0</v>
      </c>
      <c r="N1301" t="str">
        <f>IF(Table1[[#This Row],[actual_price]]&lt;200,"&lt;₹200",IF(Table1[[#This Row],[actual_price]]&lt;=500,"₹200–₹500","&gt;₹500"))</f>
        <v>&gt;₹500</v>
      </c>
      <c r="O1301" s="9">
        <f>(Table1[[#This Row],[rating]]*Table1[[#This Row],[rating_count]])</f>
        <v>59472</v>
      </c>
      <c r="P1301" s="9">
        <f>Table1[[#This Row],[actual_price]]*Table1[[#This Row],[rating_count]]</f>
        <v>33984000</v>
      </c>
      <c r="Q1301" s="4">
        <v>14160</v>
      </c>
      <c r="R1301" t="s">
        <v>4967</v>
      </c>
      <c r="S1301" t="s">
        <v>4968</v>
      </c>
      <c r="V1301" t="str">
        <f t="shared" si="41"/>
        <v>KENT 16051 Hand</v>
      </c>
    </row>
    <row r="1302" spans="1:22" x14ac:dyDescent="0.5">
      <c r="A1302" t="s">
        <v>4969</v>
      </c>
      <c r="B1302" t="s">
        <v>4970</v>
      </c>
      <c r="C1302" t="str">
        <f t="shared" si="40"/>
        <v>Prestige Pic 15.0+</v>
      </c>
      <c r="D1302" t="s">
        <v>5242</v>
      </c>
      <c r="E1302" t="s">
        <v>5334</v>
      </c>
      <c r="F1302" t="s">
        <v>5335</v>
      </c>
      <c r="G1302" t="s">
        <v>5347</v>
      </c>
      <c r="H1302" s="2">
        <v>3180</v>
      </c>
      <c r="I1302" s="2">
        <v>5295</v>
      </c>
      <c r="J1302" s="1">
        <v>0.4</v>
      </c>
      <c r="K1302" s="8">
        <f>IF(Table1[[#This Row],[discount_percentage]]&gt;=0.5,1,0)</f>
        <v>0</v>
      </c>
      <c r="L1302">
        <v>4.2</v>
      </c>
      <c r="M1302">
        <f>IF(Table1[[#This Row],[rating_count]]&lt;1000,1,0)</f>
        <v>0</v>
      </c>
      <c r="N1302" t="str">
        <f>IF(Table1[[#This Row],[actual_price]]&lt;200,"&lt;₹200",IF(Table1[[#This Row],[actual_price]]&lt;=500,"₹200–₹500","&gt;₹500"))</f>
        <v>&gt;₹500</v>
      </c>
      <c r="O1302" s="9">
        <f>(Table1[[#This Row],[rating]]*Table1[[#This Row],[rating_count]])</f>
        <v>29059.800000000003</v>
      </c>
      <c r="P1302" s="9">
        <f>Table1[[#This Row],[actual_price]]*Table1[[#This Row],[rating_count]]</f>
        <v>36636105</v>
      </c>
      <c r="Q1302" s="4">
        <v>6919</v>
      </c>
      <c r="R1302" t="s">
        <v>4971</v>
      </c>
      <c r="S1302" t="s">
        <v>4972</v>
      </c>
      <c r="V1302" t="str">
        <f t="shared" si="41"/>
        <v>Prestige PIC 15.0+</v>
      </c>
    </row>
    <row r="1303" spans="1:22" x14ac:dyDescent="0.5">
      <c r="A1303" t="s">
        <v>4973</v>
      </c>
      <c r="B1303" t="s">
        <v>4974</v>
      </c>
      <c r="C1303" t="str">
        <f t="shared" si="40"/>
        <v>Aqua D Pure</v>
      </c>
      <c r="D1303" t="s">
        <v>5242</v>
      </c>
      <c r="E1303" t="s">
        <v>5334</v>
      </c>
      <c r="F1303" t="s">
        <v>5374</v>
      </c>
      <c r="G1303" t="s">
        <v>5384</v>
      </c>
      <c r="H1303" s="2">
        <v>4999</v>
      </c>
      <c r="I1303" s="2">
        <v>24999</v>
      </c>
      <c r="J1303" s="1">
        <v>0.8</v>
      </c>
      <c r="K1303" s="8">
        <f>IF(Table1[[#This Row],[discount_percentage]]&gt;=0.5,1,0)</f>
        <v>1</v>
      </c>
      <c r="L1303">
        <v>4.5</v>
      </c>
      <c r="M1303">
        <f>IF(Table1[[#This Row],[rating_count]]&lt;1000,1,0)</f>
        <v>1</v>
      </c>
      <c r="N1303" t="str">
        <f>IF(Table1[[#This Row],[actual_price]]&lt;200,"&lt;₹200",IF(Table1[[#This Row],[actual_price]]&lt;=500,"₹200–₹500","&gt;₹500"))</f>
        <v>&gt;₹500</v>
      </c>
      <c r="O1303" s="9">
        <f>(Table1[[#This Row],[rating]]*Table1[[#This Row],[rating_count]])</f>
        <v>1291.5</v>
      </c>
      <c r="P1303" s="9">
        <f>Table1[[#This Row],[actual_price]]*Table1[[#This Row],[rating_count]]</f>
        <v>7174713</v>
      </c>
      <c r="Q1303" s="4">
        <v>287</v>
      </c>
      <c r="R1303" t="s">
        <v>4975</v>
      </c>
      <c r="S1303" t="s">
        <v>4976</v>
      </c>
      <c r="V1303" t="str">
        <f t="shared" si="41"/>
        <v>Aqua d pure</v>
      </c>
    </row>
    <row r="1304" spans="1:22" x14ac:dyDescent="0.5">
      <c r="A1304" t="s">
        <v>4977</v>
      </c>
      <c r="B1304" t="s">
        <v>4978</v>
      </c>
      <c r="C1304" t="str">
        <f t="shared" si="40"/>
        <v>Prettykrafts Laundry Square</v>
      </c>
      <c r="D1304" t="s">
        <v>5242</v>
      </c>
      <c r="E1304" t="s">
        <v>5355</v>
      </c>
      <c r="F1304" t="s">
        <v>5356</v>
      </c>
      <c r="G1304" t="s">
        <v>5357</v>
      </c>
      <c r="H1304">
        <v>390</v>
      </c>
      <c r="I1304">
        <v>799</v>
      </c>
      <c r="J1304" s="1">
        <v>0.51</v>
      </c>
      <c r="K1304" s="8">
        <f>IF(Table1[[#This Row],[discount_percentage]]&gt;=0.5,1,0)</f>
        <v>1</v>
      </c>
      <c r="L1304">
        <v>3.8</v>
      </c>
      <c r="M1304">
        <f>IF(Table1[[#This Row],[rating_count]]&lt;1000,1,0)</f>
        <v>1</v>
      </c>
      <c r="N1304" t="str">
        <f>IF(Table1[[#This Row],[actual_price]]&lt;200,"&lt;₹200",IF(Table1[[#This Row],[actual_price]]&lt;=500,"₹200–₹500","&gt;₹500"))</f>
        <v>&gt;₹500</v>
      </c>
      <c r="O1304" s="9">
        <f>(Table1[[#This Row],[rating]]*Table1[[#This Row],[rating_count]])</f>
        <v>1090.5999999999999</v>
      </c>
      <c r="P1304" s="9">
        <f>Table1[[#This Row],[actual_price]]*Table1[[#This Row],[rating_count]]</f>
        <v>229313</v>
      </c>
      <c r="Q1304" s="4">
        <v>287</v>
      </c>
      <c r="R1304" t="s">
        <v>4979</v>
      </c>
      <c r="S1304" t="s">
        <v>4980</v>
      </c>
      <c r="V1304" t="str">
        <f t="shared" si="41"/>
        <v>PrettyKrafts Laundry Square</v>
      </c>
    </row>
    <row r="1305" spans="1:22" x14ac:dyDescent="0.5">
      <c r="A1305" t="s">
        <v>4981</v>
      </c>
      <c r="B1305" t="s">
        <v>4982</v>
      </c>
      <c r="C1305" t="str">
        <f t="shared" si="40"/>
        <v>Libra Roti Maker</v>
      </c>
      <c r="D1305" t="s">
        <v>5242</v>
      </c>
      <c r="E1305" t="s">
        <v>5334</v>
      </c>
      <c r="F1305" t="s">
        <v>5335</v>
      </c>
      <c r="G1305" t="s">
        <v>5409</v>
      </c>
      <c r="H1305" s="2">
        <v>1999</v>
      </c>
      <c r="I1305" s="2">
        <v>2999</v>
      </c>
      <c r="J1305" s="1">
        <v>0.33</v>
      </c>
      <c r="K1305" s="8">
        <f>IF(Table1[[#This Row],[discount_percentage]]&gt;=0.5,1,0)</f>
        <v>0</v>
      </c>
      <c r="L1305">
        <v>4.4000000000000004</v>
      </c>
      <c r="M1305">
        <f>IF(Table1[[#This Row],[rating_count]]&lt;1000,1,0)</f>
        <v>1</v>
      </c>
      <c r="N1305" t="str">
        <f>IF(Table1[[#This Row],[actual_price]]&lt;200,"&lt;₹200",IF(Table1[[#This Row],[actual_price]]&lt;=500,"₹200–₹500","&gt;₹500"))</f>
        <v>&gt;₹500</v>
      </c>
      <c r="O1305" s="9">
        <f>(Table1[[#This Row],[rating]]*Table1[[#This Row],[rating_count]])</f>
        <v>1707.2</v>
      </c>
      <c r="P1305" s="9">
        <f>Table1[[#This Row],[actual_price]]*Table1[[#This Row],[rating_count]]</f>
        <v>1163612</v>
      </c>
      <c r="Q1305" s="4">
        <v>388</v>
      </c>
      <c r="R1305" t="s">
        <v>4983</v>
      </c>
      <c r="S1305" t="s">
        <v>4984</v>
      </c>
      <c r="V1305" t="str">
        <f t="shared" si="41"/>
        <v>Libra Roti Maker</v>
      </c>
    </row>
    <row r="1306" spans="1:22" x14ac:dyDescent="0.5">
      <c r="A1306" t="s">
        <v>4985</v>
      </c>
      <c r="B1306" t="s">
        <v>4986</v>
      </c>
      <c r="C1306" t="str">
        <f t="shared" si="40"/>
        <v>Glen 3 In</v>
      </c>
      <c r="D1306" t="s">
        <v>5242</v>
      </c>
      <c r="E1306" t="s">
        <v>5334</v>
      </c>
      <c r="F1306" t="s">
        <v>5335</v>
      </c>
      <c r="G1306" t="s">
        <v>5360</v>
      </c>
      <c r="H1306" s="2">
        <v>1624</v>
      </c>
      <c r="I1306" s="2">
        <v>2495</v>
      </c>
      <c r="J1306" s="1">
        <v>0.35</v>
      </c>
      <c r="K1306" s="8">
        <f>IF(Table1[[#This Row],[discount_percentage]]&gt;=0.5,1,0)</f>
        <v>0</v>
      </c>
      <c r="L1306">
        <v>4.0999999999999996</v>
      </c>
      <c r="M1306">
        <f>IF(Table1[[#This Row],[rating_count]]&lt;1000,1,0)</f>
        <v>1</v>
      </c>
      <c r="N1306" t="str">
        <f>IF(Table1[[#This Row],[actual_price]]&lt;200,"&lt;₹200",IF(Table1[[#This Row],[actual_price]]&lt;=500,"₹200–₹500","&gt;₹500"))</f>
        <v>&gt;₹500</v>
      </c>
      <c r="O1306" s="9">
        <f>(Table1[[#This Row],[rating]]*Table1[[#This Row],[rating_count]])</f>
        <v>3390.7</v>
      </c>
      <c r="P1306" s="9">
        <f>Table1[[#This Row],[actual_price]]*Table1[[#This Row],[rating_count]]</f>
        <v>2063365</v>
      </c>
      <c r="Q1306" s="4">
        <v>827</v>
      </c>
      <c r="R1306" t="s">
        <v>4987</v>
      </c>
      <c r="S1306" t="s">
        <v>4988</v>
      </c>
      <c r="V1306" t="str">
        <f t="shared" si="41"/>
        <v>Glen 3 in</v>
      </c>
    </row>
    <row r="1307" spans="1:22" x14ac:dyDescent="0.5">
      <c r="A1307" t="s">
        <v>4989</v>
      </c>
      <c r="B1307" t="s">
        <v>4990</v>
      </c>
      <c r="C1307" t="str">
        <f t="shared" si="40"/>
        <v>Dynore Stainless Steel</v>
      </c>
      <c r="D1307" t="s">
        <v>5242</v>
      </c>
      <c r="E1307" t="s">
        <v>5334</v>
      </c>
      <c r="F1307" t="s">
        <v>5370</v>
      </c>
      <c r="G1307" t="s">
        <v>5407</v>
      </c>
      <c r="H1307">
        <v>184</v>
      </c>
      <c r="I1307">
        <v>450</v>
      </c>
      <c r="J1307" s="1">
        <v>0.59</v>
      </c>
      <c r="K1307" s="8">
        <f>IF(Table1[[#This Row],[discount_percentage]]&gt;=0.5,1,0)</f>
        <v>1</v>
      </c>
      <c r="L1307">
        <v>4.2</v>
      </c>
      <c r="M1307">
        <f>IF(Table1[[#This Row],[rating_count]]&lt;1000,1,0)</f>
        <v>0</v>
      </c>
      <c r="N1307" t="str">
        <f>IF(Table1[[#This Row],[actual_price]]&lt;200,"&lt;₹200",IF(Table1[[#This Row],[actual_price]]&lt;=500,"₹200–₹500","&gt;₹500"))</f>
        <v>₹200–₹500</v>
      </c>
      <c r="O1307" s="9">
        <f>(Table1[[#This Row],[rating]]*Table1[[#This Row],[rating_count]])</f>
        <v>20878.2</v>
      </c>
      <c r="P1307" s="9">
        <f>Table1[[#This Row],[actual_price]]*Table1[[#This Row],[rating_count]]</f>
        <v>2236950</v>
      </c>
      <c r="Q1307" s="4">
        <v>4971</v>
      </c>
      <c r="R1307" t="s">
        <v>4991</v>
      </c>
      <c r="S1307" t="s">
        <v>4992</v>
      </c>
      <c r="V1307" t="str">
        <f t="shared" si="41"/>
        <v>Dynore Stainless Steel</v>
      </c>
    </row>
    <row r="1308" spans="1:22" x14ac:dyDescent="0.5">
      <c r="A1308" t="s">
        <v>4993</v>
      </c>
      <c r="B1308" t="s">
        <v>4994</v>
      </c>
      <c r="C1308" t="str">
        <f t="shared" si="40"/>
        <v>Lint Remover For</v>
      </c>
      <c r="D1308" t="s">
        <v>5242</v>
      </c>
      <c r="E1308" t="s">
        <v>5334</v>
      </c>
      <c r="F1308" t="s">
        <v>5341</v>
      </c>
      <c r="G1308" t="s">
        <v>5342</v>
      </c>
      <c r="H1308">
        <v>445</v>
      </c>
      <c r="I1308">
        <v>999</v>
      </c>
      <c r="J1308" s="1">
        <v>0.55000000000000004</v>
      </c>
      <c r="K1308" s="8">
        <f>IF(Table1[[#This Row],[discount_percentage]]&gt;=0.5,1,0)</f>
        <v>1</v>
      </c>
      <c r="L1308">
        <v>4.3</v>
      </c>
      <c r="M1308">
        <f>IF(Table1[[#This Row],[rating_count]]&lt;1000,1,0)</f>
        <v>1</v>
      </c>
      <c r="N1308" t="str">
        <f>IF(Table1[[#This Row],[actual_price]]&lt;200,"&lt;₹200",IF(Table1[[#This Row],[actual_price]]&lt;=500,"₹200–₹500","&gt;₹500"))</f>
        <v>&gt;₹500</v>
      </c>
      <c r="O1308" s="9">
        <f>(Table1[[#This Row],[rating]]*Table1[[#This Row],[rating_count]])</f>
        <v>984.69999999999993</v>
      </c>
      <c r="P1308" s="9">
        <f>Table1[[#This Row],[actual_price]]*Table1[[#This Row],[rating_count]]</f>
        <v>228771</v>
      </c>
      <c r="Q1308" s="4">
        <v>229</v>
      </c>
      <c r="R1308" t="s">
        <v>4995</v>
      </c>
      <c r="S1308" t="s">
        <v>4996</v>
      </c>
      <c r="V1308" t="str">
        <f t="shared" si="41"/>
        <v>Lint Remover For</v>
      </c>
    </row>
    <row r="1309" spans="1:22" x14ac:dyDescent="0.5">
      <c r="A1309" t="s">
        <v>4997</v>
      </c>
      <c r="B1309" t="s">
        <v>4998</v>
      </c>
      <c r="C1309" t="str">
        <f t="shared" si="40"/>
        <v>Monitor Ac Stand/Heavy</v>
      </c>
      <c r="D1309" t="s">
        <v>5242</v>
      </c>
      <c r="E1309" t="s">
        <v>5337</v>
      </c>
      <c r="F1309" t="s">
        <v>5410</v>
      </c>
      <c r="G1309" t="s">
        <v>5411</v>
      </c>
      <c r="H1309">
        <v>699</v>
      </c>
      <c r="I1309" s="2">
        <v>1690</v>
      </c>
      <c r="J1309" s="1">
        <v>0.59</v>
      </c>
      <c r="K1309" s="8">
        <f>IF(Table1[[#This Row],[discount_percentage]]&gt;=0.5,1,0)</f>
        <v>1</v>
      </c>
      <c r="L1309">
        <v>4.0999999999999996</v>
      </c>
      <c r="M1309">
        <f>IF(Table1[[#This Row],[rating_count]]&lt;1000,1,0)</f>
        <v>0</v>
      </c>
      <c r="N1309" t="str">
        <f>IF(Table1[[#This Row],[actual_price]]&lt;200,"&lt;₹200",IF(Table1[[#This Row],[actual_price]]&lt;=500,"₹200–₹500","&gt;₹500"))</f>
        <v>&gt;₹500</v>
      </c>
      <c r="O1309" s="9">
        <f>(Table1[[#This Row],[rating]]*Table1[[#This Row],[rating_count]])</f>
        <v>14448.4</v>
      </c>
      <c r="P1309" s="9">
        <f>Table1[[#This Row],[actual_price]]*Table1[[#This Row],[rating_count]]</f>
        <v>5955560</v>
      </c>
      <c r="Q1309" s="4">
        <v>3524</v>
      </c>
      <c r="R1309" t="s">
        <v>4999</v>
      </c>
      <c r="S1309" t="s">
        <v>5000</v>
      </c>
      <c r="V1309" t="str">
        <f t="shared" si="41"/>
        <v>Monitor AC Stand/Heavy</v>
      </c>
    </row>
    <row r="1310" spans="1:22" x14ac:dyDescent="0.5">
      <c r="A1310" t="s">
        <v>5001</v>
      </c>
      <c r="B1310" t="s">
        <v>5002</v>
      </c>
      <c r="C1310" t="str">
        <f t="shared" si="40"/>
        <v>Ibell Induction Cooktop,</v>
      </c>
      <c r="D1310" t="s">
        <v>5242</v>
      </c>
      <c r="E1310" t="s">
        <v>5334</v>
      </c>
      <c r="F1310" t="s">
        <v>5335</v>
      </c>
      <c r="G1310" t="s">
        <v>5347</v>
      </c>
      <c r="H1310" s="2">
        <v>1601</v>
      </c>
      <c r="I1310" s="2">
        <v>3890</v>
      </c>
      <c r="J1310" s="1">
        <v>0.59</v>
      </c>
      <c r="K1310" s="8">
        <f>IF(Table1[[#This Row],[discount_percentage]]&gt;=0.5,1,0)</f>
        <v>1</v>
      </c>
      <c r="L1310">
        <v>4.2</v>
      </c>
      <c r="M1310">
        <f>IF(Table1[[#This Row],[rating_count]]&lt;1000,1,0)</f>
        <v>1</v>
      </c>
      <c r="N1310" t="str">
        <f>IF(Table1[[#This Row],[actual_price]]&lt;200,"&lt;₹200",IF(Table1[[#This Row],[actual_price]]&lt;=500,"₹200–₹500","&gt;₹500"))</f>
        <v>&gt;₹500</v>
      </c>
      <c r="O1310" s="9">
        <f>(Table1[[#This Row],[rating]]*Table1[[#This Row],[rating_count]])</f>
        <v>655.20000000000005</v>
      </c>
      <c r="P1310" s="9">
        <f>Table1[[#This Row],[actual_price]]*Table1[[#This Row],[rating_count]]</f>
        <v>606840</v>
      </c>
      <c r="Q1310" s="4">
        <v>156</v>
      </c>
      <c r="R1310" t="s">
        <v>5003</v>
      </c>
      <c r="S1310" t="s">
        <v>5004</v>
      </c>
      <c r="V1310" t="str">
        <f t="shared" si="41"/>
        <v>iBELL Induction Cooktop,</v>
      </c>
    </row>
    <row r="1311" spans="1:22" x14ac:dyDescent="0.5">
      <c r="A1311" t="s">
        <v>5005</v>
      </c>
      <c r="B1311" t="s">
        <v>5006</v>
      </c>
      <c r="C1311" t="str">
        <f t="shared" si="40"/>
        <v>Kent Powp-Sediment Filter</v>
      </c>
      <c r="D1311" t="s">
        <v>5242</v>
      </c>
      <c r="E1311" t="s">
        <v>5334</v>
      </c>
      <c r="F1311" t="s">
        <v>5374</v>
      </c>
      <c r="G1311" t="s">
        <v>5375</v>
      </c>
      <c r="H1311">
        <v>231</v>
      </c>
      <c r="I1311">
        <v>260</v>
      </c>
      <c r="J1311" s="1">
        <v>0.11</v>
      </c>
      <c r="K1311" s="8">
        <f>IF(Table1[[#This Row],[discount_percentage]]&gt;=0.5,1,0)</f>
        <v>0</v>
      </c>
      <c r="L1311">
        <v>4.0999999999999996</v>
      </c>
      <c r="M1311">
        <f>IF(Table1[[#This Row],[rating_count]]&lt;1000,1,0)</f>
        <v>1</v>
      </c>
      <c r="N1311" t="str">
        <f>IF(Table1[[#This Row],[actual_price]]&lt;200,"&lt;₹200",IF(Table1[[#This Row],[actual_price]]&lt;=500,"₹200–₹500","&gt;₹500"))</f>
        <v>₹200–₹500</v>
      </c>
      <c r="O1311" s="9">
        <f>(Table1[[#This Row],[rating]]*Table1[[#This Row],[rating_count]])</f>
        <v>2008.9999999999998</v>
      </c>
      <c r="P1311" s="9">
        <f>Table1[[#This Row],[actual_price]]*Table1[[#This Row],[rating_count]]</f>
        <v>127400</v>
      </c>
      <c r="Q1311" s="4">
        <v>490</v>
      </c>
      <c r="R1311" t="s">
        <v>5007</v>
      </c>
      <c r="S1311" t="s">
        <v>5008</v>
      </c>
      <c r="V1311" t="str">
        <f t="shared" si="41"/>
        <v>KENT POWP-Sediment Filter</v>
      </c>
    </row>
    <row r="1312" spans="1:22" x14ac:dyDescent="0.5">
      <c r="A1312" t="s">
        <v>5009</v>
      </c>
      <c r="B1312" t="s">
        <v>5010</v>
      </c>
      <c r="C1312" t="str">
        <f t="shared" si="40"/>
        <v>Lacopine Mini Pocket</v>
      </c>
      <c r="D1312" t="s">
        <v>5242</v>
      </c>
      <c r="E1312" t="s">
        <v>5334</v>
      </c>
      <c r="F1312" t="s">
        <v>5341</v>
      </c>
      <c r="G1312" t="s">
        <v>5342</v>
      </c>
      <c r="H1312">
        <v>369</v>
      </c>
      <c r="I1312">
        <v>599</v>
      </c>
      <c r="J1312" s="1">
        <v>0.38</v>
      </c>
      <c r="K1312" s="8">
        <f>IF(Table1[[#This Row],[discount_percentage]]&gt;=0.5,1,0)</f>
        <v>0</v>
      </c>
      <c r="L1312">
        <v>3.9</v>
      </c>
      <c r="M1312">
        <f>IF(Table1[[#This Row],[rating_count]]&lt;1000,1,0)</f>
        <v>1</v>
      </c>
      <c r="N1312" t="str">
        <f>IF(Table1[[#This Row],[actual_price]]&lt;200,"&lt;₹200",IF(Table1[[#This Row],[actual_price]]&lt;=500,"₹200–₹500","&gt;₹500"))</f>
        <v>&gt;₹500</v>
      </c>
      <c r="O1312" s="9">
        <f>(Table1[[#This Row],[rating]]*Table1[[#This Row],[rating_count]])</f>
        <v>319.8</v>
      </c>
      <c r="P1312" s="9">
        <f>Table1[[#This Row],[actual_price]]*Table1[[#This Row],[rating_count]]</f>
        <v>49118</v>
      </c>
      <c r="Q1312" s="4">
        <v>82</v>
      </c>
      <c r="R1312" t="s">
        <v>5011</v>
      </c>
      <c r="S1312" t="s">
        <v>5012</v>
      </c>
      <c r="V1312" t="str">
        <f t="shared" si="41"/>
        <v>LACOPINE Mini Pocket</v>
      </c>
    </row>
    <row r="1313" spans="1:22" x14ac:dyDescent="0.5">
      <c r="A1313" t="s">
        <v>5013</v>
      </c>
      <c r="B1313" t="s">
        <v>5014</v>
      </c>
      <c r="C1313" t="str">
        <f t="shared" si="40"/>
        <v>Ibell Sek170Bm Premium</v>
      </c>
      <c r="D1313" t="s">
        <v>5242</v>
      </c>
      <c r="E1313" t="s">
        <v>5334</v>
      </c>
      <c r="F1313" t="s">
        <v>5335</v>
      </c>
      <c r="G1313" t="s">
        <v>5336</v>
      </c>
      <c r="H1313">
        <v>809</v>
      </c>
      <c r="I1313" s="2">
        <v>1950</v>
      </c>
      <c r="J1313" s="1">
        <v>0.59</v>
      </c>
      <c r="K1313" s="8">
        <f>IF(Table1[[#This Row],[discount_percentage]]&gt;=0.5,1,0)</f>
        <v>1</v>
      </c>
      <c r="L1313">
        <v>3.9</v>
      </c>
      <c r="M1313">
        <f>IF(Table1[[#This Row],[rating_count]]&lt;1000,1,0)</f>
        <v>1</v>
      </c>
      <c r="N1313" t="str">
        <f>IF(Table1[[#This Row],[actual_price]]&lt;200,"&lt;₹200",IF(Table1[[#This Row],[actual_price]]&lt;=500,"₹200–₹500","&gt;₹500"))</f>
        <v>&gt;₹500</v>
      </c>
      <c r="O1313" s="9">
        <f>(Table1[[#This Row],[rating]]*Table1[[#This Row],[rating_count]])</f>
        <v>2769</v>
      </c>
      <c r="P1313" s="9">
        <f>Table1[[#This Row],[actual_price]]*Table1[[#This Row],[rating_count]]</f>
        <v>1384500</v>
      </c>
      <c r="Q1313" s="4">
        <v>710</v>
      </c>
      <c r="R1313" t="s">
        <v>5015</v>
      </c>
      <c r="S1313" t="s">
        <v>5016</v>
      </c>
      <c r="V1313" t="str">
        <f t="shared" si="41"/>
        <v>iBELL SEK170BM Premium</v>
      </c>
    </row>
    <row r="1314" spans="1:22" x14ac:dyDescent="0.5">
      <c r="A1314" t="s">
        <v>5017</v>
      </c>
      <c r="B1314" t="s">
        <v>5018</v>
      </c>
      <c r="C1314" t="str">
        <f t="shared" si="40"/>
        <v>Activa Easy Mix</v>
      </c>
      <c r="D1314" t="s">
        <v>5242</v>
      </c>
      <c r="E1314" t="s">
        <v>5334</v>
      </c>
      <c r="F1314" t="s">
        <v>5335</v>
      </c>
      <c r="G1314" t="s">
        <v>5349</v>
      </c>
      <c r="H1314" s="2">
        <v>1199</v>
      </c>
      <c r="I1314" s="2">
        <v>2990</v>
      </c>
      <c r="J1314" s="1">
        <v>0.6</v>
      </c>
      <c r="K1314" s="8">
        <f>IF(Table1[[#This Row],[discount_percentage]]&gt;=0.5,1,0)</f>
        <v>1</v>
      </c>
      <c r="L1314">
        <v>3.8</v>
      </c>
      <c r="M1314">
        <f>IF(Table1[[#This Row],[rating_count]]&lt;1000,1,0)</f>
        <v>1</v>
      </c>
      <c r="N1314" t="str">
        <f>IF(Table1[[#This Row],[actual_price]]&lt;200,"&lt;₹200",IF(Table1[[#This Row],[actual_price]]&lt;=500,"₹200–₹500","&gt;₹500"))</f>
        <v>&gt;₹500</v>
      </c>
      <c r="O1314" s="9">
        <f>(Table1[[#This Row],[rating]]*Table1[[#This Row],[rating_count]])</f>
        <v>505.4</v>
      </c>
      <c r="P1314" s="9">
        <f>Table1[[#This Row],[actual_price]]*Table1[[#This Row],[rating_count]]</f>
        <v>397670</v>
      </c>
      <c r="Q1314" s="4">
        <v>133</v>
      </c>
      <c r="R1314" t="s">
        <v>5019</v>
      </c>
      <c r="S1314" t="s">
        <v>5020</v>
      </c>
      <c r="V1314" t="str">
        <f t="shared" si="41"/>
        <v>Activa Easy Mix</v>
      </c>
    </row>
    <row r="1315" spans="1:22" x14ac:dyDescent="0.5">
      <c r="A1315" t="s">
        <v>5021</v>
      </c>
      <c r="B1315" t="s">
        <v>5022</v>
      </c>
      <c r="C1315" t="str">
        <f t="shared" si="40"/>
        <v>Sujata Dynamix, Mixer</v>
      </c>
      <c r="D1315" t="s">
        <v>5242</v>
      </c>
      <c r="E1315" t="s">
        <v>5334</v>
      </c>
      <c r="F1315" t="s">
        <v>5335</v>
      </c>
      <c r="G1315" t="s">
        <v>5349</v>
      </c>
      <c r="H1315" s="2">
        <v>6120</v>
      </c>
      <c r="I1315" s="2">
        <v>8073</v>
      </c>
      <c r="J1315" s="1">
        <v>0.24</v>
      </c>
      <c r="K1315" s="8">
        <f>IF(Table1[[#This Row],[discount_percentage]]&gt;=0.5,1,0)</f>
        <v>0</v>
      </c>
      <c r="L1315">
        <v>4.5999999999999996</v>
      </c>
      <c r="M1315">
        <f>IF(Table1[[#This Row],[rating_count]]&lt;1000,1,0)</f>
        <v>0</v>
      </c>
      <c r="N1315" t="str">
        <f>IF(Table1[[#This Row],[actual_price]]&lt;200,"&lt;₹200",IF(Table1[[#This Row],[actual_price]]&lt;=500,"₹200–₹500","&gt;₹500"))</f>
        <v>&gt;₹500</v>
      </c>
      <c r="O1315" s="9">
        <f>(Table1[[#This Row],[rating]]*Table1[[#This Row],[rating_count]])</f>
        <v>12654.599999999999</v>
      </c>
      <c r="P1315" s="9">
        <f>Table1[[#This Row],[actual_price]]*Table1[[#This Row],[rating_count]]</f>
        <v>22208823</v>
      </c>
      <c r="Q1315" s="4">
        <v>2751</v>
      </c>
      <c r="R1315" t="s">
        <v>5023</v>
      </c>
      <c r="S1315" t="s">
        <v>5024</v>
      </c>
      <c r="V1315" t="str">
        <f t="shared" si="41"/>
        <v>Sujata Dynamix, Mixer</v>
      </c>
    </row>
    <row r="1316" spans="1:22" x14ac:dyDescent="0.5">
      <c r="A1316" t="s">
        <v>5025</v>
      </c>
      <c r="B1316" t="s">
        <v>5026</v>
      </c>
      <c r="C1316" t="str">
        <f t="shared" si="40"/>
        <v>Wipro Vesta 1380W</v>
      </c>
      <c r="D1316" t="s">
        <v>5242</v>
      </c>
      <c r="E1316" t="s">
        <v>5334</v>
      </c>
      <c r="F1316" t="s">
        <v>5341</v>
      </c>
      <c r="G1316" t="s">
        <v>5342</v>
      </c>
      <c r="H1316" s="2">
        <v>1799</v>
      </c>
      <c r="I1316" s="2">
        <v>2599</v>
      </c>
      <c r="J1316" s="1">
        <v>0.31</v>
      </c>
      <c r="K1316" s="8">
        <f>IF(Table1[[#This Row],[discount_percentage]]&gt;=0.5,1,0)</f>
        <v>0</v>
      </c>
      <c r="L1316">
        <v>3.6</v>
      </c>
      <c r="M1316">
        <f>IF(Table1[[#This Row],[rating_count]]&lt;1000,1,0)</f>
        <v>1</v>
      </c>
      <c r="N1316" t="str">
        <f>IF(Table1[[#This Row],[actual_price]]&lt;200,"&lt;₹200",IF(Table1[[#This Row],[actual_price]]&lt;=500,"₹200–₹500","&gt;₹500"))</f>
        <v>&gt;₹500</v>
      </c>
      <c r="O1316" s="9">
        <f>(Table1[[#This Row],[rating]]*Table1[[#This Row],[rating_count]])</f>
        <v>2775.6</v>
      </c>
      <c r="P1316" s="9">
        <f>Table1[[#This Row],[actual_price]]*Table1[[#This Row],[rating_count]]</f>
        <v>2003829</v>
      </c>
      <c r="Q1316" s="4">
        <v>771</v>
      </c>
      <c r="R1316" t="s">
        <v>5027</v>
      </c>
      <c r="S1316" t="s">
        <v>5028</v>
      </c>
      <c r="V1316" t="str">
        <f t="shared" si="41"/>
        <v>Wipro Vesta 1380W</v>
      </c>
    </row>
    <row r="1317" spans="1:22" x14ac:dyDescent="0.5">
      <c r="A1317" t="s">
        <v>5029</v>
      </c>
      <c r="B1317" t="s">
        <v>5030</v>
      </c>
      <c r="C1317" t="str">
        <f t="shared" si="40"/>
        <v>Mi Robot Vacuum-Mop</v>
      </c>
      <c r="D1317" t="s">
        <v>5242</v>
      </c>
      <c r="E1317" t="s">
        <v>5334</v>
      </c>
      <c r="F1317" t="s">
        <v>5341</v>
      </c>
      <c r="G1317" t="s">
        <v>5359</v>
      </c>
      <c r="H1317" s="2">
        <v>18999</v>
      </c>
      <c r="I1317" s="2">
        <v>29999</v>
      </c>
      <c r="J1317" s="1">
        <v>0.37</v>
      </c>
      <c r="K1317" s="8">
        <f>IF(Table1[[#This Row],[discount_percentage]]&gt;=0.5,1,0)</f>
        <v>0</v>
      </c>
      <c r="L1317">
        <v>4.0999999999999996</v>
      </c>
      <c r="M1317">
        <f>IF(Table1[[#This Row],[rating_count]]&lt;1000,1,0)</f>
        <v>0</v>
      </c>
      <c r="N1317" t="str">
        <f>IF(Table1[[#This Row],[actual_price]]&lt;200,"&lt;₹200",IF(Table1[[#This Row],[actual_price]]&lt;=500,"₹200–₹500","&gt;₹500"))</f>
        <v>&gt;₹500</v>
      </c>
      <c r="O1317" s="9">
        <f>(Table1[[#This Row],[rating]]*Table1[[#This Row],[rating_count]])</f>
        <v>10397.599999999999</v>
      </c>
      <c r="P1317" s="9">
        <f>Table1[[#This Row],[actual_price]]*Table1[[#This Row],[rating_count]]</f>
        <v>76077464</v>
      </c>
      <c r="Q1317" s="4">
        <v>2536</v>
      </c>
      <c r="R1317" t="s">
        <v>5031</v>
      </c>
      <c r="S1317" t="s">
        <v>5032</v>
      </c>
      <c r="V1317" t="str">
        <f t="shared" si="41"/>
        <v>Mi Robot Vacuum-Mop</v>
      </c>
    </row>
    <row r="1318" spans="1:22" x14ac:dyDescent="0.5">
      <c r="A1318" t="s">
        <v>5033</v>
      </c>
      <c r="B1318" t="s">
        <v>5034</v>
      </c>
      <c r="C1318" t="str">
        <f t="shared" si="40"/>
        <v>Havells Ventil Air</v>
      </c>
      <c r="D1318" t="s">
        <v>5242</v>
      </c>
      <c r="E1318" t="s">
        <v>5337</v>
      </c>
      <c r="F1318" t="s">
        <v>5364</v>
      </c>
      <c r="G1318" t="s">
        <v>5372</v>
      </c>
      <c r="H1318" s="2">
        <v>1999</v>
      </c>
      <c r="I1318" s="2">
        <v>2360</v>
      </c>
      <c r="J1318" s="1">
        <v>0.15</v>
      </c>
      <c r="K1318" s="8">
        <f>IF(Table1[[#This Row],[discount_percentage]]&gt;=0.5,1,0)</f>
        <v>0</v>
      </c>
      <c r="L1318">
        <v>4.2</v>
      </c>
      <c r="M1318">
        <f>IF(Table1[[#This Row],[rating_count]]&lt;1000,1,0)</f>
        <v>0</v>
      </c>
      <c r="N1318" t="str">
        <f>IF(Table1[[#This Row],[actual_price]]&lt;200,"&lt;₹200",IF(Table1[[#This Row],[actual_price]]&lt;=500,"₹200–₹500","&gt;₹500"))</f>
        <v>&gt;₹500</v>
      </c>
      <c r="O1318" s="9">
        <f>(Table1[[#This Row],[rating]]*Table1[[#This Row],[rating_count]])</f>
        <v>32764.2</v>
      </c>
      <c r="P1318" s="9">
        <f>Table1[[#This Row],[actual_price]]*Table1[[#This Row],[rating_count]]</f>
        <v>18410360</v>
      </c>
      <c r="Q1318" s="4">
        <v>7801</v>
      </c>
      <c r="R1318" t="s">
        <v>5035</v>
      </c>
      <c r="S1318" t="s">
        <v>5036</v>
      </c>
      <c r="V1318" t="str">
        <f t="shared" si="41"/>
        <v>Havells Ventil Air</v>
      </c>
    </row>
    <row r="1319" spans="1:22" x14ac:dyDescent="0.5">
      <c r="A1319" t="s">
        <v>5037</v>
      </c>
      <c r="B1319" t="s">
        <v>5038</v>
      </c>
      <c r="C1319" t="str">
        <f t="shared" si="40"/>
        <v>Agaro Royal Stand</v>
      </c>
      <c r="D1319" t="s">
        <v>5242</v>
      </c>
      <c r="E1319" t="s">
        <v>5334</v>
      </c>
      <c r="F1319" t="s">
        <v>5335</v>
      </c>
      <c r="G1319" t="s">
        <v>5412</v>
      </c>
      <c r="H1319" s="2">
        <v>5999</v>
      </c>
      <c r="I1319" s="2">
        <v>11495</v>
      </c>
      <c r="J1319" s="1">
        <v>0.48</v>
      </c>
      <c r="K1319" s="8">
        <f>IF(Table1[[#This Row],[discount_percentage]]&gt;=0.5,1,0)</f>
        <v>0</v>
      </c>
      <c r="L1319">
        <v>4.3</v>
      </c>
      <c r="M1319">
        <f>IF(Table1[[#This Row],[rating_count]]&lt;1000,1,0)</f>
        <v>1</v>
      </c>
      <c r="N1319" t="str">
        <f>IF(Table1[[#This Row],[actual_price]]&lt;200,"&lt;₹200",IF(Table1[[#This Row],[actual_price]]&lt;=500,"₹200–₹500","&gt;₹500"))</f>
        <v>&gt;₹500</v>
      </c>
      <c r="O1319" s="9">
        <f>(Table1[[#This Row],[rating]]*Table1[[#This Row],[rating_count]])</f>
        <v>2296.1999999999998</v>
      </c>
      <c r="P1319" s="9">
        <f>Table1[[#This Row],[actual_price]]*Table1[[#This Row],[rating_count]]</f>
        <v>6138330</v>
      </c>
      <c r="Q1319" s="4">
        <v>534</v>
      </c>
      <c r="R1319" t="s">
        <v>5039</v>
      </c>
      <c r="S1319" t="s">
        <v>5040</v>
      </c>
      <c r="V1319" t="str">
        <f t="shared" si="41"/>
        <v>AGARO Royal Stand</v>
      </c>
    </row>
    <row r="1320" spans="1:22" x14ac:dyDescent="0.5">
      <c r="A1320" t="s">
        <v>5041</v>
      </c>
      <c r="B1320" t="s">
        <v>5042</v>
      </c>
      <c r="C1320" t="str">
        <f t="shared" si="40"/>
        <v>Crompton Highspeed Markle</v>
      </c>
      <c r="D1320" t="s">
        <v>5242</v>
      </c>
      <c r="E1320" t="s">
        <v>5337</v>
      </c>
      <c r="F1320" t="s">
        <v>5364</v>
      </c>
      <c r="G1320" t="s">
        <v>5365</v>
      </c>
      <c r="H1320" s="2">
        <v>2599</v>
      </c>
      <c r="I1320" s="2">
        <v>4780</v>
      </c>
      <c r="J1320" s="1">
        <v>0.46</v>
      </c>
      <c r="K1320" s="8">
        <f>IF(Table1[[#This Row],[discount_percentage]]&gt;=0.5,1,0)</f>
        <v>0</v>
      </c>
      <c r="L1320">
        <v>3.9</v>
      </c>
      <c r="M1320">
        <f>IF(Table1[[#This Row],[rating_count]]&lt;1000,1,0)</f>
        <v>1</v>
      </c>
      <c r="N1320" t="str">
        <f>IF(Table1[[#This Row],[actual_price]]&lt;200,"&lt;₹200",IF(Table1[[#This Row],[actual_price]]&lt;=500,"₹200–₹500","&gt;₹500"))</f>
        <v>&gt;₹500</v>
      </c>
      <c r="O1320" s="9">
        <f>(Table1[[#This Row],[rating]]*Table1[[#This Row],[rating_count]])</f>
        <v>3502.2</v>
      </c>
      <c r="P1320" s="9">
        <f>Table1[[#This Row],[actual_price]]*Table1[[#This Row],[rating_count]]</f>
        <v>4292440</v>
      </c>
      <c r="Q1320" s="4">
        <v>898</v>
      </c>
      <c r="R1320" t="s">
        <v>5043</v>
      </c>
      <c r="S1320" t="s">
        <v>5044</v>
      </c>
      <c r="V1320" t="str">
        <f t="shared" si="41"/>
        <v>Crompton Highspeed Markle</v>
      </c>
    </row>
    <row r="1321" spans="1:22" x14ac:dyDescent="0.5">
      <c r="A1321" t="s">
        <v>5045</v>
      </c>
      <c r="B1321" t="s">
        <v>5046</v>
      </c>
      <c r="C1321" t="str">
        <f t="shared" si="40"/>
        <v>Lifelong Llwm105 750-Watt</v>
      </c>
      <c r="D1321" t="s">
        <v>5242</v>
      </c>
      <c r="E1321" t="s">
        <v>5334</v>
      </c>
      <c r="F1321" t="s">
        <v>5335</v>
      </c>
      <c r="G1321" t="s">
        <v>5405</v>
      </c>
      <c r="H1321" s="2">
        <v>1199</v>
      </c>
      <c r="I1321" s="2">
        <v>2400</v>
      </c>
      <c r="J1321" s="1">
        <v>0.5</v>
      </c>
      <c r="K1321" s="8">
        <f>IF(Table1[[#This Row],[discount_percentage]]&gt;=0.5,1,0)</f>
        <v>1</v>
      </c>
      <c r="L1321">
        <v>3.9</v>
      </c>
      <c r="M1321">
        <f>IF(Table1[[#This Row],[rating_count]]&lt;1000,1,0)</f>
        <v>0</v>
      </c>
      <c r="N1321" t="str">
        <f>IF(Table1[[#This Row],[actual_price]]&lt;200,"&lt;₹200",IF(Table1[[#This Row],[actual_price]]&lt;=500,"₹200–₹500","&gt;₹500"))</f>
        <v>&gt;₹500</v>
      </c>
      <c r="O1321" s="9">
        <f>(Table1[[#This Row],[rating]]*Table1[[#This Row],[rating_count]])</f>
        <v>4687.8</v>
      </c>
      <c r="P1321" s="9">
        <f>Table1[[#This Row],[actual_price]]*Table1[[#This Row],[rating_count]]</f>
        <v>2884800</v>
      </c>
      <c r="Q1321" s="4">
        <v>1202</v>
      </c>
      <c r="R1321" t="s">
        <v>5047</v>
      </c>
      <c r="S1321" t="s">
        <v>5048</v>
      </c>
      <c r="V1321" t="str">
        <f t="shared" si="41"/>
        <v>Lifelong LLWM105 750-Watt</v>
      </c>
    </row>
    <row r="1322" spans="1:22" x14ac:dyDescent="0.5">
      <c r="A1322" t="s">
        <v>5049</v>
      </c>
      <c r="B1322" t="s">
        <v>5050</v>
      </c>
      <c r="C1322" t="str">
        <f t="shared" si="40"/>
        <v>Kuber Industries Waterproof</v>
      </c>
      <c r="D1322" t="s">
        <v>5242</v>
      </c>
      <c r="E1322" t="s">
        <v>5355</v>
      </c>
      <c r="F1322" t="s">
        <v>5356</v>
      </c>
      <c r="G1322" t="s">
        <v>5357</v>
      </c>
      <c r="H1322">
        <v>219</v>
      </c>
      <c r="I1322">
        <v>249</v>
      </c>
      <c r="J1322" s="1">
        <v>0.12</v>
      </c>
      <c r="K1322" s="8">
        <f>IF(Table1[[#This Row],[discount_percentage]]&gt;=0.5,1,0)</f>
        <v>0</v>
      </c>
      <c r="L1322">
        <v>4</v>
      </c>
      <c r="M1322">
        <f>IF(Table1[[#This Row],[rating_count]]&lt;1000,1,0)</f>
        <v>0</v>
      </c>
      <c r="N1322" t="str">
        <f>IF(Table1[[#This Row],[actual_price]]&lt;200,"&lt;₹200",IF(Table1[[#This Row],[actual_price]]&lt;=500,"₹200–₹500","&gt;₹500"))</f>
        <v>₹200–₹500</v>
      </c>
      <c r="O1322" s="9">
        <f>(Table1[[#This Row],[rating]]*Table1[[#This Row],[rating_count]])</f>
        <v>4432</v>
      </c>
      <c r="P1322" s="9">
        <f>Table1[[#This Row],[actual_price]]*Table1[[#This Row],[rating_count]]</f>
        <v>275892</v>
      </c>
      <c r="Q1322" s="4">
        <v>1108</v>
      </c>
      <c r="R1322" t="s">
        <v>5051</v>
      </c>
      <c r="S1322" t="s">
        <v>5052</v>
      </c>
      <c r="V1322" t="str">
        <f t="shared" si="41"/>
        <v>Kuber Industries Waterproof</v>
      </c>
    </row>
    <row r="1323" spans="1:22" x14ac:dyDescent="0.5">
      <c r="A1323" t="s">
        <v>5053</v>
      </c>
      <c r="B1323" t="s">
        <v>5054</v>
      </c>
      <c r="C1323" t="str">
        <f t="shared" si="40"/>
        <v>Portable, Handy Compact</v>
      </c>
      <c r="D1323" t="s">
        <v>5242</v>
      </c>
      <c r="E1323" t="s">
        <v>5337</v>
      </c>
      <c r="F1323" t="s">
        <v>5338</v>
      </c>
      <c r="G1323" t="s">
        <v>5340</v>
      </c>
      <c r="H1323">
        <v>799</v>
      </c>
      <c r="I1323" s="2">
        <v>1199</v>
      </c>
      <c r="J1323" s="1">
        <v>0.33</v>
      </c>
      <c r="K1323" s="8">
        <f>IF(Table1[[#This Row],[discount_percentage]]&gt;=0.5,1,0)</f>
        <v>0</v>
      </c>
      <c r="L1323">
        <v>4.4000000000000004</v>
      </c>
      <c r="M1323">
        <f>IF(Table1[[#This Row],[rating_count]]&lt;1000,1,0)</f>
        <v>1</v>
      </c>
      <c r="N1323" t="str">
        <f>IF(Table1[[#This Row],[actual_price]]&lt;200,"&lt;₹200",IF(Table1[[#This Row],[actual_price]]&lt;=500,"₹200–₹500","&gt;₹500"))</f>
        <v>&gt;₹500</v>
      </c>
      <c r="O1323" s="9">
        <f>(Table1[[#This Row],[rating]]*Table1[[#This Row],[rating_count]])</f>
        <v>74.800000000000011</v>
      </c>
      <c r="P1323" s="9">
        <f>Table1[[#This Row],[actual_price]]*Table1[[#This Row],[rating_count]]</f>
        <v>20383</v>
      </c>
      <c r="Q1323" s="4">
        <v>17</v>
      </c>
      <c r="R1323" t="s">
        <v>3638</v>
      </c>
      <c r="S1323" t="s">
        <v>5055</v>
      </c>
      <c r="V1323" t="str">
        <f t="shared" si="41"/>
        <v>Portable, Handy Compact</v>
      </c>
    </row>
    <row r="1324" spans="1:22" x14ac:dyDescent="0.5">
      <c r="A1324" t="s">
        <v>5056</v>
      </c>
      <c r="B1324" t="s">
        <v>5057</v>
      </c>
      <c r="C1324" t="str">
        <f t="shared" si="40"/>
        <v>Karcher Wd3 Eu</v>
      </c>
      <c r="D1324" t="s">
        <v>5242</v>
      </c>
      <c r="E1324" t="s">
        <v>5334</v>
      </c>
      <c r="F1324" t="s">
        <v>5341</v>
      </c>
      <c r="G1324" t="s">
        <v>5359</v>
      </c>
      <c r="H1324" s="2">
        <v>6199</v>
      </c>
      <c r="I1324" s="2">
        <v>10999</v>
      </c>
      <c r="J1324" s="1">
        <v>0.44</v>
      </c>
      <c r="K1324" s="8">
        <f>IF(Table1[[#This Row],[discount_percentage]]&gt;=0.5,1,0)</f>
        <v>0</v>
      </c>
      <c r="L1324">
        <v>4.2</v>
      </c>
      <c r="M1324">
        <f>IF(Table1[[#This Row],[rating_count]]&lt;1000,1,0)</f>
        <v>0</v>
      </c>
      <c r="N1324" t="str">
        <f>IF(Table1[[#This Row],[actual_price]]&lt;200,"&lt;₹200",IF(Table1[[#This Row],[actual_price]]&lt;=500,"₹200–₹500","&gt;₹500"))</f>
        <v>&gt;₹500</v>
      </c>
      <c r="O1324" s="9">
        <f>(Table1[[#This Row],[rating]]*Table1[[#This Row],[rating_count]])</f>
        <v>43801.8</v>
      </c>
      <c r="P1324" s="9">
        <f>Table1[[#This Row],[actual_price]]*Table1[[#This Row],[rating_count]]</f>
        <v>114708571</v>
      </c>
      <c r="Q1324" s="4">
        <v>10429</v>
      </c>
      <c r="R1324" t="s">
        <v>5058</v>
      </c>
      <c r="S1324" t="s">
        <v>5059</v>
      </c>
      <c r="V1324" t="str">
        <f t="shared" si="41"/>
        <v>Karcher WD3 EU</v>
      </c>
    </row>
    <row r="1325" spans="1:22" x14ac:dyDescent="0.5">
      <c r="A1325" t="s">
        <v>5060</v>
      </c>
      <c r="B1325" t="s">
        <v>5061</v>
      </c>
      <c r="C1325" t="str">
        <f t="shared" si="40"/>
        <v>Inalsa Air Fryer</v>
      </c>
      <c r="D1325" t="s">
        <v>5242</v>
      </c>
      <c r="E1325" t="s">
        <v>5334</v>
      </c>
      <c r="F1325" t="s">
        <v>5335</v>
      </c>
      <c r="G1325" t="s">
        <v>5354</v>
      </c>
      <c r="H1325" s="2">
        <v>6790</v>
      </c>
      <c r="I1325" s="2">
        <v>10995</v>
      </c>
      <c r="J1325" s="1">
        <v>0.38</v>
      </c>
      <c r="K1325" s="8">
        <f>IF(Table1[[#This Row],[discount_percentage]]&gt;=0.5,1,0)</f>
        <v>0</v>
      </c>
      <c r="L1325">
        <v>4.5</v>
      </c>
      <c r="M1325">
        <f>IF(Table1[[#This Row],[rating_count]]&lt;1000,1,0)</f>
        <v>0</v>
      </c>
      <c r="N1325" t="str">
        <f>IF(Table1[[#This Row],[actual_price]]&lt;200,"&lt;₹200",IF(Table1[[#This Row],[actual_price]]&lt;=500,"₹200–₹500","&gt;₹500"))</f>
        <v>&gt;₹500</v>
      </c>
      <c r="O1325" s="9">
        <f>(Table1[[#This Row],[rating]]*Table1[[#This Row],[rating_count]])</f>
        <v>14364</v>
      </c>
      <c r="P1325" s="9">
        <f>Table1[[#This Row],[actual_price]]*Table1[[#This Row],[rating_count]]</f>
        <v>35096040</v>
      </c>
      <c r="Q1325" s="4">
        <v>3192</v>
      </c>
      <c r="R1325" t="s">
        <v>5062</v>
      </c>
      <c r="S1325" t="s">
        <v>5063</v>
      </c>
      <c r="V1325" t="str">
        <f t="shared" si="41"/>
        <v>INALSA Air Fryer</v>
      </c>
    </row>
    <row r="1326" spans="1:22" x14ac:dyDescent="0.5">
      <c r="A1326" t="s">
        <v>5064</v>
      </c>
      <c r="B1326" t="s">
        <v>5065</v>
      </c>
      <c r="C1326" t="str">
        <f t="shared" si="40"/>
        <v>Amazonbasics High Speed</v>
      </c>
      <c r="D1326" t="s">
        <v>5242</v>
      </c>
      <c r="E1326" t="s">
        <v>5337</v>
      </c>
      <c r="F1326" t="s">
        <v>5364</v>
      </c>
      <c r="G1326" t="s">
        <v>5413</v>
      </c>
      <c r="H1326" s="3">
        <v>1982.84</v>
      </c>
      <c r="I1326" s="2">
        <v>3300</v>
      </c>
      <c r="J1326" s="1">
        <v>0.4</v>
      </c>
      <c r="K1326" s="8">
        <f>IF(Table1[[#This Row],[discount_percentage]]&gt;=0.5,1,0)</f>
        <v>0</v>
      </c>
      <c r="L1326">
        <v>4.0999999999999996</v>
      </c>
      <c r="M1326">
        <f>IF(Table1[[#This Row],[rating_count]]&lt;1000,1,0)</f>
        <v>0</v>
      </c>
      <c r="N1326" t="str">
        <f>IF(Table1[[#This Row],[actual_price]]&lt;200,"&lt;₹200",IF(Table1[[#This Row],[actual_price]]&lt;=500,"₹200–₹500","&gt;₹500"))</f>
        <v>&gt;₹500</v>
      </c>
      <c r="O1326" s="9">
        <f>(Table1[[#This Row],[rating]]*Table1[[#This Row],[rating_count]])</f>
        <v>24079.3</v>
      </c>
      <c r="P1326" s="9">
        <f>Table1[[#This Row],[actual_price]]*Table1[[#This Row],[rating_count]]</f>
        <v>19380900</v>
      </c>
      <c r="Q1326" s="4">
        <v>5873</v>
      </c>
      <c r="R1326" t="s">
        <v>5066</v>
      </c>
      <c r="S1326" t="s">
        <v>5067</v>
      </c>
      <c r="V1326" t="str">
        <f t="shared" si="41"/>
        <v>AmazonBasics High Speed</v>
      </c>
    </row>
    <row r="1327" spans="1:22" x14ac:dyDescent="0.5">
      <c r="A1327" t="s">
        <v>5068</v>
      </c>
      <c r="B1327" t="s">
        <v>5069</v>
      </c>
      <c r="C1327" t="str">
        <f t="shared" si="40"/>
        <v>Eco Crystal J</v>
      </c>
      <c r="D1327" t="s">
        <v>5242</v>
      </c>
      <c r="E1327" t="s">
        <v>5334</v>
      </c>
      <c r="F1327" t="s">
        <v>5374</v>
      </c>
      <c r="G1327" t="s">
        <v>5375</v>
      </c>
      <c r="H1327">
        <v>199</v>
      </c>
      <c r="I1327">
        <v>400</v>
      </c>
      <c r="J1327" s="1">
        <v>0.5</v>
      </c>
      <c r="K1327" s="8">
        <f>IF(Table1[[#This Row],[discount_percentage]]&gt;=0.5,1,0)</f>
        <v>1</v>
      </c>
      <c r="L1327">
        <v>4.0999999999999996</v>
      </c>
      <c r="M1327">
        <f>IF(Table1[[#This Row],[rating_count]]&lt;1000,1,0)</f>
        <v>0</v>
      </c>
      <c r="N1327" t="str">
        <f>IF(Table1[[#This Row],[actual_price]]&lt;200,"&lt;₹200",IF(Table1[[#This Row],[actual_price]]&lt;=500,"₹200–₹500","&gt;₹500"))</f>
        <v>₹200–₹500</v>
      </c>
      <c r="O1327" s="9">
        <f>(Table1[[#This Row],[rating]]*Table1[[#This Row],[rating_count]])</f>
        <v>5653.9</v>
      </c>
      <c r="P1327" s="9">
        <f>Table1[[#This Row],[actual_price]]*Table1[[#This Row],[rating_count]]</f>
        <v>551600</v>
      </c>
      <c r="Q1327" s="4">
        <v>1379</v>
      </c>
      <c r="R1327" t="s">
        <v>5070</v>
      </c>
      <c r="S1327" t="s">
        <v>5071</v>
      </c>
      <c r="V1327" t="str">
        <f t="shared" si="41"/>
        <v>Eco Crystal J</v>
      </c>
    </row>
    <row r="1328" spans="1:22" x14ac:dyDescent="0.5">
      <c r="A1328" t="s">
        <v>5072</v>
      </c>
      <c r="B1328" t="s">
        <v>5073</v>
      </c>
      <c r="C1328" t="str">
        <f t="shared" si="40"/>
        <v>Borosil Rio 1.5</v>
      </c>
      <c r="D1328" t="s">
        <v>5242</v>
      </c>
      <c r="E1328" t="s">
        <v>5334</v>
      </c>
      <c r="F1328" t="s">
        <v>5335</v>
      </c>
      <c r="G1328" t="s">
        <v>5336</v>
      </c>
      <c r="H1328" s="2">
        <v>1180</v>
      </c>
      <c r="I1328" s="2">
        <v>1440</v>
      </c>
      <c r="J1328" s="1">
        <v>0.18</v>
      </c>
      <c r="K1328" s="8">
        <f>IF(Table1[[#This Row],[discount_percentage]]&gt;=0.5,1,0)</f>
        <v>0</v>
      </c>
      <c r="L1328">
        <v>4.2</v>
      </c>
      <c r="M1328">
        <f>IF(Table1[[#This Row],[rating_count]]&lt;1000,1,0)</f>
        <v>0</v>
      </c>
      <c r="N1328" t="str">
        <f>IF(Table1[[#This Row],[actual_price]]&lt;200,"&lt;₹200",IF(Table1[[#This Row],[actual_price]]&lt;=500,"₹200–₹500","&gt;₹500"))</f>
        <v>&gt;₹500</v>
      </c>
      <c r="O1328" s="9">
        <f>(Table1[[#This Row],[rating]]*Table1[[#This Row],[rating_count]])</f>
        <v>6413.4000000000005</v>
      </c>
      <c r="P1328" s="9">
        <f>Table1[[#This Row],[actual_price]]*Table1[[#This Row],[rating_count]]</f>
        <v>2198880</v>
      </c>
      <c r="Q1328" s="4">
        <v>1527</v>
      </c>
      <c r="R1328" t="s">
        <v>5074</v>
      </c>
      <c r="S1328" t="s">
        <v>5075</v>
      </c>
      <c r="V1328" t="str">
        <f t="shared" si="41"/>
        <v>Borosil Rio 1.5</v>
      </c>
    </row>
    <row r="1329" spans="1:22" x14ac:dyDescent="0.5">
      <c r="A1329" t="s">
        <v>5076</v>
      </c>
      <c r="B1329" t="s">
        <v>5077</v>
      </c>
      <c r="C1329" t="str">
        <f t="shared" si="40"/>
        <v>Havells Ambrose 1200Mm</v>
      </c>
      <c r="D1329" t="s">
        <v>5242</v>
      </c>
      <c r="E1329" t="s">
        <v>5337</v>
      </c>
      <c r="F1329" t="s">
        <v>5364</v>
      </c>
      <c r="G1329" t="s">
        <v>5365</v>
      </c>
      <c r="H1329" s="2">
        <v>2199</v>
      </c>
      <c r="I1329" s="2">
        <v>3045</v>
      </c>
      <c r="J1329" s="1">
        <v>0.28000000000000003</v>
      </c>
      <c r="K1329" s="8">
        <f>IF(Table1[[#This Row],[discount_percentage]]&gt;=0.5,1,0)</f>
        <v>0</v>
      </c>
      <c r="L1329">
        <v>4.2</v>
      </c>
      <c r="M1329">
        <f>IF(Table1[[#This Row],[rating_count]]&lt;1000,1,0)</f>
        <v>0</v>
      </c>
      <c r="N1329" t="str">
        <f>IF(Table1[[#This Row],[actual_price]]&lt;200,"&lt;₹200",IF(Table1[[#This Row],[actual_price]]&lt;=500,"₹200–₹500","&gt;₹500"))</f>
        <v>&gt;₹500</v>
      </c>
      <c r="O1329" s="9">
        <f>(Table1[[#This Row],[rating]]*Table1[[#This Row],[rating_count]])</f>
        <v>11281.2</v>
      </c>
      <c r="P1329" s="9">
        <f>Table1[[#This Row],[actual_price]]*Table1[[#This Row],[rating_count]]</f>
        <v>8178870</v>
      </c>
      <c r="Q1329" s="4">
        <v>2686</v>
      </c>
      <c r="R1329" t="s">
        <v>5078</v>
      </c>
      <c r="S1329" t="s">
        <v>5079</v>
      </c>
      <c r="V1329" t="str">
        <f t="shared" si="41"/>
        <v>Havells Ambrose 1200mm</v>
      </c>
    </row>
    <row r="1330" spans="1:22" x14ac:dyDescent="0.5">
      <c r="A1330" t="s">
        <v>5080</v>
      </c>
      <c r="B1330" t="s">
        <v>5081</v>
      </c>
      <c r="C1330" t="str">
        <f t="shared" si="40"/>
        <v>Philips Drip Coffee</v>
      </c>
      <c r="D1330" t="s">
        <v>5242</v>
      </c>
      <c r="E1330" t="s">
        <v>5334</v>
      </c>
      <c r="F1330" t="s">
        <v>5370</v>
      </c>
      <c r="G1330" t="s">
        <v>5373</v>
      </c>
      <c r="H1330" s="2">
        <v>2999</v>
      </c>
      <c r="I1330" s="2">
        <v>3595</v>
      </c>
      <c r="J1330" s="1">
        <v>0.17</v>
      </c>
      <c r="K1330" s="8">
        <f>IF(Table1[[#This Row],[discount_percentage]]&gt;=0.5,1,0)</f>
        <v>0</v>
      </c>
      <c r="L1330">
        <v>4</v>
      </c>
      <c r="M1330">
        <f>IF(Table1[[#This Row],[rating_count]]&lt;1000,1,0)</f>
        <v>1</v>
      </c>
      <c r="N1330" t="str">
        <f>IF(Table1[[#This Row],[actual_price]]&lt;200,"&lt;₹200",IF(Table1[[#This Row],[actual_price]]&lt;=500,"₹200–₹500","&gt;₹500"))</f>
        <v>&gt;₹500</v>
      </c>
      <c r="O1330" s="9">
        <f>(Table1[[#This Row],[rating]]*Table1[[#This Row],[rating_count]])</f>
        <v>712</v>
      </c>
      <c r="P1330" s="9">
        <f>Table1[[#This Row],[actual_price]]*Table1[[#This Row],[rating_count]]</f>
        <v>639910</v>
      </c>
      <c r="Q1330" s="4">
        <v>178</v>
      </c>
      <c r="R1330" t="s">
        <v>5082</v>
      </c>
      <c r="S1330" t="s">
        <v>5083</v>
      </c>
      <c r="V1330" t="str">
        <f t="shared" si="41"/>
        <v>PHILIPS Drip Coffee</v>
      </c>
    </row>
    <row r="1331" spans="1:22" x14ac:dyDescent="0.5">
      <c r="A1331" t="s">
        <v>5084</v>
      </c>
      <c r="B1331" t="s">
        <v>5085</v>
      </c>
      <c r="C1331" t="str">
        <f t="shared" si="40"/>
        <v>Eureka Forbes Euroclean</v>
      </c>
      <c r="D1331" t="s">
        <v>5242</v>
      </c>
      <c r="E1331" t="s">
        <v>5334</v>
      </c>
      <c r="F1331" t="s">
        <v>5341</v>
      </c>
      <c r="G1331" t="s">
        <v>5359</v>
      </c>
      <c r="H1331">
        <v>253</v>
      </c>
      <c r="I1331">
        <v>500</v>
      </c>
      <c r="J1331" s="1">
        <v>0.49</v>
      </c>
      <c r="K1331" s="8">
        <f>IF(Table1[[#This Row],[discount_percentage]]&gt;=0.5,1,0)</f>
        <v>0</v>
      </c>
      <c r="L1331">
        <v>4.3</v>
      </c>
      <c r="M1331">
        <f>IF(Table1[[#This Row],[rating_count]]&lt;1000,1,0)</f>
        <v>0</v>
      </c>
      <c r="N1331" t="str">
        <f>IF(Table1[[#This Row],[actual_price]]&lt;200,"&lt;₹200",IF(Table1[[#This Row],[actual_price]]&lt;=500,"₹200–₹500","&gt;₹500"))</f>
        <v>₹200–₹500</v>
      </c>
      <c r="O1331" s="9">
        <f>(Table1[[#This Row],[rating]]*Table1[[#This Row],[rating_count]])</f>
        <v>11455.199999999999</v>
      </c>
      <c r="P1331" s="9">
        <f>Table1[[#This Row],[actual_price]]*Table1[[#This Row],[rating_count]]</f>
        <v>1332000</v>
      </c>
      <c r="Q1331" s="4">
        <v>2664</v>
      </c>
      <c r="R1331" t="s">
        <v>5086</v>
      </c>
      <c r="S1331" t="s">
        <v>5087</v>
      </c>
      <c r="V1331" t="str">
        <f t="shared" si="41"/>
        <v>Eureka Forbes Euroclean</v>
      </c>
    </row>
    <row r="1332" spans="1:22" x14ac:dyDescent="0.5">
      <c r="A1332" t="s">
        <v>5088</v>
      </c>
      <c r="B1332" t="s">
        <v>5089</v>
      </c>
      <c r="C1332" t="str">
        <f t="shared" si="40"/>
        <v>Larrito Wooden Cool</v>
      </c>
      <c r="D1332" t="s">
        <v>5242</v>
      </c>
      <c r="E1332" t="s">
        <v>5337</v>
      </c>
      <c r="F1332" t="s">
        <v>5400</v>
      </c>
      <c r="H1332">
        <v>499</v>
      </c>
      <c r="I1332">
        <v>799</v>
      </c>
      <c r="J1332" s="1">
        <v>0.38</v>
      </c>
      <c r="K1332" s="8">
        <f>IF(Table1[[#This Row],[discount_percentage]]&gt;=0.5,1,0)</f>
        <v>0</v>
      </c>
      <c r="L1332">
        <v>3.6</v>
      </c>
      <c r="M1332">
        <f>IF(Table1[[#This Row],[rating_count]]&lt;1000,1,0)</f>
        <v>1</v>
      </c>
      <c r="N1332" t="str">
        <f>IF(Table1[[#This Row],[actual_price]]&lt;200,"&lt;₹200",IF(Table1[[#This Row],[actual_price]]&lt;=500,"₹200–₹500","&gt;₹500"))</f>
        <v>&gt;₹500</v>
      </c>
      <c r="O1332" s="9">
        <f>(Table1[[#This Row],[rating]]*Table1[[#This Row],[rating_count]])</f>
        <v>763.2</v>
      </c>
      <c r="P1332" s="9">
        <f>Table1[[#This Row],[actual_price]]*Table1[[#This Row],[rating_count]]</f>
        <v>169388</v>
      </c>
      <c r="Q1332" s="4">
        <v>212</v>
      </c>
      <c r="R1332" t="s">
        <v>5090</v>
      </c>
      <c r="S1332" t="s">
        <v>5091</v>
      </c>
      <c r="V1332" t="str">
        <f t="shared" si="41"/>
        <v>Larrito wooden Cool</v>
      </c>
    </row>
    <row r="1333" spans="1:22" x14ac:dyDescent="0.5">
      <c r="A1333" t="s">
        <v>5092</v>
      </c>
      <c r="B1333" t="s">
        <v>5093</v>
      </c>
      <c r="C1333" t="str">
        <f t="shared" si="40"/>
        <v>Hilton Quartz Heater</v>
      </c>
      <c r="D1333" t="s">
        <v>5242</v>
      </c>
      <c r="E1333" t="s">
        <v>5337</v>
      </c>
      <c r="F1333" t="s">
        <v>5338</v>
      </c>
      <c r="G1333" t="s">
        <v>5339</v>
      </c>
      <c r="H1333" s="2">
        <v>1149</v>
      </c>
      <c r="I1333" s="2">
        <v>1899</v>
      </c>
      <c r="J1333" s="1">
        <v>0.39</v>
      </c>
      <c r="K1333" s="8">
        <f>IF(Table1[[#This Row],[discount_percentage]]&gt;=0.5,1,0)</f>
        <v>0</v>
      </c>
      <c r="L1333">
        <v>3.5</v>
      </c>
      <c r="M1333">
        <f>IF(Table1[[#This Row],[rating_count]]&lt;1000,1,0)</f>
        <v>1</v>
      </c>
      <c r="N1333" t="str">
        <f>IF(Table1[[#This Row],[actual_price]]&lt;200,"&lt;₹200",IF(Table1[[#This Row],[actual_price]]&lt;=500,"₹200–₹500","&gt;₹500"))</f>
        <v>&gt;₹500</v>
      </c>
      <c r="O1333" s="9">
        <f>(Table1[[#This Row],[rating]]*Table1[[#This Row],[rating_count]])</f>
        <v>84</v>
      </c>
      <c r="P1333" s="9">
        <f>Table1[[#This Row],[actual_price]]*Table1[[#This Row],[rating_count]]</f>
        <v>45576</v>
      </c>
      <c r="Q1333" s="4">
        <v>24</v>
      </c>
      <c r="R1333" t="s">
        <v>5094</v>
      </c>
      <c r="S1333" t="s">
        <v>5095</v>
      </c>
      <c r="V1333" t="str">
        <f t="shared" si="41"/>
        <v>Hilton Quartz Heater</v>
      </c>
    </row>
    <row r="1334" spans="1:22" x14ac:dyDescent="0.5">
      <c r="A1334" t="s">
        <v>5096</v>
      </c>
      <c r="B1334" t="s">
        <v>5097</v>
      </c>
      <c r="C1334" t="str">
        <f t="shared" si="40"/>
        <v>Syska Sdi-07 1000</v>
      </c>
      <c r="D1334" t="s">
        <v>5242</v>
      </c>
      <c r="E1334" t="s">
        <v>5334</v>
      </c>
      <c r="F1334" t="s">
        <v>5341</v>
      </c>
      <c r="G1334" t="s">
        <v>5342</v>
      </c>
      <c r="H1334">
        <v>457</v>
      </c>
      <c r="I1334">
        <v>799</v>
      </c>
      <c r="J1334" s="1">
        <v>0.43</v>
      </c>
      <c r="K1334" s="8">
        <f>IF(Table1[[#This Row],[discount_percentage]]&gt;=0.5,1,0)</f>
        <v>0</v>
      </c>
      <c r="L1334">
        <v>4.3</v>
      </c>
      <c r="M1334">
        <f>IF(Table1[[#This Row],[rating_count]]&lt;1000,1,0)</f>
        <v>0</v>
      </c>
      <c r="N1334" t="str">
        <f>IF(Table1[[#This Row],[actual_price]]&lt;200,"&lt;₹200",IF(Table1[[#This Row],[actual_price]]&lt;=500,"₹200–₹500","&gt;₹500"))</f>
        <v>&gt;₹500</v>
      </c>
      <c r="O1334" s="9">
        <f>(Table1[[#This Row],[rating]]*Table1[[#This Row],[rating_count]])</f>
        <v>8032.4</v>
      </c>
      <c r="P1334" s="9">
        <f>Table1[[#This Row],[actual_price]]*Table1[[#This Row],[rating_count]]</f>
        <v>1492532</v>
      </c>
      <c r="Q1334" s="4">
        <v>1868</v>
      </c>
      <c r="R1334" t="s">
        <v>5098</v>
      </c>
      <c r="S1334" t="s">
        <v>5099</v>
      </c>
      <c r="V1334" t="str">
        <f t="shared" si="41"/>
        <v>Syska SDI-07 1000</v>
      </c>
    </row>
    <row r="1335" spans="1:22" x14ac:dyDescent="0.5">
      <c r="A1335" t="s">
        <v>5100</v>
      </c>
      <c r="B1335" t="s">
        <v>5101</v>
      </c>
      <c r="C1335" t="str">
        <f t="shared" si="40"/>
        <v>Ikea Milk Frother</v>
      </c>
      <c r="D1335" t="s">
        <v>5242</v>
      </c>
      <c r="E1335" t="s">
        <v>5334</v>
      </c>
      <c r="F1335" t="s">
        <v>5370</v>
      </c>
      <c r="G1335" t="s">
        <v>5399</v>
      </c>
      <c r="H1335">
        <v>229</v>
      </c>
      <c r="I1335">
        <v>399</v>
      </c>
      <c r="J1335" s="1">
        <v>0.43</v>
      </c>
      <c r="K1335" s="8">
        <f>IF(Table1[[#This Row],[discount_percentage]]&gt;=0.5,1,0)</f>
        <v>0</v>
      </c>
      <c r="L1335">
        <v>3.6</v>
      </c>
      <c r="M1335">
        <f>IF(Table1[[#This Row],[rating_count]]&lt;1000,1,0)</f>
        <v>1</v>
      </c>
      <c r="N1335" t="str">
        <f>IF(Table1[[#This Row],[actual_price]]&lt;200,"&lt;₹200",IF(Table1[[#This Row],[actual_price]]&lt;=500,"₹200–₹500","&gt;₹500"))</f>
        <v>₹200–₹500</v>
      </c>
      <c r="O1335" s="9">
        <f>(Table1[[#This Row],[rating]]*Table1[[#This Row],[rating_count]])</f>
        <v>1623.6000000000001</v>
      </c>
      <c r="P1335" s="9">
        <f>Table1[[#This Row],[actual_price]]*Table1[[#This Row],[rating_count]]</f>
        <v>179949</v>
      </c>
      <c r="Q1335" s="4">
        <v>451</v>
      </c>
      <c r="R1335" t="s">
        <v>5102</v>
      </c>
      <c r="S1335" t="s">
        <v>5103</v>
      </c>
      <c r="V1335" t="str">
        <f t="shared" si="41"/>
        <v>IKEA Milk Frother</v>
      </c>
    </row>
    <row r="1336" spans="1:22" x14ac:dyDescent="0.5">
      <c r="A1336" t="s">
        <v>5104</v>
      </c>
      <c r="B1336" t="s">
        <v>5105</v>
      </c>
      <c r="C1336" t="str">
        <f t="shared" si="40"/>
        <v>Ionix Tap Filter</v>
      </c>
      <c r="D1336" t="s">
        <v>5242</v>
      </c>
      <c r="E1336" t="s">
        <v>5334</v>
      </c>
      <c r="F1336" t="s">
        <v>5374</v>
      </c>
      <c r="G1336" t="s">
        <v>5375</v>
      </c>
      <c r="H1336">
        <v>199</v>
      </c>
      <c r="I1336">
        <v>699</v>
      </c>
      <c r="J1336" s="1">
        <v>0.72</v>
      </c>
      <c r="K1336" s="8">
        <f>IF(Table1[[#This Row],[discount_percentage]]&gt;=0.5,1,0)</f>
        <v>1</v>
      </c>
      <c r="L1336">
        <v>2.9</v>
      </c>
      <c r="M1336">
        <f>IF(Table1[[#This Row],[rating_count]]&lt;1000,1,0)</f>
        <v>1</v>
      </c>
      <c r="N1336" t="str">
        <f>IF(Table1[[#This Row],[actual_price]]&lt;200,"&lt;₹200",IF(Table1[[#This Row],[actual_price]]&lt;=500,"₹200–₹500","&gt;₹500"))</f>
        <v>&gt;₹500</v>
      </c>
      <c r="O1336" s="9">
        <f>(Table1[[#This Row],[rating]]*Table1[[#This Row],[rating_count]])</f>
        <v>461.09999999999997</v>
      </c>
      <c r="P1336" s="9">
        <f>Table1[[#This Row],[actual_price]]*Table1[[#This Row],[rating_count]]</f>
        <v>111141</v>
      </c>
      <c r="Q1336" s="4">
        <v>159</v>
      </c>
      <c r="R1336" t="s">
        <v>5106</v>
      </c>
      <c r="S1336" t="s">
        <v>5107</v>
      </c>
      <c r="V1336" t="str">
        <f t="shared" si="41"/>
        <v>IONIX Tap filter</v>
      </c>
    </row>
    <row r="1337" spans="1:22" x14ac:dyDescent="0.5">
      <c r="A1337" t="s">
        <v>5108</v>
      </c>
      <c r="B1337" t="s">
        <v>5109</v>
      </c>
      <c r="C1337" t="str">
        <f t="shared" si="40"/>
        <v>Kitchengenix'S Mini Waffle</v>
      </c>
      <c r="D1337" t="s">
        <v>5242</v>
      </c>
      <c r="E1337" t="s">
        <v>5334</v>
      </c>
      <c r="F1337" t="s">
        <v>5335</v>
      </c>
      <c r="G1337" t="s">
        <v>5405</v>
      </c>
      <c r="H1337">
        <v>899</v>
      </c>
      <c r="I1337" s="2">
        <v>1999</v>
      </c>
      <c r="J1337" s="1">
        <v>0.55000000000000004</v>
      </c>
      <c r="K1337" s="8">
        <f>IF(Table1[[#This Row],[discount_percentage]]&gt;=0.5,1,0)</f>
        <v>1</v>
      </c>
      <c r="L1337">
        <v>4.2</v>
      </c>
      <c r="M1337">
        <f>IF(Table1[[#This Row],[rating_count]]&lt;1000,1,0)</f>
        <v>1</v>
      </c>
      <c r="N1337" t="str">
        <f>IF(Table1[[#This Row],[actual_price]]&lt;200,"&lt;₹200",IF(Table1[[#This Row],[actual_price]]&lt;=500,"₹200–₹500","&gt;₹500"))</f>
        <v>&gt;₹500</v>
      </c>
      <c r="O1337" s="9">
        <f>(Table1[[#This Row],[rating]]*Table1[[#This Row],[rating_count]])</f>
        <v>163.80000000000001</v>
      </c>
      <c r="P1337" s="9">
        <f>Table1[[#This Row],[actual_price]]*Table1[[#This Row],[rating_count]]</f>
        <v>77961</v>
      </c>
      <c r="Q1337" s="4">
        <v>39</v>
      </c>
      <c r="R1337" t="s">
        <v>5110</v>
      </c>
      <c r="S1337" t="s">
        <v>5111</v>
      </c>
      <c r="V1337" t="str">
        <f t="shared" si="41"/>
        <v>Kitchengenix's Mini Waffle</v>
      </c>
    </row>
    <row r="1338" spans="1:22" x14ac:dyDescent="0.5">
      <c r="A1338" t="s">
        <v>5112</v>
      </c>
      <c r="B1338" t="s">
        <v>5113</v>
      </c>
      <c r="C1338" t="str">
        <f t="shared" si="40"/>
        <v>Bajaj Hm-01 Powerful</v>
      </c>
      <c r="D1338" t="s">
        <v>5242</v>
      </c>
      <c r="E1338" t="s">
        <v>5334</v>
      </c>
      <c r="F1338" t="s">
        <v>5335</v>
      </c>
      <c r="G1338" t="s">
        <v>5389</v>
      </c>
      <c r="H1338" s="2">
        <v>1499</v>
      </c>
      <c r="I1338" s="2">
        <v>2199</v>
      </c>
      <c r="J1338" s="1">
        <v>0.32</v>
      </c>
      <c r="K1338" s="8">
        <f>IF(Table1[[#This Row],[discount_percentage]]&gt;=0.5,1,0)</f>
        <v>0</v>
      </c>
      <c r="L1338">
        <v>4.4000000000000004</v>
      </c>
      <c r="M1338">
        <f>IF(Table1[[#This Row],[rating_count]]&lt;1000,1,0)</f>
        <v>0</v>
      </c>
      <c r="N1338" t="str">
        <f>IF(Table1[[#This Row],[actual_price]]&lt;200,"&lt;₹200",IF(Table1[[#This Row],[actual_price]]&lt;=500,"₹200–₹500","&gt;₹500"))</f>
        <v>&gt;₹500</v>
      </c>
      <c r="O1338" s="9">
        <f>(Table1[[#This Row],[rating]]*Table1[[#This Row],[rating_count]])</f>
        <v>28736.400000000001</v>
      </c>
      <c r="P1338" s="9">
        <f>Table1[[#This Row],[actual_price]]*Table1[[#This Row],[rating_count]]</f>
        <v>14361669</v>
      </c>
      <c r="Q1338" s="4">
        <v>6531</v>
      </c>
      <c r="R1338" t="s">
        <v>5114</v>
      </c>
      <c r="S1338" t="s">
        <v>5115</v>
      </c>
      <c r="V1338" t="str">
        <f t="shared" si="41"/>
        <v>Bajaj HM-01 Powerful</v>
      </c>
    </row>
    <row r="1339" spans="1:22" x14ac:dyDescent="0.5">
      <c r="A1339" t="s">
        <v>5116</v>
      </c>
      <c r="B1339" t="s">
        <v>5117</v>
      </c>
      <c r="C1339" t="str">
        <f t="shared" si="40"/>
        <v>Knowza Electric Handheld</v>
      </c>
      <c r="D1339" t="s">
        <v>5242</v>
      </c>
      <c r="E1339" t="s">
        <v>5334</v>
      </c>
      <c r="F1339" t="s">
        <v>5335</v>
      </c>
      <c r="G1339" t="s">
        <v>5348</v>
      </c>
      <c r="H1339">
        <v>426</v>
      </c>
      <c r="I1339">
        <v>999</v>
      </c>
      <c r="J1339" s="1">
        <v>0.56999999999999995</v>
      </c>
      <c r="K1339" s="8">
        <f>IF(Table1[[#This Row],[discount_percentage]]&gt;=0.5,1,0)</f>
        <v>1</v>
      </c>
      <c r="L1339">
        <v>4.0999999999999996</v>
      </c>
      <c r="M1339">
        <f>IF(Table1[[#This Row],[rating_count]]&lt;1000,1,0)</f>
        <v>1</v>
      </c>
      <c r="N1339" t="str">
        <f>IF(Table1[[#This Row],[actual_price]]&lt;200,"&lt;₹200",IF(Table1[[#This Row],[actual_price]]&lt;=500,"₹200–₹500","&gt;₹500"))</f>
        <v>&gt;₹500</v>
      </c>
      <c r="O1339" s="9">
        <f>(Table1[[#This Row],[rating]]*Table1[[#This Row],[rating_count]])</f>
        <v>910.19999999999993</v>
      </c>
      <c r="P1339" s="9">
        <f>Table1[[#This Row],[actual_price]]*Table1[[#This Row],[rating_count]]</f>
        <v>221778</v>
      </c>
      <c r="Q1339" s="4">
        <v>222</v>
      </c>
      <c r="R1339" t="s">
        <v>5118</v>
      </c>
      <c r="S1339" t="s">
        <v>5119</v>
      </c>
      <c r="V1339" t="str">
        <f t="shared" si="41"/>
        <v>KNOWZA Electric Handheld</v>
      </c>
    </row>
    <row r="1340" spans="1:22" x14ac:dyDescent="0.5">
      <c r="A1340" t="s">
        <v>5120</v>
      </c>
      <c r="B1340" t="s">
        <v>5121</v>
      </c>
      <c r="C1340" t="str">
        <f t="shared" si="40"/>
        <v>Usha Hc 812</v>
      </c>
      <c r="D1340" t="s">
        <v>5242</v>
      </c>
      <c r="E1340" t="s">
        <v>5337</v>
      </c>
      <c r="F1340" t="s">
        <v>5338</v>
      </c>
      <c r="G1340" t="s">
        <v>5340</v>
      </c>
      <c r="H1340" s="2">
        <v>2320</v>
      </c>
      <c r="I1340" s="2">
        <v>3290</v>
      </c>
      <c r="J1340" s="1">
        <v>0.28999999999999998</v>
      </c>
      <c r="K1340" s="8">
        <f>IF(Table1[[#This Row],[discount_percentage]]&gt;=0.5,1,0)</f>
        <v>0</v>
      </c>
      <c r="L1340">
        <v>3.8</v>
      </c>
      <c r="M1340">
        <f>IF(Table1[[#This Row],[rating_count]]&lt;1000,1,0)</f>
        <v>1</v>
      </c>
      <c r="N1340" t="str">
        <f>IF(Table1[[#This Row],[actual_price]]&lt;200,"&lt;₹200",IF(Table1[[#This Row],[actual_price]]&lt;=500,"₹200–₹500","&gt;₹500"))</f>
        <v>&gt;₹500</v>
      </c>
      <c r="O1340" s="9">
        <f>(Table1[[#This Row],[rating]]*Table1[[#This Row],[rating_count]])</f>
        <v>741</v>
      </c>
      <c r="P1340" s="9">
        <f>Table1[[#This Row],[actual_price]]*Table1[[#This Row],[rating_count]]</f>
        <v>641550</v>
      </c>
      <c r="Q1340" s="4">
        <v>195</v>
      </c>
      <c r="R1340" t="s">
        <v>5122</v>
      </c>
      <c r="S1340" t="s">
        <v>5123</v>
      </c>
      <c r="V1340" t="str">
        <f t="shared" si="41"/>
        <v>Usha Hc 812</v>
      </c>
    </row>
    <row r="1341" spans="1:22" x14ac:dyDescent="0.5">
      <c r="A1341" t="s">
        <v>5124</v>
      </c>
      <c r="B1341" t="s">
        <v>5125</v>
      </c>
      <c r="C1341" t="str">
        <f t="shared" si="40"/>
        <v>Akiara - Makes</v>
      </c>
      <c r="D1341" t="s">
        <v>5242</v>
      </c>
      <c r="E1341" t="s">
        <v>5334</v>
      </c>
      <c r="F1341" t="s">
        <v>5386</v>
      </c>
      <c r="G1341" t="s">
        <v>5387</v>
      </c>
      <c r="H1341" s="2">
        <v>1563</v>
      </c>
      <c r="I1341" s="2">
        <v>3098</v>
      </c>
      <c r="J1341" s="1">
        <v>0.5</v>
      </c>
      <c r="K1341" s="8">
        <f>IF(Table1[[#This Row],[discount_percentage]]&gt;=0.5,1,0)</f>
        <v>1</v>
      </c>
      <c r="L1341">
        <v>3.5</v>
      </c>
      <c r="M1341">
        <f>IF(Table1[[#This Row],[rating_count]]&lt;1000,1,0)</f>
        <v>0</v>
      </c>
      <c r="N1341" t="str">
        <f>IF(Table1[[#This Row],[actual_price]]&lt;200,"&lt;₹200",IF(Table1[[#This Row],[actual_price]]&lt;=500,"₹200–₹500","&gt;₹500"))</f>
        <v>&gt;₹500</v>
      </c>
      <c r="O1341" s="9">
        <f>(Table1[[#This Row],[rating]]*Table1[[#This Row],[rating_count]])</f>
        <v>7990.5</v>
      </c>
      <c r="P1341" s="9">
        <f>Table1[[#This Row],[actual_price]]*Table1[[#This Row],[rating_count]]</f>
        <v>7072734</v>
      </c>
      <c r="Q1341" s="4">
        <v>2283</v>
      </c>
      <c r="R1341" t="s">
        <v>5126</v>
      </c>
      <c r="S1341" t="s">
        <v>5127</v>
      </c>
      <c r="V1341" t="str">
        <f t="shared" si="41"/>
        <v>akiara - Makes</v>
      </c>
    </row>
    <row r="1342" spans="1:22" x14ac:dyDescent="0.5">
      <c r="A1342" t="s">
        <v>5128</v>
      </c>
      <c r="B1342" t="s">
        <v>5129</v>
      </c>
      <c r="C1342" t="str">
        <f t="shared" si="40"/>
        <v>Usha 1212 Ptc</v>
      </c>
      <c r="D1342" t="s">
        <v>5242</v>
      </c>
      <c r="E1342" t="s">
        <v>5337</v>
      </c>
      <c r="F1342" t="s">
        <v>5338</v>
      </c>
      <c r="G1342" t="s">
        <v>5339</v>
      </c>
      <c r="H1342" s="3">
        <v>3487.77</v>
      </c>
      <c r="I1342" s="2">
        <v>4990</v>
      </c>
      <c r="J1342" s="1">
        <v>0.3</v>
      </c>
      <c r="K1342" s="8">
        <f>IF(Table1[[#This Row],[discount_percentage]]&gt;=0.5,1,0)</f>
        <v>0</v>
      </c>
      <c r="L1342">
        <v>4.0999999999999996</v>
      </c>
      <c r="M1342">
        <f>IF(Table1[[#This Row],[rating_count]]&lt;1000,1,0)</f>
        <v>0</v>
      </c>
      <c r="N1342" t="str">
        <f>IF(Table1[[#This Row],[actual_price]]&lt;200,"&lt;₹200",IF(Table1[[#This Row],[actual_price]]&lt;=500,"₹200–₹500","&gt;₹500"))</f>
        <v>&gt;₹500</v>
      </c>
      <c r="O1342" s="9">
        <f>(Table1[[#This Row],[rating]]*Table1[[#This Row],[rating_count]])</f>
        <v>4620.7</v>
      </c>
      <c r="P1342" s="9">
        <f>Table1[[#This Row],[actual_price]]*Table1[[#This Row],[rating_count]]</f>
        <v>5623730</v>
      </c>
      <c r="Q1342" s="4">
        <v>1127</v>
      </c>
      <c r="R1342" t="s">
        <v>5130</v>
      </c>
      <c r="S1342" t="s">
        <v>5131</v>
      </c>
      <c r="V1342" t="str">
        <f t="shared" si="41"/>
        <v>USHA 1212 PTC</v>
      </c>
    </row>
    <row r="1343" spans="1:22" x14ac:dyDescent="0.5">
      <c r="A1343" t="s">
        <v>5132</v>
      </c>
      <c r="B1343" t="s">
        <v>5133</v>
      </c>
      <c r="C1343" t="str">
        <f t="shared" si="40"/>
        <v>4 In 1</v>
      </c>
      <c r="D1343" t="s">
        <v>5242</v>
      </c>
      <c r="E1343" t="s">
        <v>5334</v>
      </c>
      <c r="F1343" t="s">
        <v>5335</v>
      </c>
      <c r="G1343" t="s">
        <v>5362</v>
      </c>
      <c r="H1343">
        <v>498</v>
      </c>
      <c r="I1343" s="2">
        <v>1200</v>
      </c>
      <c r="J1343" s="1">
        <v>0.59</v>
      </c>
      <c r="K1343" s="8">
        <f>IF(Table1[[#This Row],[discount_percentage]]&gt;=0.5,1,0)</f>
        <v>1</v>
      </c>
      <c r="L1343">
        <v>3.2</v>
      </c>
      <c r="M1343">
        <f>IF(Table1[[#This Row],[rating_count]]&lt;1000,1,0)</f>
        <v>1</v>
      </c>
      <c r="N1343" t="str">
        <f>IF(Table1[[#This Row],[actual_price]]&lt;200,"&lt;₹200",IF(Table1[[#This Row],[actual_price]]&lt;=500,"₹200–₹500","&gt;₹500"))</f>
        <v>&gt;₹500</v>
      </c>
      <c r="O1343" s="9">
        <f>(Table1[[#This Row],[rating]]*Table1[[#This Row],[rating_count]])</f>
        <v>361.6</v>
      </c>
      <c r="P1343" s="9">
        <f>Table1[[#This Row],[actual_price]]*Table1[[#This Row],[rating_count]]</f>
        <v>135600</v>
      </c>
      <c r="Q1343" s="4">
        <v>113</v>
      </c>
      <c r="R1343" t="s">
        <v>5134</v>
      </c>
      <c r="S1343" t="s">
        <v>5135</v>
      </c>
      <c r="V1343" t="str">
        <f t="shared" si="41"/>
        <v>4 in 1</v>
      </c>
    </row>
    <row r="1344" spans="1:22" x14ac:dyDescent="0.5">
      <c r="A1344" t="s">
        <v>5136</v>
      </c>
      <c r="B1344" t="s">
        <v>5137</v>
      </c>
      <c r="C1344" t="str">
        <f t="shared" si="40"/>
        <v>Philips Hd9306/06 1.5-Litre</v>
      </c>
      <c r="D1344" t="s">
        <v>5242</v>
      </c>
      <c r="E1344" t="s">
        <v>5334</v>
      </c>
      <c r="F1344" t="s">
        <v>5335</v>
      </c>
      <c r="G1344" t="s">
        <v>5336</v>
      </c>
      <c r="H1344" s="2">
        <v>2695</v>
      </c>
      <c r="I1344" s="2">
        <v>2695</v>
      </c>
      <c r="J1344" s="1">
        <v>0</v>
      </c>
      <c r="K1344" s="8">
        <f>IF(Table1[[#This Row],[discount_percentage]]&gt;=0.5,1,0)</f>
        <v>0</v>
      </c>
      <c r="L1344">
        <v>4.4000000000000004</v>
      </c>
      <c r="M1344">
        <f>IF(Table1[[#This Row],[rating_count]]&lt;1000,1,0)</f>
        <v>0</v>
      </c>
      <c r="N1344" t="str">
        <f>IF(Table1[[#This Row],[actual_price]]&lt;200,"&lt;₹200",IF(Table1[[#This Row],[actual_price]]&lt;=500,"₹200–₹500","&gt;₹500"))</f>
        <v>&gt;₹500</v>
      </c>
      <c r="O1344" s="9">
        <f>(Table1[[#This Row],[rating]]*Table1[[#This Row],[rating_count]])</f>
        <v>11079.2</v>
      </c>
      <c r="P1344" s="9">
        <f>Table1[[#This Row],[actual_price]]*Table1[[#This Row],[rating_count]]</f>
        <v>6786010</v>
      </c>
      <c r="Q1344" s="4">
        <v>2518</v>
      </c>
      <c r="R1344" t="s">
        <v>5138</v>
      </c>
      <c r="S1344" t="s">
        <v>5139</v>
      </c>
      <c r="V1344" t="str">
        <f t="shared" si="41"/>
        <v>Philips HD9306/06 1.5-Litre</v>
      </c>
    </row>
    <row r="1345" spans="1:22" x14ac:dyDescent="0.5">
      <c r="A1345" t="s">
        <v>5140</v>
      </c>
      <c r="B1345" t="s">
        <v>5141</v>
      </c>
      <c r="C1345" t="str">
        <f t="shared" si="40"/>
        <v>Libra Room Heater</v>
      </c>
      <c r="D1345" t="s">
        <v>5242</v>
      </c>
      <c r="E1345" t="s">
        <v>5337</v>
      </c>
      <c r="F1345" t="s">
        <v>5338</v>
      </c>
      <c r="G1345" t="s">
        <v>5339</v>
      </c>
      <c r="H1345">
        <v>949</v>
      </c>
      <c r="I1345" s="2">
        <v>2299</v>
      </c>
      <c r="J1345" s="1">
        <v>0.59</v>
      </c>
      <c r="K1345" s="8">
        <f>IF(Table1[[#This Row],[discount_percentage]]&gt;=0.5,1,0)</f>
        <v>1</v>
      </c>
      <c r="L1345">
        <v>3.6</v>
      </c>
      <c r="M1345">
        <f>IF(Table1[[#This Row],[rating_count]]&lt;1000,1,0)</f>
        <v>1</v>
      </c>
      <c r="N1345" t="str">
        <f>IF(Table1[[#This Row],[actual_price]]&lt;200,"&lt;₹200",IF(Table1[[#This Row],[actual_price]]&lt;=500,"₹200–₹500","&gt;₹500"))</f>
        <v>&gt;₹500</v>
      </c>
      <c r="O1345" s="9">
        <f>(Table1[[#This Row],[rating]]*Table1[[#This Row],[rating_count]])</f>
        <v>1980</v>
      </c>
      <c r="P1345" s="9">
        <f>Table1[[#This Row],[actual_price]]*Table1[[#This Row],[rating_count]]</f>
        <v>1264450</v>
      </c>
      <c r="Q1345" s="4">
        <v>550</v>
      </c>
      <c r="R1345" t="s">
        <v>5142</v>
      </c>
      <c r="S1345" t="s">
        <v>5143</v>
      </c>
      <c r="V1345" t="str">
        <f t="shared" si="41"/>
        <v>Libra Room Heater</v>
      </c>
    </row>
    <row r="1346" spans="1:22" x14ac:dyDescent="0.5">
      <c r="A1346" t="s">
        <v>5144</v>
      </c>
      <c r="B1346" t="s">
        <v>5145</v>
      </c>
      <c r="C1346" t="str">
        <f t="shared" ref="C1346:C1351" si="42">PROPER(V1346)</f>
        <v>Ngi Store 2</v>
      </c>
      <c r="D1346" t="s">
        <v>5242</v>
      </c>
      <c r="E1346" t="s">
        <v>5334</v>
      </c>
      <c r="F1346" t="s">
        <v>5341</v>
      </c>
      <c r="G1346" t="s">
        <v>5342</v>
      </c>
      <c r="H1346">
        <v>199</v>
      </c>
      <c r="I1346">
        <v>999</v>
      </c>
      <c r="J1346" s="1">
        <v>0.8</v>
      </c>
      <c r="K1346" s="8">
        <f>IF(Table1[[#This Row],[discount_percentage]]&gt;=0.5,1,0)</f>
        <v>1</v>
      </c>
      <c r="L1346">
        <v>3.1</v>
      </c>
      <c r="M1346">
        <f>IF(Table1[[#This Row],[rating_count]]&lt;1000,1,0)</f>
        <v>1</v>
      </c>
      <c r="N1346" t="str">
        <f>IF(Table1[[#This Row],[actual_price]]&lt;200,"&lt;₹200",IF(Table1[[#This Row],[actual_price]]&lt;=500,"₹200–₹500","&gt;₹500"))</f>
        <v>&gt;₹500</v>
      </c>
      <c r="O1346" s="9">
        <f>(Table1[[#This Row],[rating]]*Table1[[#This Row],[rating_count]])</f>
        <v>6.2</v>
      </c>
      <c r="P1346" s="9">
        <f>Table1[[#This Row],[actual_price]]*Table1[[#This Row],[rating_count]]</f>
        <v>1998</v>
      </c>
      <c r="Q1346" s="4">
        <v>2</v>
      </c>
      <c r="R1346" t="s">
        <v>5146</v>
      </c>
      <c r="S1346" t="s">
        <v>5147</v>
      </c>
      <c r="V1346" t="str">
        <f t="shared" ref="V1346:V1351" si="43">TRIM(LEFT(B1346,FIND(" ",B1346,FIND(" ",B1346,FIND(" ",B1346)+1)+1)))</f>
        <v>NGI Store 2</v>
      </c>
    </row>
    <row r="1347" spans="1:22" x14ac:dyDescent="0.5">
      <c r="A1347" t="s">
        <v>5148</v>
      </c>
      <c r="B1347" t="s">
        <v>5149</v>
      </c>
      <c r="C1347" t="str">
        <f t="shared" si="42"/>
        <v>Noir Aqua -</v>
      </c>
      <c r="D1347" t="s">
        <v>5242</v>
      </c>
      <c r="E1347" t="s">
        <v>5334</v>
      </c>
      <c r="F1347" t="s">
        <v>5374</v>
      </c>
      <c r="G1347" t="s">
        <v>5375</v>
      </c>
      <c r="H1347">
        <v>379</v>
      </c>
      <c r="I1347">
        <v>919</v>
      </c>
      <c r="J1347" s="1">
        <v>0.59</v>
      </c>
      <c r="K1347" s="8">
        <f>IF(Table1[[#This Row],[discount_percentage]]&gt;=0.5,1,0)</f>
        <v>1</v>
      </c>
      <c r="L1347">
        <v>4</v>
      </c>
      <c r="M1347">
        <f>IF(Table1[[#This Row],[rating_count]]&lt;1000,1,0)</f>
        <v>0</v>
      </c>
      <c r="N1347" t="str">
        <f>IF(Table1[[#This Row],[actual_price]]&lt;200,"&lt;₹200",IF(Table1[[#This Row],[actual_price]]&lt;=500,"₹200–₹500","&gt;₹500"))</f>
        <v>&gt;₹500</v>
      </c>
      <c r="O1347" s="9">
        <f>(Table1[[#This Row],[rating]]*Table1[[#This Row],[rating_count]])</f>
        <v>4360</v>
      </c>
      <c r="P1347" s="9">
        <f>Table1[[#This Row],[actual_price]]*Table1[[#This Row],[rating_count]]</f>
        <v>1001710</v>
      </c>
      <c r="Q1347" s="4">
        <v>1090</v>
      </c>
      <c r="R1347" t="s">
        <v>5150</v>
      </c>
      <c r="S1347" t="s">
        <v>5151</v>
      </c>
      <c r="V1347" t="str">
        <f t="shared" si="43"/>
        <v>Noir Aqua -</v>
      </c>
    </row>
    <row r="1348" spans="1:22" x14ac:dyDescent="0.5">
      <c r="A1348" t="s">
        <v>5152</v>
      </c>
      <c r="B1348" t="s">
        <v>5153</v>
      </c>
      <c r="C1348" t="str">
        <f t="shared" si="42"/>
        <v>Prestige Delight Prwo</v>
      </c>
      <c r="D1348" t="s">
        <v>5242</v>
      </c>
      <c r="E1348" t="s">
        <v>5334</v>
      </c>
      <c r="F1348" t="s">
        <v>5335</v>
      </c>
      <c r="G1348" t="s">
        <v>5377</v>
      </c>
      <c r="H1348" s="2">
        <v>2280</v>
      </c>
      <c r="I1348" s="2">
        <v>3045</v>
      </c>
      <c r="J1348" s="1">
        <v>0.25</v>
      </c>
      <c r="K1348" s="8">
        <f>IF(Table1[[#This Row],[discount_percentage]]&gt;=0.5,1,0)</f>
        <v>0</v>
      </c>
      <c r="L1348">
        <v>4.0999999999999996</v>
      </c>
      <c r="M1348">
        <f>IF(Table1[[#This Row],[rating_count]]&lt;1000,1,0)</f>
        <v>0</v>
      </c>
      <c r="N1348" t="str">
        <f>IF(Table1[[#This Row],[actual_price]]&lt;200,"&lt;₹200",IF(Table1[[#This Row],[actual_price]]&lt;=500,"₹200–₹500","&gt;₹500"))</f>
        <v>&gt;₹500</v>
      </c>
      <c r="O1348" s="9">
        <f>(Table1[[#This Row],[rating]]*Table1[[#This Row],[rating_count]])</f>
        <v>16883.8</v>
      </c>
      <c r="P1348" s="9">
        <f>Table1[[#This Row],[actual_price]]*Table1[[#This Row],[rating_count]]</f>
        <v>12539310</v>
      </c>
      <c r="Q1348" s="4">
        <v>4118</v>
      </c>
      <c r="R1348" t="s">
        <v>5154</v>
      </c>
      <c r="S1348" t="s">
        <v>5155</v>
      </c>
      <c r="V1348" t="str">
        <f t="shared" si="43"/>
        <v>Prestige Delight PRWO</v>
      </c>
    </row>
    <row r="1349" spans="1:22" x14ac:dyDescent="0.5">
      <c r="A1349" t="s">
        <v>5156</v>
      </c>
      <c r="B1349" t="s">
        <v>5157</v>
      </c>
      <c r="C1349" t="str">
        <f t="shared" si="42"/>
        <v>Bajaj Majesty Rx10</v>
      </c>
      <c r="D1349" t="s">
        <v>5242</v>
      </c>
      <c r="E1349" t="s">
        <v>5337</v>
      </c>
      <c r="F1349" t="s">
        <v>5338</v>
      </c>
      <c r="G1349" t="s">
        <v>5369</v>
      </c>
      <c r="H1349" s="2">
        <v>2219</v>
      </c>
      <c r="I1349" s="2">
        <v>3080</v>
      </c>
      <c r="J1349" s="1">
        <v>0.28000000000000003</v>
      </c>
      <c r="K1349" s="8">
        <f>IF(Table1[[#This Row],[discount_percentage]]&gt;=0.5,1,0)</f>
        <v>0</v>
      </c>
      <c r="L1349">
        <v>3.6</v>
      </c>
      <c r="M1349">
        <f>IF(Table1[[#This Row],[rating_count]]&lt;1000,1,0)</f>
        <v>1</v>
      </c>
      <c r="N1349" t="str">
        <f>IF(Table1[[#This Row],[actual_price]]&lt;200,"&lt;₹200",IF(Table1[[#This Row],[actual_price]]&lt;=500,"₹200–₹500","&gt;₹500"))</f>
        <v>&gt;₹500</v>
      </c>
      <c r="O1349" s="9">
        <f>(Table1[[#This Row],[rating]]*Table1[[#This Row],[rating_count]])</f>
        <v>1684.8</v>
      </c>
      <c r="P1349" s="9">
        <f>Table1[[#This Row],[actual_price]]*Table1[[#This Row],[rating_count]]</f>
        <v>1441440</v>
      </c>
      <c r="Q1349" s="4">
        <v>468</v>
      </c>
      <c r="R1349" t="s">
        <v>5158</v>
      </c>
      <c r="S1349" t="s">
        <v>5159</v>
      </c>
      <c r="V1349" t="str">
        <f t="shared" si="43"/>
        <v>Bajaj Majesty RX10</v>
      </c>
    </row>
    <row r="1350" spans="1:22" x14ac:dyDescent="0.5">
      <c r="A1350" t="s">
        <v>5160</v>
      </c>
      <c r="B1350" t="s">
        <v>5161</v>
      </c>
      <c r="C1350" t="str">
        <f t="shared" si="42"/>
        <v>Havells Ventil Air</v>
      </c>
      <c r="D1350" t="s">
        <v>5242</v>
      </c>
      <c r="E1350" t="s">
        <v>5337</v>
      </c>
      <c r="F1350" t="s">
        <v>5364</v>
      </c>
      <c r="G1350" t="s">
        <v>5372</v>
      </c>
      <c r="H1350" s="2">
        <v>1399</v>
      </c>
      <c r="I1350" s="2">
        <v>1890</v>
      </c>
      <c r="J1350" s="1">
        <v>0.26</v>
      </c>
      <c r="K1350" s="8">
        <f>IF(Table1[[#This Row],[discount_percentage]]&gt;=0.5,1,0)</f>
        <v>0</v>
      </c>
      <c r="L1350">
        <v>4</v>
      </c>
      <c r="M1350">
        <f>IF(Table1[[#This Row],[rating_count]]&lt;1000,1,0)</f>
        <v>0</v>
      </c>
      <c r="N1350" t="str">
        <f>IF(Table1[[#This Row],[actual_price]]&lt;200,"&lt;₹200",IF(Table1[[#This Row],[actual_price]]&lt;=500,"₹200–₹500","&gt;₹500"))</f>
        <v>&gt;₹500</v>
      </c>
      <c r="O1350" s="9">
        <f>(Table1[[#This Row],[rating]]*Table1[[#This Row],[rating_count]])</f>
        <v>32124</v>
      </c>
      <c r="P1350" s="9">
        <f>Table1[[#This Row],[actual_price]]*Table1[[#This Row],[rating_count]]</f>
        <v>15178590</v>
      </c>
      <c r="Q1350" s="4">
        <v>8031</v>
      </c>
      <c r="R1350" t="s">
        <v>5162</v>
      </c>
      <c r="S1350" t="s">
        <v>5163</v>
      </c>
      <c r="V1350" t="str">
        <f t="shared" si="43"/>
        <v>Havells Ventil Air</v>
      </c>
    </row>
    <row r="1351" spans="1:22" x14ac:dyDescent="0.5">
      <c r="A1351" t="s">
        <v>5164</v>
      </c>
      <c r="B1351" t="s">
        <v>5165</v>
      </c>
      <c r="C1351" t="str">
        <f t="shared" si="42"/>
        <v>Borosil Jumbo 1000-Watt</v>
      </c>
      <c r="D1351" t="s">
        <v>5242</v>
      </c>
      <c r="E1351" t="s">
        <v>5334</v>
      </c>
      <c r="F1351" t="s">
        <v>5335</v>
      </c>
      <c r="G1351" t="s">
        <v>5361</v>
      </c>
      <c r="H1351" s="2">
        <v>2863</v>
      </c>
      <c r="I1351" s="2">
        <v>3690</v>
      </c>
      <c r="J1351" s="1">
        <v>0.22</v>
      </c>
      <c r="K1351" s="8">
        <f>IF(Table1[[#This Row],[discount_percentage]]&gt;=0.5,1,0)</f>
        <v>0</v>
      </c>
      <c r="L1351">
        <v>4.3</v>
      </c>
      <c r="M1351">
        <f>IF(Table1[[#This Row],[rating_count]]&lt;1000,1,0)</f>
        <v>0</v>
      </c>
      <c r="N1351" t="str">
        <f>IF(Table1[[#This Row],[actual_price]]&lt;200,"&lt;₹200",IF(Table1[[#This Row],[actual_price]]&lt;=500,"₹200–₹500","&gt;₹500"))</f>
        <v>&gt;₹500</v>
      </c>
      <c r="O1351" s="9">
        <f>(Table1[[#This Row],[rating]]*Table1[[#This Row],[rating_count]])</f>
        <v>30044.1</v>
      </c>
      <c r="P1351" s="9">
        <f>Table1[[#This Row],[actual_price]]*Table1[[#This Row],[rating_count]]</f>
        <v>25782030</v>
      </c>
      <c r="Q1351" s="4">
        <v>6987</v>
      </c>
      <c r="R1351" t="s">
        <v>5166</v>
      </c>
      <c r="S1351" t="s">
        <v>5167</v>
      </c>
      <c r="V1351" t="str">
        <f t="shared" si="43"/>
        <v>Borosil Jumbo 1000-Watt</v>
      </c>
    </row>
    <row r="1352" spans="1:22" x14ac:dyDescent="0.5">
      <c r="U1352" t="e">
        <f t="shared" ref="U1352:U1383" si="44">TRIM(LEFT(B1352,FIND(" ",B1352,FIND(" ",B1352,FIND(" ",B1352)+1)+1)))</f>
        <v>#VALUE!</v>
      </c>
      <c r="V1352" t="e">
        <f t="shared" ref="V1352:V1409" si="45">PROPER(U1352)</f>
        <v>#VALUE!</v>
      </c>
    </row>
    <row r="1353" spans="1:22" x14ac:dyDescent="0.5">
      <c r="U1353" t="e">
        <f t="shared" si="44"/>
        <v>#VALUE!</v>
      </c>
      <c r="V1353" t="e">
        <f t="shared" si="45"/>
        <v>#VALUE!</v>
      </c>
    </row>
    <row r="1354" spans="1:22" x14ac:dyDescent="0.5">
      <c r="U1354" t="e">
        <f t="shared" si="44"/>
        <v>#VALUE!</v>
      </c>
      <c r="V1354" t="e">
        <f t="shared" si="45"/>
        <v>#VALUE!</v>
      </c>
    </row>
    <row r="1355" spans="1:22" x14ac:dyDescent="0.5">
      <c r="U1355" t="e">
        <f t="shared" si="44"/>
        <v>#VALUE!</v>
      </c>
      <c r="V1355" t="e">
        <f t="shared" si="45"/>
        <v>#VALUE!</v>
      </c>
    </row>
    <row r="1356" spans="1:22" x14ac:dyDescent="0.5">
      <c r="U1356" t="e">
        <f t="shared" si="44"/>
        <v>#VALUE!</v>
      </c>
      <c r="V1356" t="e">
        <f t="shared" si="45"/>
        <v>#VALUE!</v>
      </c>
    </row>
    <row r="1357" spans="1:22" x14ac:dyDescent="0.5">
      <c r="U1357" t="e">
        <f t="shared" si="44"/>
        <v>#VALUE!</v>
      </c>
      <c r="V1357" t="e">
        <f t="shared" si="45"/>
        <v>#VALUE!</v>
      </c>
    </row>
    <row r="1358" spans="1:22" x14ac:dyDescent="0.5">
      <c r="U1358" t="e">
        <f t="shared" si="44"/>
        <v>#VALUE!</v>
      </c>
      <c r="V1358" t="e">
        <f t="shared" si="45"/>
        <v>#VALUE!</v>
      </c>
    </row>
    <row r="1359" spans="1:22" x14ac:dyDescent="0.5">
      <c r="U1359" t="e">
        <f t="shared" si="44"/>
        <v>#VALUE!</v>
      </c>
      <c r="V1359" t="e">
        <f t="shared" si="45"/>
        <v>#VALUE!</v>
      </c>
    </row>
    <row r="1360" spans="1:22" x14ac:dyDescent="0.5">
      <c r="U1360" t="e">
        <f t="shared" si="44"/>
        <v>#VALUE!</v>
      </c>
      <c r="V1360" t="e">
        <f t="shared" si="45"/>
        <v>#VALUE!</v>
      </c>
    </row>
    <row r="1361" spans="21:22" x14ac:dyDescent="0.5">
      <c r="U1361" t="e">
        <f t="shared" si="44"/>
        <v>#VALUE!</v>
      </c>
      <c r="V1361" t="e">
        <f t="shared" si="45"/>
        <v>#VALUE!</v>
      </c>
    </row>
    <row r="1362" spans="21:22" x14ac:dyDescent="0.5">
      <c r="U1362" t="e">
        <f t="shared" si="44"/>
        <v>#VALUE!</v>
      </c>
      <c r="V1362" t="e">
        <f t="shared" si="45"/>
        <v>#VALUE!</v>
      </c>
    </row>
    <row r="1363" spans="21:22" x14ac:dyDescent="0.5">
      <c r="U1363" t="e">
        <f t="shared" si="44"/>
        <v>#VALUE!</v>
      </c>
      <c r="V1363" t="e">
        <f t="shared" si="45"/>
        <v>#VALUE!</v>
      </c>
    </row>
    <row r="1364" spans="21:22" x14ac:dyDescent="0.5">
      <c r="U1364" t="e">
        <f t="shared" si="44"/>
        <v>#VALUE!</v>
      </c>
      <c r="V1364" t="e">
        <f t="shared" si="45"/>
        <v>#VALUE!</v>
      </c>
    </row>
    <row r="1365" spans="21:22" x14ac:dyDescent="0.5">
      <c r="U1365" t="e">
        <f t="shared" si="44"/>
        <v>#VALUE!</v>
      </c>
      <c r="V1365" t="e">
        <f t="shared" si="45"/>
        <v>#VALUE!</v>
      </c>
    </row>
    <row r="1366" spans="21:22" x14ac:dyDescent="0.5">
      <c r="U1366" t="e">
        <f t="shared" si="44"/>
        <v>#VALUE!</v>
      </c>
      <c r="V1366" t="e">
        <f t="shared" si="45"/>
        <v>#VALUE!</v>
      </c>
    </row>
    <row r="1367" spans="21:22" x14ac:dyDescent="0.5">
      <c r="U1367" t="e">
        <f t="shared" si="44"/>
        <v>#VALUE!</v>
      </c>
      <c r="V1367" t="e">
        <f t="shared" si="45"/>
        <v>#VALUE!</v>
      </c>
    </row>
    <row r="1368" spans="21:22" x14ac:dyDescent="0.5">
      <c r="U1368" t="e">
        <f t="shared" si="44"/>
        <v>#VALUE!</v>
      </c>
      <c r="V1368" t="e">
        <f t="shared" si="45"/>
        <v>#VALUE!</v>
      </c>
    </row>
    <row r="1369" spans="21:22" x14ac:dyDescent="0.5">
      <c r="U1369" t="e">
        <f t="shared" si="44"/>
        <v>#VALUE!</v>
      </c>
      <c r="V1369" t="e">
        <f t="shared" si="45"/>
        <v>#VALUE!</v>
      </c>
    </row>
    <row r="1370" spans="21:22" x14ac:dyDescent="0.5">
      <c r="U1370" t="e">
        <f t="shared" si="44"/>
        <v>#VALUE!</v>
      </c>
      <c r="V1370" t="e">
        <f t="shared" si="45"/>
        <v>#VALUE!</v>
      </c>
    </row>
    <row r="1371" spans="21:22" x14ac:dyDescent="0.5">
      <c r="U1371" t="e">
        <f t="shared" si="44"/>
        <v>#VALUE!</v>
      </c>
      <c r="V1371" t="e">
        <f t="shared" si="45"/>
        <v>#VALUE!</v>
      </c>
    </row>
    <row r="1372" spans="21:22" x14ac:dyDescent="0.5">
      <c r="U1372" t="e">
        <f t="shared" si="44"/>
        <v>#VALUE!</v>
      </c>
      <c r="V1372" t="e">
        <f t="shared" si="45"/>
        <v>#VALUE!</v>
      </c>
    </row>
    <row r="1373" spans="21:22" x14ac:dyDescent="0.5">
      <c r="U1373" t="e">
        <f t="shared" si="44"/>
        <v>#VALUE!</v>
      </c>
      <c r="V1373" t="e">
        <f t="shared" si="45"/>
        <v>#VALUE!</v>
      </c>
    </row>
    <row r="1374" spans="21:22" x14ac:dyDescent="0.5">
      <c r="U1374" t="e">
        <f t="shared" si="44"/>
        <v>#VALUE!</v>
      </c>
      <c r="V1374" t="e">
        <f t="shared" si="45"/>
        <v>#VALUE!</v>
      </c>
    </row>
    <row r="1375" spans="21:22" x14ac:dyDescent="0.5">
      <c r="U1375" t="e">
        <f t="shared" si="44"/>
        <v>#VALUE!</v>
      </c>
      <c r="V1375" t="e">
        <f t="shared" si="45"/>
        <v>#VALUE!</v>
      </c>
    </row>
    <row r="1376" spans="21:22" x14ac:dyDescent="0.5">
      <c r="U1376" t="e">
        <f t="shared" si="44"/>
        <v>#VALUE!</v>
      </c>
      <c r="V1376" t="e">
        <f t="shared" si="45"/>
        <v>#VALUE!</v>
      </c>
    </row>
    <row r="1377" spans="21:22" x14ac:dyDescent="0.5">
      <c r="U1377" t="e">
        <f t="shared" si="44"/>
        <v>#VALUE!</v>
      </c>
      <c r="V1377" t="e">
        <f t="shared" si="45"/>
        <v>#VALUE!</v>
      </c>
    </row>
    <row r="1378" spans="21:22" x14ac:dyDescent="0.5">
      <c r="U1378" t="e">
        <f t="shared" si="44"/>
        <v>#VALUE!</v>
      </c>
      <c r="V1378" t="e">
        <f t="shared" si="45"/>
        <v>#VALUE!</v>
      </c>
    </row>
    <row r="1379" spans="21:22" x14ac:dyDescent="0.5">
      <c r="U1379" t="e">
        <f t="shared" si="44"/>
        <v>#VALUE!</v>
      </c>
      <c r="V1379" t="e">
        <f t="shared" si="45"/>
        <v>#VALUE!</v>
      </c>
    </row>
    <row r="1380" spans="21:22" x14ac:dyDescent="0.5">
      <c r="U1380" t="e">
        <f t="shared" si="44"/>
        <v>#VALUE!</v>
      </c>
      <c r="V1380" t="e">
        <f t="shared" si="45"/>
        <v>#VALUE!</v>
      </c>
    </row>
    <row r="1381" spans="21:22" x14ac:dyDescent="0.5">
      <c r="U1381" t="e">
        <f t="shared" si="44"/>
        <v>#VALUE!</v>
      </c>
      <c r="V1381" t="e">
        <f t="shared" si="45"/>
        <v>#VALUE!</v>
      </c>
    </row>
    <row r="1382" spans="21:22" x14ac:dyDescent="0.5">
      <c r="U1382" t="e">
        <f t="shared" si="44"/>
        <v>#VALUE!</v>
      </c>
      <c r="V1382" t="e">
        <f t="shared" si="45"/>
        <v>#VALUE!</v>
      </c>
    </row>
    <row r="1383" spans="21:22" x14ac:dyDescent="0.5">
      <c r="U1383" t="e">
        <f t="shared" si="44"/>
        <v>#VALUE!</v>
      </c>
      <c r="V1383" t="e">
        <f t="shared" si="45"/>
        <v>#VALUE!</v>
      </c>
    </row>
    <row r="1384" spans="21:22" x14ac:dyDescent="0.5">
      <c r="U1384" t="e">
        <f t="shared" ref="U1384:U1415" si="46">TRIM(LEFT(B1384,FIND(" ",B1384,FIND(" ",B1384,FIND(" ",B1384)+1)+1)))</f>
        <v>#VALUE!</v>
      </c>
      <c r="V1384" t="e">
        <f t="shared" si="45"/>
        <v>#VALUE!</v>
      </c>
    </row>
    <row r="1385" spans="21:22" x14ac:dyDescent="0.5">
      <c r="U1385" t="e">
        <f t="shared" si="46"/>
        <v>#VALUE!</v>
      </c>
      <c r="V1385" t="e">
        <f t="shared" si="45"/>
        <v>#VALUE!</v>
      </c>
    </row>
    <row r="1386" spans="21:22" x14ac:dyDescent="0.5">
      <c r="U1386" t="e">
        <f t="shared" si="46"/>
        <v>#VALUE!</v>
      </c>
      <c r="V1386" t="e">
        <f t="shared" si="45"/>
        <v>#VALUE!</v>
      </c>
    </row>
    <row r="1387" spans="21:22" x14ac:dyDescent="0.5">
      <c r="U1387" t="e">
        <f t="shared" si="46"/>
        <v>#VALUE!</v>
      </c>
      <c r="V1387" t="e">
        <f t="shared" si="45"/>
        <v>#VALUE!</v>
      </c>
    </row>
    <row r="1388" spans="21:22" x14ac:dyDescent="0.5">
      <c r="U1388" t="e">
        <f t="shared" si="46"/>
        <v>#VALUE!</v>
      </c>
      <c r="V1388" t="e">
        <f t="shared" si="45"/>
        <v>#VALUE!</v>
      </c>
    </row>
    <row r="1389" spans="21:22" x14ac:dyDescent="0.5">
      <c r="U1389" t="e">
        <f t="shared" si="46"/>
        <v>#VALUE!</v>
      </c>
      <c r="V1389" t="e">
        <f t="shared" si="45"/>
        <v>#VALUE!</v>
      </c>
    </row>
    <row r="1390" spans="21:22" x14ac:dyDescent="0.5">
      <c r="U1390" t="e">
        <f t="shared" si="46"/>
        <v>#VALUE!</v>
      </c>
      <c r="V1390" t="e">
        <f t="shared" si="45"/>
        <v>#VALUE!</v>
      </c>
    </row>
    <row r="1391" spans="21:22" x14ac:dyDescent="0.5">
      <c r="U1391" t="e">
        <f t="shared" si="46"/>
        <v>#VALUE!</v>
      </c>
      <c r="V1391" t="e">
        <f t="shared" si="45"/>
        <v>#VALUE!</v>
      </c>
    </row>
    <row r="1392" spans="21:22" x14ac:dyDescent="0.5">
      <c r="U1392" t="e">
        <f t="shared" si="46"/>
        <v>#VALUE!</v>
      </c>
      <c r="V1392" t="e">
        <f t="shared" si="45"/>
        <v>#VALUE!</v>
      </c>
    </row>
    <row r="1393" spans="21:22" x14ac:dyDescent="0.5">
      <c r="U1393" t="e">
        <f t="shared" si="46"/>
        <v>#VALUE!</v>
      </c>
      <c r="V1393" t="e">
        <f t="shared" si="45"/>
        <v>#VALUE!</v>
      </c>
    </row>
    <row r="1394" spans="21:22" x14ac:dyDescent="0.5">
      <c r="U1394" t="e">
        <f t="shared" si="46"/>
        <v>#VALUE!</v>
      </c>
      <c r="V1394" t="e">
        <f t="shared" si="45"/>
        <v>#VALUE!</v>
      </c>
    </row>
    <row r="1395" spans="21:22" x14ac:dyDescent="0.5">
      <c r="U1395" t="e">
        <f t="shared" si="46"/>
        <v>#VALUE!</v>
      </c>
      <c r="V1395" t="e">
        <f t="shared" si="45"/>
        <v>#VALUE!</v>
      </c>
    </row>
    <row r="1396" spans="21:22" x14ac:dyDescent="0.5">
      <c r="U1396" t="e">
        <f t="shared" si="46"/>
        <v>#VALUE!</v>
      </c>
      <c r="V1396" t="e">
        <f t="shared" si="45"/>
        <v>#VALUE!</v>
      </c>
    </row>
    <row r="1397" spans="21:22" x14ac:dyDescent="0.5">
      <c r="U1397" t="e">
        <f t="shared" si="46"/>
        <v>#VALUE!</v>
      </c>
      <c r="V1397" t="e">
        <f t="shared" si="45"/>
        <v>#VALUE!</v>
      </c>
    </row>
    <row r="1398" spans="21:22" x14ac:dyDescent="0.5">
      <c r="U1398" t="e">
        <f t="shared" si="46"/>
        <v>#VALUE!</v>
      </c>
      <c r="V1398" t="e">
        <f t="shared" si="45"/>
        <v>#VALUE!</v>
      </c>
    </row>
    <row r="1399" spans="21:22" x14ac:dyDescent="0.5">
      <c r="U1399" t="e">
        <f t="shared" si="46"/>
        <v>#VALUE!</v>
      </c>
      <c r="V1399" t="e">
        <f t="shared" si="45"/>
        <v>#VALUE!</v>
      </c>
    </row>
    <row r="1400" spans="21:22" x14ac:dyDescent="0.5">
      <c r="U1400" t="e">
        <f t="shared" si="46"/>
        <v>#VALUE!</v>
      </c>
      <c r="V1400" t="e">
        <f t="shared" si="45"/>
        <v>#VALUE!</v>
      </c>
    </row>
    <row r="1401" spans="21:22" x14ac:dyDescent="0.5">
      <c r="U1401" t="e">
        <f t="shared" si="46"/>
        <v>#VALUE!</v>
      </c>
      <c r="V1401" t="e">
        <f t="shared" si="45"/>
        <v>#VALUE!</v>
      </c>
    </row>
    <row r="1402" spans="21:22" x14ac:dyDescent="0.5">
      <c r="U1402" t="e">
        <f t="shared" si="46"/>
        <v>#VALUE!</v>
      </c>
      <c r="V1402" t="e">
        <f t="shared" si="45"/>
        <v>#VALUE!</v>
      </c>
    </row>
    <row r="1403" spans="21:22" x14ac:dyDescent="0.5">
      <c r="U1403" t="e">
        <f t="shared" si="46"/>
        <v>#VALUE!</v>
      </c>
      <c r="V1403" t="e">
        <f t="shared" si="45"/>
        <v>#VALUE!</v>
      </c>
    </row>
    <row r="1404" spans="21:22" x14ac:dyDescent="0.5">
      <c r="U1404" t="e">
        <f t="shared" si="46"/>
        <v>#VALUE!</v>
      </c>
      <c r="V1404" t="e">
        <f t="shared" si="45"/>
        <v>#VALUE!</v>
      </c>
    </row>
    <row r="1405" spans="21:22" x14ac:dyDescent="0.5">
      <c r="U1405" t="e">
        <f t="shared" si="46"/>
        <v>#VALUE!</v>
      </c>
      <c r="V1405" t="e">
        <f t="shared" si="45"/>
        <v>#VALUE!</v>
      </c>
    </row>
    <row r="1406" spans="21:22" x14ac:dyDescent="0.5">
      <c r="U1406" t="e">
        <f t="shared" si="46"/>
        <v>#VALUE!</v>
      </c>
      <c r="V1406" t="e">
        <f t="shared" si="45"/>
        <v>#VALUE!</v>
      </c>
    </row>
    <row r="1407" spans="21:22" x14ac:dyDescent="0.5">
      <c r="U1407" t="e">
        <f t="shared" si="46"/>
        <v>#VALUE!</v>
      </c>
      <c r="V1407" t="e">
        <f t="shared" si="45"/>
        <v>#VALUE!</v>
      </c>
    </row>
    <row r="1408" spans="21:22" x14ac:dyDescent="0.5">
      <c r="U1408" t="e">
        <f t="shared" si="46"/>
        <v>#VALUE!</v>
      </c>
      <c r="V1408" t="e">
        <f t="shared" si="45"/>
        <v>#VALUE!</v>
      </c>
    </row>
    <row r="1409" spans="21:22" x14ac:dyDescent="0.5">
      <c r="U1409" t="e">
        <f t="shared" si="46"/>
        <v>#VALUE!</v>
      </c>
      <c r="V1409" t="e">
        <f t="shared" si="45"/>
        <v>#VALUE!</v>
      </c>
    </row>
    <row r="1410" spans="21:22" x14ac:dyDescent="0.5">
      <c r="U1410" t="e">
        <f t="shared" si="46"/>
        <v>#VALUE!</v>
      </c>
      <c r="V1410" t="e">
        <f t="shared" ref="V1410:V1465" si="47">PROPER(U1410)</f>
        <v>#VALUE!</v>
      </c>
    </row>
    <row r="1411" spans="21:22" x14ac:dyDescent="0.5">
      <c r="U1411" t="e">
        <f t="shared" si="46"/>
        <v>#VALUE!</v>
      </c>
      <c r="V1411" t="e">
        <f t="shared" si="47"/>
        <v>#VALUE!</v>
      </c>
    </row>
    <row r="1412" spans="21:22" x14ac:dyDescent="0.5">
      <c r="U1412" t="e">
        <f t="shared" si="46"/>
        <v>#VALUE!</v>
      </c>
      <c r="V1412" t="e">
        <f t="shared" si="47"/>
        <v>#VALUE!</v>
      </c>
    </row>
    <row r="1413" spans="21:22" x14ac:dyDescent="0.5">
      <c r="U1413" t="e">
        <f t="shared" si="46"/>
        <v>#VALUE!</v>
      </c>
      <c r="V1413" t="e">
        <f t="shared" si="47"/>
        <v>#VALUE!</v>
      </c>
    </row>
    <row r="1414" spans="21:22" x14ac:dyDescent="0.5">
      <c r="U1414" t="e">
        <f t="shared" si="46"/>
        <v>#VALUE!</v>
      </c>
      <c r="V1414" t="e">
        <f t="shared" si="47"/>
        <v>#VALUE!</v>
      </c>
    </row>
    <row r="1415" spans="21:22" x14ac:dyDescent="0.5">
      <c r="U1415" t="e">
        <f t="shared" si="46"/>
        <v>#VALUE!</v>
      </c>
      <c r="V1415" t="e">
        <f t="shared" si="47"/>
        <v>#VALUE!</v>
      </c>
    </row>
    <row r="1416" spans="21:22" x14ac:dyDescent="0.5">
      <c r="U1416" t="e">
        <f t="shared" ref="U1416:U1447" si="48">TRIM(LEFT(B1416,FIND(" ",B1416,FIND(" ",B1416,FIND(" ",B1416)+1)+1)))</f>
        <v>#VALUE!</v>
      </c>
      <c r="V1416" t="e">
        <f t="shared" si="47"/>
        <v>#VALUE!</v>
      </c>
    </row>
    <row r="1417" spans="21:22" x14ac:dyDescent="0.5">
      <c r="U1417" t="e">
        <f t="shared" si="48"/>
        <v>#VALUE!</v>
      </c>
      <c r="V1417" t="e">
        <f t="shared" si="47"/>
        <v>#VALUE!</v>
      </c>
    </row>
    <row r="1418" spans="21:22" x14ac:dyDescent="0.5">
      <c r="U1418" t="e">
        <f t="shared" si="48"/>
        <v>#VALUE!</v>
      </c>
      <c r="V1418" t="e">
        <f t="shared" si="47"/>
        <v>#VALUE!</v>
      </c>
    </row>
    <row r="1419" spans="21:22" x14ac:dyDescent="0.5">
      <c r="U1419" t="e">
        <f t="shared" si="48"/>
        <v>#VALUE!</v>
      </c>
      <c r="V1419" t="e">
        <f t="shared" si="47"/>
        <v>#VALUE!</v>
      </c>
    </row>
    <row r="1420" spans="21:22" x14ac:dyDescent="0.5">
      <c r="U1420" t="e">
        <f t="shared" si="48"/>
        <v>#VALUE!</v>
      </c>
      <c r="V1420" t="e">
        <f t="shared" si="47"/>
        <v>#VALUE!</v>
      </c>
    </row>
    <row r="1421" spans="21:22" x14ac:dyDescent="0.5">
      <c r="U1421" t="e">
        <f t="shared" si="48"/>
        <v>#VALUE!</v>
      </c>
      <c r="V1421" t="e">
        <f t="shared" si="47"/>
        <v>#VALUE!</v>
      </c>
    </row>
    <row r="1422" spans="21:22" x14ac:dyDescent="0.5">
      <c r="U1422" t="e">
        <f t="shared" si="48"/>
        <v>#VALUE!</v>
      </c>
      <c r="V1422" t="e">
        <f t="shared" si="47"/>
        <v>#VALUE!</v>
      </c>
    </row>
    <row r="1423" spans="21:22" x14ac:dyDescent="0.5">
      <c r="U1423" t="e">
        <f t="shared" si="48"/>
        <v>#VALUE!</v>
      </c>
      <c r="V1423" t="e">
        <f t="shared" si="47"/>
        <v>#VALUE!</v>
      </c>
    </row>
    <row r="1424" spans="21:22" x14ac:dyDescent="0.5">
      <c r="U1424" t="e">
        <f t="shared" si="48"/>
        <v>#VALUE!</v>
      </c>
      <c r="V1424" t="e">
        <f t="shared" si="47"/>
        <v>#VALUE!</v>
      </c>
    </row>
    <row r="1425" spans="21:22" x14ac:dyDescent="0.5">
      <c r="U1425" t="e">
        <f t="shared" si="48"/>
        <v>#VALUE!</v>
      </c>
      <c r="V1425" t="e">
        <f t="shared" si="47"/>
        <v>#VALUE!</v>
      </c>
    </row>
    <row r="1426" spans="21:22" x14ac:dyDescent="0.5">
      <c r="U1426" t="e">
        <f t="shared" si="48"/>
        <v>#VALUE!</v>
      </c>
      <c r="V1426" t="e">
        <f t="shared" si="47"/>
        <v>#VALUE!</v>
      </c>
    </row>
    <row r="1427" spans="21:22" x14ac:dyDescent="0.5">
      <c r="U1427" t="e">
        <f t="shared" si="48"/>
        <v>#VALUE!</v>
      </c>
      <c r="V1427" t="e">
        <f t="shared" si="47"/>
        <v>#VALUE!</v>
      </c>
    </row>
    <row r="1428" spans="21:22" x14ac:dyDescent="0.5">
      <c r="U1428" t="e">
        <f t="shared" si="48"/>
        <v>#VALUE!</v>
      </c>
      <c r="V1428" t="e">
        <f t="shared" si="47"/>
        <v>#VALUE!</v>
      </c>
    </row>
    <row r="1429" spans="21:22" x14ac:dyDescent="0.5">
      <c r="U1429" t="e">
        <f t="shared" si="48"/>
        <v>#VALUE!</v>
      </c>
      <c r="V1429" t="e">
        <f t="shared" si="47"/>
        <v>#VALUE!</v>
      </c>
    </row>
    <row r="1430" spans="21:22" x14ac:dyDescent="0.5">
      <c r="U1430" t="e">
        <f t="shared" si="48"/>
        <v>#VALUE!</v>
      </c>
      <c r="V1430" t="e">
        <f t="shared" si="47"/>
        <v>#VALUE!</v>
      </c>
    </row>
    <row r="1431" spans="21:22" x14ac:dyDescent="0.5">
      <c r="U1431" t="e">
        <f t="shared" si="48"/>
        <v>#VALUE!</v>
      </c>
      <c r="V1431" t="e">
        <f t="shared" si="47"/>
        <v>#VALUE!</v>
      </c>
    </row>
    <row r="1432" spans="21:22" x14ac:dyDescent="0.5">
      <c r="U1432" t="e">
        <f t="shared" si="48"/>
        <v>#VALUE!</v>
      </c>
      <c r="V1432" t="e">
        <f t="shared" si="47"/>
        <v>#VALUE!</v>
      </c>
    </row>
    <row r="1433" spans="21:22" x14ac:dyDescent="0.5">
      <c r="U1433" t="e">
        <f t="shared" si="48"/>
        <v>#VALUE!</v>
      </c>
      <c r="V1433" t="e">
        <f t="shared" si="47"/>
        <v>#VALUE!</v>
      </c>
    </row>
    <row r="1434" spans="21:22" x14ac:dyDescent="0.5">
      <c r="U1434" t="e">
        <f t="shared" si="48"/>
        <v>#VALUE!</v>
      </c>
      <c r="V1434" t="e">
        <f t="shared" si="47"/>
        <v>#VALUE!</v>
      </c>
    </row>
    <row r="1435" spans="21:22" x14ac:dyDescent="0.5">
      <c r="U1435" t="e">
        <f t="shared" si="48"/>
        <v>#VALUE!</v>
      </c>
      <c r="V1435" t="e">
        <f t="shared" si="47"/>
        <v>#VALUE!</v>
      </c>
    </row>
    <row r="1436" spans="21:22" x14ac:dyDescent="0.5">
      <c r="U1436" t="e">
        <f t="shared" si="48"/>
        <v>#VALUE!</v>
      </c>
      <c r="V1436" t="e">
        <f t="shared" si="47"/>
        <v>#VALUE!</v>
      </c>
    </row>
    <row r="1437" spans="21:22" x14ac:dyDescent="0.5">
      <c r="U1437" t="e">
        <f t="shared" si="48"/>
        <v>#VALUE!</v>
      </c>
      <c r="V1437" t="e">
        <f t="shared" si="47"/>
        <v>#VALUE!</v>
      </c>
    </row>
    <row r="1438" spans="21:22" x14ac:dyDescent="0.5">
      <c r="U1438" t="e">
        <f t="shared" si="48"/>
        <v>#VALUE!</v>
      </c>
      <c r="V1438" t="e">
        <f t="shared" si="47"/>
        <v>#VALUE!</v>
      </c>
    </row>
    <row r="1439" spans="21:22" x14ac:dyDescent="0.5">
      <c r="U1439" t="e">
        <f t="shared" si="48"/>
        <v>#VALUE!</v>
      </c>
      <c r="V1439" t="e">
        <f t="shared" si="47"/>
        <v>#VALUE!</v>
      </c>
    </row>
    <row r="1440" spans="21:22" x14ac:dyDescent="0.5">
      <c r="U1440" t="e">
        <f t="shared" si="48"/>
        <v>#VALUE!</v>
      </c>
      <c r="V1440" t="e">
        <f t="shared" si="47"/>
        <v>#VALUE!</v>
      </c>
    </row>
    <row r="1441" spans="21:22" x14ac:dyDescent="0.5">
      <c r="U1441" t="e">
        <f t="shared" si="48"/>
        <v>#VALUE!</v>
      </c>
      <c r="V1441" t="e">
        <f t="shared" si="47"/>
        <v>#VALUE!</v>
      </c>
    </row>
    <row r="1442" spans="21:22" x14ac:dyDescent="0.5">
      <c r="U1442" t="e">
        <f t="shared" si="48"/>
        <v>#VALUE!</v>
      </c>
      <c r="V1442" t="e">
        <f t="shared" si="47"/>
        <v>#VALUE!</v>
      </c>
    </row>
    <row r="1443" spans="21:22" x14ac:dyDescent="0.5">
      <c r="U1443" t="e">
        <f t="shared" si="48"/>
        <v>#VALUE!</v>
      </c>
      <c r="V1443" t="e">
        <f t="shared" si="47"/>
        <v>#VALUE!</v>
      </c>
    </row>
    <row r="1444" spans="21:22" x14ac:dyDescent="0.5">
      <c r="U1444" t="e">
        <f t="shared" si="48"/>
        <v>#VALUE!</v>
      </c>
      <c r="V1444" t="e">
        <f t="shared" si="47"/>
        <v>#VALUE!</v>
      </c>
    </row>
    <row r="1445" spans="21:22" x14ac:dyDescent="0.5">
      <c r="U1445" t="e">
        <f t="shared" si="48"/>
        <v>#VALUE!</v>
      </c>
      <c r="V1445" t="e">
        <f t="shared" si="47"/>
        <v>#VALUE!</v>
      </c>
    </row>
    <row r="1446" spans="21:22" x14ac:dyDescent="0.5">
      <c r="U1446" t="e">
        <f t="shared" si="48"/>
        <v>#VALUE!</v>
      </c>
      <c r="V1446" t="e">
        <f t="shared" si="47"/>
        <v>#VALUE!</v>
      </c>
    </row>
    <row r="1447" spans="21:22" x14ac:dyDescent="0.5">
      <c r="U1447" t="e">
        <f t="shared" si="48"/>
        <v>#VALUE!</v>
      </c>
      <c r="V1447" t="e">
        <f t="shared" si="47"/>
        <v>#VALUE!</v>
      </c>
    </row>
    <row r="1448" spans="21:22" x14ac:dyDescent="0.5">
      <c r="U1448" t="e">
        <f t="shared" ref="U1448:U1465" si="49">TRIM(LEFT(B1448,FIND(" ",B1448,FIND(" ",B1448,FIND(" ",B1448)+1)+1)))</f>
        <v>#VALUE!</v>
      </c>
      <c r="V1448" t="e">
        <f t="shared" si="47"/>
        <v>#VALUE!</v>
      </c>
    </row>
    <row r="1449" spans="21:22" x14ac:dyDescent="0.5">
      <c r="U1449" t="e">
        <f t="shared" si="49"/>
        <v>#VALUE!</v>
      </c>
      <c r="V1449" t="e">
        <f t="shared" si="47"/>
        <v>#VALUE!</v>
      </c>
    </row>
    <row r="1450" spans="21:22" x14ac:dyDescent="0.5">
      <c r="U1450" t="e">
        <f t="shared" si="49"/>
        <v>#VALUE!</v>
      </c>
      <c r="V1450" t="e">
        <f t="shared" si="47"/>
        <v>#VALUE!</v>
      </c>
    </row>
    <row r="1451" spans="21:22" x14ac:dyDescent="0.5">
      <c r="U1451" t="e">
        <f t="shared" si="49"/>
        <v>#VALUE!</v>
      </c>
      <c r="V1451" t="e">
        <f t="shared" si="47"/>
        <v>#VALUE!</v>
      </c>
    </row>
    <row r="1452" spans="21:22" x14ac:dyDescent="0.5">
      <c r="U1452" t="e">
        <f t="shared" si="49"/>
        <v>#VALUE!</v>
      </c>
      <c r="V1452" t="e">
        <f t="shared" si="47"/>
        <v>#VALUE!</v>
      </c>
    </row>
    <row r="1453" spans="21:22" x14ac:dyDescent="0.5">
      <c r="U1453" t="e">
        <f t="shared" si="49"/>
        <v>#VALUE!</v>
      </c>
      <c r="V1453" t="e">
        <f t="shared" si="47"/>
        <v>#VALUE!</v>
      </c>
    </row>
    <row r="1454" spans="21:22" x14ac:dyDescent="0.5">
      <c r="U1454" t="e">
        <f t="shared" si="49"/>
        <v>#VALUE!</v>
      </c>
      <c r="V1454" t="e">
        <f t="shared" si="47"/>
        <v>#VALUE!</v>
      </c>
    </row>
    <row r="1455" spans="21:22" x14ac:dyDescent="0.5">
      <c r="U1455" t="e">
        <f t="shared" si="49"/>
        <v>#VALUE!</v>
      </c>
      <c r="V1455" t="e">
        <f t="shared" si="47"/>
        <v>#VALUE!</v>
      </c>
    </row>
    <row r="1456" spans="21:22" x14ac:dyDescent="0.5">
      <c r="U1456" t="e">
        <f t="shared" si="49"/>
        <v>#VALUE!</v>
      </c>
      <c r="V1456" t="e">
        <f t="shared" si="47"/>
        <v>#VALUE!</v>
      </c>
    </row>
    <row r="1457" spans="21:22" x14ac:dyDescent="0.5">
      <c r="U1457" t="e">
        <f t="shared" si="49"/>
        <v>#VALUE!</v>
      </c>
      <c r="V1457" t="e">
        <f t="shared" si="47"/>
        <v>#VALUE!</v>
      </c>
    </row>
    <row r="1458" spans="21:22" x14ac:dyDescent="0.5">
      <c r="U1458" t="e">
        <f t="shared" si="49"/>
        <v>#VALUE!</v>
      </c>
      <c r="V1458" t="e">
        <f t="shared" si="47"/>
        <v>#VALUE!</v>
      </c>
    </row>
    <row r="1459" spans="21:22" x14ac:dyDescent="0.5">
      <c r="U1459" t="e">
        <f t="shared" si="49"/>
        <v>#VALUE!</v>
      </c>
      <c r="V1459" t="e">
        <f t="shared" si="47"/>
        <v>#VALUE!</v>
      </c>
    </row>
    <row r="1460" spans="21:22" x14ac:dyDescent="0.5">
      <c r="U1460" t="e">
        <f t="shared" si="49"/>
        <v>#VALUE!</v>
      </c>
      <c r="V1460" t="e">
        <f t="shared" si="47"/>
        <v>#VALUE!</v>
      </c>
    </row>
    <row r="1461" spans="21:22" x14ac:dyDescent="0.5">
      <c r="U1461" t="e">
        <f t="shared" si="49"/>
        <v>#VALUE!</v>
      </c>
      <c r="V1461" t="e">
        <f t="shared" si="47"/>
        <v>#VALUE!</v>
      </c>
    </row>
    <row r="1462" spans="21:22" x14ac:dyDescent="0.5">
      <c r="U1462" t="e">
        <f t="shared" si="49"/>
        <v>#VALUE!</v>
      </c>
      <c r="V1462" t="e">
        <f t="shared" si="47"/>
        <v>#VALUE!</v>
      </c>
    </row>
    <row r="1463" spans="21:22" x14ac:dyDescent="0.5">
      <c r="U1463" t="e">
        <f t="shared" si="49"/>
        <v>#VALUE!</v>
      </c>
      <c r="V1463" t="e">
        <f t="shared" si="47"/>
        <v>#VALUE!</v>
      </c>
    </row>
    <row r="1464" spans="21:22" x14ac:dyDescent="0.5">
      <c r="U1464" t="e">
        <f t="shared" si="49"/>
        <v>#VALUE!</v>
      </c>
      <c r="V1464" t="e">
        <f t="shared" si="47"/>
        <v>#VALUE!</v>
      </c>
    </row>
    <row r="1465" spans="21:22" x14ac:dyDescent="0.5">
      <c r="U1465" t="e">
        <f t="shared" si="49"/>
        <v>#VALUE!</v>
      </c>
      <c r="V1465" t="e">
        <f t="shared" si="47"/>
        <v>#VALUE!</v>
      </c>
    </row>
  </sheetData>
  <phoneticPr fontId="18" type="noConversion"/>
  <pageMargins left="0.75" right="0.75" top="1" bottom="1" header="0.5" footer="0.5"/>
  <tableParts count="1">
    <tablePart r:id="rId1"/>
  </tableParts>
  <extLst>
    <ext xmlns:x14="http://schemas.microsoft.com/office/spreadsheetml/2009/9/main" uri="{05C60535-1F16-4fd2-B633-F4F36F0B64E0}">
      <x14:sparklineGroups xmlns:xm="http://schemas.microsoft.com/office/excel/2006/main">
        <x14:sparklineGroup type="column" displayEmptyCellsAs="gap" xr2:uid="{8513A563-B15D-457D-852E-9EEF992B7C33}">
          <x14:colorSeries rgb="FF376092"/>
          <x14:colorNegative rgb="FFD00000"/>
          <x14:colorAxis rgb="FF000000"/>
          <x14:colorMarkers rgb="FFD00000"/>
          <x14:colorFirst rgb="FFD00000"/>
          <x14:colorLast rgb="FFD00000"/>
          <x14:colorHigh rgb="FFD00000"/>
          <x14:colorLow rgb="FFD00000"/>
          <x14:sparklines>
            <x14:sparkline>
              <xm:f>amazon!AF1:AF1</xm:f>
              <xm:sqref>AF1</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HUSSEIN</cp:lastModifiedBy>
  <dcterms:created xsi:type="dcterms:W3CDTF">2025-05-26T18:46:29Z</dcterms:created>
  <dcterms:modified xsi:type="dcterms:W3CDTF">2025-07-04T09:06:16Z</dcterms:modified>
</cp:coreProperties>
</file>