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ellimages.xml" ContentType="application/vnd.wps-officedocument.cellim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E:\Work\Researches\Manuscripts\Under Puplication\ML Q1\Puplication Files Biomass and bioenergy\"/>
    </mc:Choice>
  </mc:AlternateContent>
  <xr:revisionPtr revIDLastSave="0" documentId="13_ncr:1_{A8EA0C5D-97D9-4E4F-8F1E-92A6D97698D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Dataset" sheetId="15" r:id="rId1"/>
    <sheet name="dataset including MDs " sheetId="16" r:id="rId2"/>
    <sheet name="Reference" sheetId="11" r:id="rId3"/>
  </sheets>
  <definedNames>
    <definedName name="_xlnm._FilterDatabase" localSheetId="2" hidden="1">Reference!$A$3:$B$41</definedName>
    <definedName name="_xlnm.Print_Area" localSheetId="2">Reference!$A$1:$B$41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15" l="1"/>
  <c r="O5" i="15"/>
  <c r="O6" i="15"/>
  <c r="O7" i="15"/>
  <c r="O8" i="15"/>
  <c r="O9" i="15"/>
  <c r="O10" i="15"/>
  <c r="O11" i="15"/>
  <c r="O12" i="15"/>
  <c r="O13" i="15"/>
  <c r="O14" i="15"/>
  <c r="O15" i="15"/>
  <c r="O16" i="15"/>
  <c r="O17" i="15"/>
  <c r="O18" i="15"/>
  <c r="O19" i="15"/>
  <c r="O20" i="15"/>
  <c r="O21" i="15"/>
  <c r="O22" i="15"/>
  <c r="O23" i="15"/>
  <c r="O24" i="15"/>
  <c r="O25" i="15"/>
  <c r="O26" i="15"/>
  <c r="O27" i="15"/>
  <c r="O28" i="15"/>
  <c r="O29" i="15"/>
  <c r="O30" i="15"/>
  <c r="O31" i="15"/>
  <c r="O32" i="15"/>
  <c r="O33" i="15"/>
  <c r="O34" i="15"/>
  <c r="O35" i="15"/>
  <c r="O36" i="15"/>
  <c r="O37" i="15"/>
  <c r="O38" i="15"/>
  <c r="O39" i="15"/>
  <c r="O40" i="15"/>
  <c r="O41" i="15"/>
  <c r="O42" i="15"/>
  <c r="O43" i="15"/>
  <c r="O44" i="15"/>
  <c r="O45" i="15"/>
  <c r="O46" i="15"/>
  <c r="O47" i="15"/>
  <c r="O48" i="15"/>
  <c r="O49" i="15"/>
  <c r="O50" i="15"/>
  <c r="O51" i="15"/>
  <c r="O52" i="15"/>
  <c r="O53" i="15"/>
  <c r="O54" i="15"/>
  <c r="O55" i="15"/>
  <c r="O56" i="15"/>
  <c r="O57" i="15"/>
  <c r="O58" i="15"/>
  <c r="O59" i="15"/>
  <c r="O60" i="15"/>
  <c r="O61" i="15"/>
  <c r="O62" i="15"/>
  <c r="O63" i="15"/>
  <c r="O64" i="15"/>
  <c r="O65" i="15"/>
  <c r="O66" i="15"/>
  <c r="O67" i="15"/>
  <c r="O68" i="15"/>
  <c r="O69" i="15"/>
  <c r="O70" i="15"/>
  <c r="O71" i="15"/>
  <c r="O72" i="15"/>
  <c r="O73" i="15"/>
  <c r="O74" i="15"/>
  <c r="O75" i="15"/>
  <c r="O76" i="15"/>
  <c r="O77" i="15"/>
  <c r="O78" i="15"/>
  <c r="O79" i="15"/>
  <c r="O80" i="15"/>
  <c r="O81" i="15"/>
  <c r="O82" i="15"/>
  <c r="O83" i="15"/>
  <c r="O84" i="15"/>
  <c r="O85" i="15"/>
  <c r="O86" i="15"/>
  <c r="O87" i="15"/>
  <c r="O88" i="15"/>
  <c r="O89" i="15"/>
  <c r="O90" i="15"/>
  <c r="O91" i="15"/>
  <c r="O92" i="15"/>
  <c r="O93" i="15"/>
  <c r="O94" i="15"/>
  <c r="O95" i="15"/>
  <c r="O96" i="15"/>
  <c r="O97" i="15"/>
  <c r="O98" i="15"/>
  <c r="O99" i="15"/>
  <c r="O100" i="15"/>
  <c r="O101" i="15"/>
  <c r="O102" i="15"/>
  <c r="O103" i="15"/>
  <c r="O104" i="15"/>
  <c r="O105" i="15"/>
  <c r="O106" i="15"/>
  <c r="O107" i="15"/>
  <c r="O108" i="15"/>
  <c r="O109" i="15"/>
  <c r="O110" i="15"/>
  <c r="O111" i="15"/>
  <c r="O112" i="15"/>
  <c r="O113" i="15"/>
  <c r="O114" i="15"/>
  <c r="O115" i="15"/>
  <c r="O116" i="15"/>
  <c r="O117" i="15"/>
  <c r="O118" i="15"/>
  <c r="O119" i="15"/>
  <c r="O120" i="15"/>
  <c r="O121" i="15"/>
  <c r="O122" i="15"/>
  <c r="O123" i="15"/>
  <c r="O124" i="15"/>
  <c r="O125" i="15"/>
  <c r="O126" i="15"/>
  <c r="O127" i="15"/>
  <c r="O128" i="15"/>
  <c r="O129" i="15"/>
  <c r="O130" i="15"/>
  <c r="O131" i="15"/>
  <c r="O132" i="15"/>
  <c r="O133" i="15"/>
  <c r="O134" i="15"/>
  <c r="O135" i="15"/>
  <c r="O136" i="15"/>
  <c r="O137" i="15"/>
  <c r="O138" i="15"/>
  <c r="O139" i="15"/>
  <c r="O140" i="15"/>
  <c r="O141" i="15"/>
  <c r="O142" i="15"/>
  <c r="O143" i="15"/>
  <c r="O144" i="15"/>
  <c r="O145" i="15"/>
  <c r="O146" i="15"/>
  <c r="O147" i="15"/>
  <c r="O148" i="15"/>
  <c r="O149" i="15"/>
  <c r="O150" i="15"/>
  <c r="O151" i="15"/>
  <c r="O152" i="15"/>
  <c r="O153" i="15"/>
  <c r="O154" i="15"/>
  <c r="O155" i="15"/>
  <c r="O156" i="15"/>
  <c r="O157" i="15"/>
  <c r="O158" i="15"/>
  <c r="O159" i="15"/>
  <c r="O160" i="15"/>
  <c r="O161" i="15"/>
  <c r="O162" i="15"/>
  <c r="O163" i="15"/>
  <c r="O164" i="15"/>
  <c r="O165" i="15"/>
  <c r="O166" i="15"/>
  <c r="O167" i="15"/>
  <c r="O168" i="15"/>
  <c r="O169" i="15"/>
  <c r="O170" i="15"/>
  <c r="O171" i="15"/>
  <c r="O172" i="15"/>
  <c r="O173" i="15"/>
  <c r="O174" i="15"/>
  <c r="O175" i="15"/>
  <c r="O176" i="15"/>
  <c r="O177" i="15"/>
  <c r="O178" i="15"/>
  <c r="O179" i="15"/>
  <c r="O180" i="15"/>
  <c r="O181" i="15"/>
  <c r="O182" i="15"/>
  <c r="O183" i="15"/>
  <c r="O184" i="15"/>
  <c r="O185" i="15"/>
  <c r="O186" i="15"/>
  <c r="O187" i="15"/>
  <c r="O188" i="15"/>
  <c r="O189" i="15"/>
  <c r="O190" i="15"/>
  <c r="O191" i="15"/>
  <c r="O192" i="15"/>
  <c r="O193" i="15"/>
  <c r="O194" i="15"/>
  <c r="O195" i="15"/>
  <c r="O196" i="15"/>
  <c r="O197" i="15"/>
  <c r="O198" i="15"/>
  <c r="O199" i="15"/>
  <c r="O200" i="15"/>
  <c r="O201" i="15"/>
  <c r="O202" i="15"/>
  <c r="O203" i="15"/>
  <c r="O204" i="15"/>
  <c r="O205" i="15"/>
  <c r="O206" i="15"/>
  <c r="O207" i="15"/>
  <c r="O208" i="15"/>
  <c r="O209" i="15"/>
  <c r="O210" i="15"/>
  <c r="O211" i="15"/>
  <c r="O212" i="15"/>
  <c r="O213" i="15"/>
  <c r="O214" i="15"/>
  <c r="O215" i="15"/>
  <c r="O216" i="15"/>
  <c r="O217" i="15"/>
  <c r="O218" i="15"/>
  <c r="O219" i="15"/>
  <c r="O220" i="15"/>
  <c r="O221" i="15"/>
  <c r="O222" i="15"/>
  <c r="O223" i="15"/>
  <c r="O224" i="15"/>
  <c r="O225" i="15"/>
  <c r="O226" i="15"/>
  <c r="O227" i="15"/>
  <c r="O228" i="15"/>
  <c r="O229" i="15"/>
  <c r="O230" i="15"/>
  <c r="O231" i="15"/>
  <c r="O232" i="15"/>
  <c r="O233" i="15"/>
  <c r="O234" i="15"/>
  <c r="O235" i="15"/>
  <c r="O236" i="15"/>
  <c r="O237" i="15"/>
  <c r="O238" i="15"/>
  <c r="O239" i="15"/>
  <c r="O240" i="15"/>
  <c r="O241" i="15"/>
  <c r="O242" i="15"/>
  <c r="O243" i="15"/>
  <c r="O244" i="15"/>
  <c r="O245" i="15"/>
  <c r="O246" i="15"/>
  <c r="O247" i="15"/>
  <c r="O248" i="15"/>
  <c r="O249" i="15"/>
  <c r="O250" i="15"/>
  <c r="O251" i="15"/>
  <c r="O252" i="15"/>
  <c r="O253" i="15"/>
  <c r="O254" i="15"/>
  <c r="O255" i="15"/>
  <c r="O256" i="15"/>
  <c r="O257" i="15"/>
  <c r="O258" i="15"/>
  <c r="O259" i="15"/>
  <c r="O260" i="15"/>
  <c r="O261" i="15"/>
  <c r="O262" i="15"/>
  <c r="O263" i="15"/>
  <c r="O264" i="15"/>
  <c r="O265" i="15"/>
  <c r="O266" i="15"/>
  <c r="O267" i="15"/>
  <c r="O268" i="15"/>
  <c r="O269" i="15"/>
  <c r="O270" i="15"/>
  <c r="O271" i="15"/>
  <c r="O272" i="15"/>
  <c r="O273" i="15"/>
  <c r="O274" i="15"/>
  <c r="O275" i="15"/>
  <c r="O276" i="15"/>
  <c r="O277" i="15"/>
  <c r="O278" i="15"/>
  <c r="O279" i="15"/>
  <c r="O280" i="15"/>
  <c r="O281" i="15"/>
  <c r="O282" i="15"/>
  <c r="O283" i="15"/>
  <c r="O284" i="15"/>
  <c r="O285" i="15"/>
  <c r="O286" i="15"/>
  <c r="O287" i="15"/>
  <c r="O288" i="15"/>
  <c r="O289" i="15"/>
  <c r="O290" i="15"/>
  <c r="O291" i="15"/>
  <c r="O292" i="15"/>
  <c r="O293" i="15"/>
  <c r="O294" i="15"/>
  <c r="O295" i="15"/>
  <c r="O296" i="15"/>
  <c r="O297" i="15"/>
  <c r="O298" i="15"/>
  <c r="O299" i="15"/>
  <c r="O300" i="15"/>
  <c r="O301" i="15"/>
  <c r="O302" i="15"/>
  <c r="O303" i="15"/>
  <c r="O304" i="15"/>
  <c r="O305" i="15"/>
  <c r="O306" i="15"/>
  <c r="O307" i="15"/>
  <c r="O308" i="15"/>
  <c r="O3" i="15"/>
  <c r="L285" i="15"/>
  <c r="M284" i="15"/>
  <c r="D110" i="15"/>
  <c r="D109" i="15"/>
  <c r="D108" i="15"/>
  <c r="D107" i="15"/>
  <c r="D106" i="15"/>
  <c r="D105" i="15"/>
  <c r="D33" i="15"/>
</calcChain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11" name="ID_04EED430AE874B8DA8C68C220EEE6C3E"/>
        <xdr:cNvPicPr>
          <a:picLocks noChangeAspect="1"/>
        </xdr:cNvPicPr>
      </xdr:nvPicPr>
      <xdr:blipFill>
        <a:blip r:embed="rId1"/>
        <a:srcRect r="-8930" b="11409"/>
        <a:stretch>
          <a:fillRect/>
        </a:stretch>
      </xdr:blipFill>
      <xdr:spPr>
        <a:xfrm>
          <a:off x="200834625" y="190500"/>
          <a:ext cx="704850" cy="73469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17F71D27EEBD47638058B8C85D8BD499"/>
        <xdr:cNvPicPr>
          <a:picLocks noChangeAspect="1"/>
        </xdr:cNvPicPr>
      </xdr:nvPicPr>
      <xdr:blipFill>
        <a:blip r:embed="rId2"/>
        <a:srcRect b="8729"/>
        <a:stretch>
          <a:fillRect/>
        </a:stretch>
      </xdr:blipFill>
      <xdr:spPr>
        <a:xfrm>
          <a:off x="201984610" y="191135"/>
          <a:ext cx="849630" cy="7569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6" name="ID_D5B078AD75B742A8B6DD00AF020EBC6A"/>
        <xdr:cNvPicPr>
          <a:picLocks noChangeAspect="1"/>
        </xdr:cNvPicPr>
      </xdr:nvPicPr>
      <xdr:blipFill>
        <a:blip r:embed="rId3"/>
        <a:srcRect b="10106"/>
        <a:stretch>
          <a:fillRect/>
        </a:stretch>
      </xdr:blipFill>
      <xdr:spPr>
        <a:xfrm>
          <a:off x="199776080" y="189230"/>
          <a:ext cx="633730" cy="75120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9" name="ID_A6EF0E33B8884719BC5810DDC4ACA872"/>
        <xdr:cNvPicPr>
          <a:picLocks noChangeAspect="1"/>
        </xdr:cNvPicPr>
      </xdr:nvPicPr>
      <xdr:blipFill>
        <a:blip r:embed="rId4"/>
        <a:srcRect b="9650"/>
        <a:stretch>
          <a:fillRect/>
        </a:stretch>
      </xdr:blipFill>
      <xdr:spPr>
        <a:xfrm>
          <a:off x="198666100" y="189230"/>
          <a:ext cx="908685" cy="75501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8" name="ID_4A439D1CC3004D7EA6998799C101CC7B"/>
        <xdr:cNvPicPr>
          <a:picLocks noChangeAspect="1"/>
        </xdr:cNvPicPr>
      </xdr:nvPicPr>
      <xdr:blipFill>
        <a:blip r:embed="rId5"/>
        <a:srcRect b="9195"/>
        <a:stretch>
          <a:fillRect/>
        </a:stretch>
      </xdr:blipFill>
      <xdr:spPr>
        <a:xfrm>
          <a:off x="197594220" y="189230"/>
          <a:ext cx="988695" cy="7588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6" name="ID_BCF088A8109C4C4382E3661BDE05D04A"/>
        <xdr:cNvPicPr>
          <a:picLocks noChangeAspect="1"/>
        </xdr:cNvPicPr>
      </xdr:nvPicPr>
      <xdr:blipFill>
        <a:blip r:embed="rId6"/>
        <a:srcRect b="9195"/>
        <a:stretch>
          <a:fillRect/>
        </a:stretch>
      </xdr:blipFill>
      <xdr:spPr>
        <a:xfrm>
          <a:off x="196773165" y="189230"/>
          <a:ext cx="600075" cy="7588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7" name="ID_6E83EC25961846C7853A3CB160B3041A"/>
        <xdr:cNvPicPr>
          <a:picLocks noChangeAspect="1"/>
        </xdr:cNvPicPr>
      </xdr:nvPicPr>
      <xdr:blipFill>
        <a:blip r:embed="rId7"/>
        <a:srcRect b="8926"/>
        <a:stretch>
          <a:fillRect/>
        </a:stretch>
      </xdr:blipFill>
      <xdr:spPr>
        <a:xfrm>
          <a:off x="195710810" y="189230"/>
          <a:ext cx="651510" cy="7645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0" name="ID_F9775DEEC5FF43E28D9CCE233D2D1531"/>
        <xdr:cNvPicPr>
          <a:picLocks noChangeAspect="1"/>
        </xdr:cNvPicPr>
      </xdr:nvPicPr>
      <xdr:blipFill>
        <a:blip r:embed="rId8"/>
        <a:srcRect b="16920"/>
        <a:stretch>
          <a:fillRect/>
        </a:stretch>
      </xdr:blipFill>
      <xdr:spPr>
        <a:xfrm>
          <a:off x="194544950" y="229235"/>
          <a:ext cx="922020" cy="6921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0" name="ID_B2C6AD6D695643C0A94D80F4429A5761"/>
        <xdr:cNvPicPr>
          <a:picLocks noChangeAspect="1"/>
        </xdr:cNvPicPr>
      </xdr:nvPicPr>
      <xdr:blipFill>
        <a:blip r:embed="rId9"/>
        <a:srcRect b="9228"/>
        <a:stretch>
          <a:fillRect/>
        </a:stretch>
      </xdr:blipFill>
      <xdr:spPr>
        <a:xfrm>
          <a:off x="193532760" y="189230"/>
          <a:ext cx="888365" cy="7620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4" name="ID_00304259FD94497D9945CDAA3F81E281"/>
        <xdr:cNvPicPr>
          <a:picLocks noChangeAspect="1"/>
        </xdr:cNvPicPr>
      </xdr:nvPicPr>
      <xdr:blipFill>
        <a:blip r:embed="rId10"/>
        <a:srcRect b="14221"/>
        <a:stretch>
          <a:fillRect/>
        </a:stretch>
      </xdr:blipFill>
      <xdr:spPr>
        <a:xfrm>
          <a:off x="192634870" y="189230"/>
          <a:ext cx="604520" cy="7200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6" name="ID_6E7E49D9A1C0414C8A272063775BC7D7"/>
        <xdr:cNvPicPr>
          <a:picLocks noChangeAspect="1"/>
        </xdr:cNvPicPr>
      </xdr:nvPicPr>
      <xdr:blipFill>
        <a:blip r:embed="rId11"/>
        <a:srcRect b="11725"/>
        <a:stretch>
          <a:fillRect/>
        </a:stretch>
      </xdr:blipFill>
      <xdr:spPr>
        <a:xfrm>
          <a:off x="191622680" y="189230"/>
          <a:ext cx="613410" cy="74104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49" name="ID_26B4DACA149040B0B88D3909691A8ECD"/>
        <xdr:cNvPicPr>
          <a:picLocks noChangeAspect="1"/>
        </xdr:cNvPicPr>
      </xdr:nvPicPr>
      <xdr:blipFill>
        <a:blip r:embed="rId12"/>
        <a:srcRect b="10287"/>
        <a:stretch>
          <a:fillRect/>
        </a:stretch>
      </xdr:blipFill>
      <xdr:spPr>
        <a:xfrm>
          <a:off x="190059945" y="189230"/>
          <a:ext cx="847090" cy="7531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1" name="ID_5EA1E2286CBF4D68B286C157CD205973"/>
        <xdr:cNvPicPr>
          <a:picLocks noChangeAspect="1"/>
        </xdr:cNvPicPr>
      </xdr:nvPicPr>
      <xdr:blipFill>
        <a:blip r:embed="rId13"/>
        <a:srcRect b="9228"/>
        <a:stretch>
          <a:fillRect/>
        </a:stretch>
      </xdr:blipFill>
      <xdr:spPr>
        <a:xfrm>
          <a:off x="189014100" y="189230"/>
          <a:ext cx="763905" cy="7620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4" name="ID_997CBC62CC10482495C719FBC491E3E5"/>
        <xdr:cNvPicPr>
          <a:picLocks noChangeAspect="1"/>
        </xdr:cNvPicPr>
      </xdr:nvPicPr>
      <xdr:blipFill>
        <a:blip r:embed="rId14"/>
        <a:srcRect b="7867"/>
        <a:stretch>
          <a:fillRect/>
        </a:stretch>
      </xdr:blipFill>
      <xdr:spPr>
        <a:xfrm>
          <a:off x="186375040" y="189230"/>
          <a:ext cx="716915" cy="77343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5" name="ID_B7CC7DBCBF9D4E55B76643DB9B5597C3"/>
        <xdr:cNvPicPr>
          <a:picLocks noChangeAspect="1"/>
        </xdr:cNvPicPr>
      </xdr:nvPicPr>
      <xdr:blipFill>
        <a:blip r:embed="rId15"/>
        <a:srcRect b="8926"/>
        <a:stretch>
          <a:fillRect/>
        </a:stretch>
      </xdr:blipFill>
      <xdr:spPr>
        <a:xfrm>
          <a:off x="187246260" y="226695"/>
          <a:ext cx="705485" cy="6184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6" name="ID_B434A376B0554A5197FE7F87AD8E44EA"/>
        <xdr:cNvPicPr>
          <a:picLocks noChangeAspect="1"/>
        </xdr:cNvPicPr>
      </xdr:nvPicPr>
      <xdr:blipFill>
        <a:blip r:embed="rId16"/>
        <a:srcRect b="10423"/>
        <a:stretch>
          <a:fillRect/>
        </a:stretch>
      </xdr:blipFill>
      <xdr:spPr>
        <a:xfrm>
          <a:off x="185338085" y="187325"/>
          <a:ext cx="605790" cy="7531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7" name="ID_286922CD90E7415E836A2A34E0DFC096"/>
        <xdr:cNvPicPr>
          <a:picLocks noChangeAspect="1"/>
        </xdr:cNvPicPr>
      </xdr:nvPicPr>
      <xdr:blipFill>
        <a:blip r:embed="rId17"/>
        <a:srcRect b="12613"/>
        <a:stretch>
          <a:fillRect/>
        </a:stretch>
      </xdr:blipFill>
      <xdr:spPr>
        <a:xfrm>
          <a:off x="183991885" y="187325"/>
          <a:ext cx="868680" cy="73469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8" name="ID_AB86517C13C940CD89DFF18B778983CA"/>
        <xdr:cNvPicPr>
          <a:picLocks noChangeAspect="1"/>
        </xdr:cNvPicPr>
      </xdr:nvPicPr>
      <xdr:blipFill>
        <a:blip r:embed="rId18"/>
        <a:srcRect b="9290"/>
        <a:stretch>
          <a:fillRect/>
        </a:stretch>
      </xdr:blipFill>
      <xdr:spPr>
        <a:xfrm>
          <a:off x="182443120" y="187325"/>
          <a:ext cx="957580" cy="76263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79" name="ID_6C601B1B925D4959B3CDD1CC47FAAEA0"/>
        <xdr:cNvPicPr>
          <a:picLocks noChangeAspect="1"/>
        </xdr:cNvPicPr>
      </xdr:nvPicPr>
      <xdr:blipFill>
        <a:blip r:embed="rId19"/>
        <a:srcRect b="9592"/>
        <a:stretch>
          <a:fillRect/>
        </a:stretch>
      </xdr:blipFill>
      <xdr:spPr>
        <a:xfrm>
          <a:off x="180774340" y="187325"/>
          <a:ext cx="907415" cy="76009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0" name="ID_4005AFA6E8BD4FAEB262545E9560D590"/>
        <xdr:cNvPicPr>
          <a:picLocks noChangeAspect="1"/>
        </xdr:cNvPicPr>
      </xdr:nvPicPr>
      <xdr:blipFill>
        <a:blip r:embed="rId20"/>
        <a:srcRect b="10640"/>
        <a:stretch>
          <a:fillRect/>
        </a:stretch>
      </xdr:blipFill>
      <xdr:spPr>
        <a:xfrm>
          <a:off x="179550695" y="187325"/>
          <a:ext cx="902335" cy="7696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1" name="ID_33D3350F768F4CB5AD9E281B9ED31BE3"/>
        <xdr:cNvPicPr>
          <a:picLocks noChangeAspect="1"/>
        </xdr:cNvPicPr>
      </xdr:nvPicPr>
      <xdr:blipFill>
        <a:blip r:embed="rId21"/>
        <a:srcRect b="13444"/>
        <a:stretch>
          <a:fillRect/>
        </a:stretch>
      </xdr:blipFill>
      <xdr:spPr>
        <a:xfrm>
          <a:off x="177991135" y="187325"/>
          <a:ext cx="881380" cy="7277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2" name="ID_1984682337CB43A7B1EFE1257CEB042F"/>
        <xdr:cNvPicPr>
          <a:picLocks noChangeAspect="1"/>
        </xdr:cNvPicPr>
      </xdr:nvPicPr>
      <xdr:blipFill>
        <a:blip r:embed="rId22"/>
        <a:srcRect b="15937"/>
        <a:stretch>
          <a:fillRect/>
        </a:stretch>
      </xdr:blipFill>
      <xdr:spPr>
        <a:xfrm>
          <a:off x="176978310" y="187325"/>
          <a:ext cx="548640" cy="70675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4" name="ID_D05904DDA5F14562926CA2812A12F505"/>
        <xdr:cNvPicPr>
          <a:picLocks noChangeAspect="1"/>
        </xdr:cNvPicPr>
      </xdr:nvPicPr>
      <xdr:blipFill>
        <a:blip r:embed="rId23"/>
        <a:srcRect b="24067"/>
        <a:stretch>
          <a:fillRect/>
        </a:stretch>
      </xdr:blipFill>
      <xdr:spPr>
        <a:xfrm>
          <a:off x="175757840" y="249555"/>
          <a:ext cx="728980" cy="63309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5" name="ID_E83BD33BC08345FC8E18983CC3802E86"/>
        <xdr:cNvPicPr>
          <a:picLocks noChangeAspect="1"/>
        </xdr:cNvPicPr>
      </xdr:nvPicPr>
      <xdr:blipFill>
        <a:blip r:embed="rId24"/>
        <a:srcRect b="16465"/>
        <a:stretch>
          <a:fillRect/>
        </a:stretch>
      </xdr:blipFill>
      <xdr:spPr>
        <a:xfrm>
          <a:off x="174429420" y="187325"/>
          <a:ext cx="875030" cy="7023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6" name="ID_C5A8310434544FC7B1B54551953C707B"/>
        <xdr:cNvPicPr>
          <a:picLocks noChangeAspect="1"/>
        </xdr:cNvPicPr>
      </xdr:nvPicPr>
      <xdr:blipFill>
        <a:blip r:embed="rId25"/>
        <a:srcRect b="8988"/>
        <a:stretch>
          <a:fillRect/>
        </a:stretch>
      </xdr:blipFill>
      <xdr:spPr>
        <a:xfrm>
          <a:off x="172923835" y="187325"/>
          <a:ext cx="924560" cy="7651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7" name="ID_81BC269D01CA4379932234C163CCD007"/>
        <xdr:cNvPicPr>
          <a:picLocks noChangeAspect="1"/>
        </xdr:cNvPicPr>
      </xdr:nvPicPr>
      <xdr:blipFill>
        <a:blip r:embed="rId26"/>
        <a:srcRect b="9592"/>
        <a:stretch>
          <a:fillRect/>
        </a:stretch>
      </xdr:blipFill>
      <xdr:spPr>
        <a:xfrm>
          <a:off x="171778295" y="187325"/>
          <a:ext cx="638810" cy="76009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8" name="ID_F15EC039B54A4CC6BE69CE99EAE53D31"/>
        <xdr:cNvPicPr>
          <a:picLocks noChangeAspect="1"/>
        </xdr:cNvPicPr>
      </xdr:nvPicPr>
      <xdr:blipFill>
        <a:blip r:embed="rId27"/>
        <a:srcRect b="15332"/>
        <a:stretch>
          <a:fillRect/>
        </a:stretch>
      </xdr:blipFill>
      <xdr:spPr>
        <a:xfrm>
          <a:off x="170493055" y="187325"/>
          <a:ext cx="812800" cy="71183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89" name="ID_0A3C7D86F55B40A694F6AF796C778427"/>
        <xdr:cNvPicPr>
          <a:picLocks noChangeAspect="1"/>
        </xdr:cNvPicPr>
      </xdr:nvPicPr>
      <xdr:blipFill>
        <a:blip r:embed="rId28"/>
        <a:srcRect b="16767"/>
        <a:stretch>
          <a:fillRect/>
        </a:stretch>
      </xdr:blipFill>
      <xdr:spPr>
        <a:xfrm>
          <a:off x="169040175" y="187325"/>
          <a:ext cx="899160" cy="69977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90" name="ID_4384578AF3C542A481ABE91E4BE40F53"/>
        <xdr:cNvPicPr>
          <a:picLocks noChangeAspect="1"/>
        </xdr:cNvPicPr>
      </xdr:nvPicPr>
      <xdr:blipFill>
        <a:blip r:embed="rId29"/>
        <a:srcRect b="9819"/>
        <a:stretch>
          <a:fillRect/>
        </a:stretch>
      </xdr:blipFill>
      <xdr:spPr>
        <a:xfrm>
          <a:off x="167588565" y="187325"/>
          <a:ext cx="878840" cy="7581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91" name="ID_BA709E4A67AF435FBBF9DE650A3F03E7"/>
        <xdr:cNvPicPr>
          <a:picLocks noChangeAspect="1"/>
        </xdr:cNvPicPr>
      </xdr:nvPicPr>
      <xdr:blipFill>
        <a:blip r:embed="rId30"/>
        <a:srcRect b="8988"/>
        <a:stretch>
          <a:fillRect/>
        </a:stretch>
      </xdr:blipFill>
      <xdr:spPr>
        <a:xfrm>
          <a:off x="166122985" y="187325"/>
          <a:ext cx="892810" cy="7651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92" name="ID_AEE1D50B2C0D4BB592B790E21A2DBED2"/>
        <xdr:cNvPicPr>
          <a:picLocks noChangeAspect="1"/>
        </xdr:cNvPicPr>
      </xdr:nvPicPr>
      <xdr:blipFill>
        <a:blip r:embed="rId31"/>
        <a:srcRect b="8988"/>
        <a:stretch>
          <a:fillRect/>
        </a:stretch>
      </xdr:blipFill>
      <xdr:spPr>
        <a:xfrm>
          <a:off x="164985700" y="187325"/>
          <a:ext cx="640715" cy="7651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96" name="ID_0C530218D8E34A34BA5A11DDC4125B14"/>
        <xdr:cNvPicPr>
          <a:picLocks noChangeAspect="1"/>
        </xdr:cNvPicPr>
      </xdr:nvPicPr>
      <xdr:blipFill>
        <a:blip r:embed="rId32"/>
        <a:srcRect l="-3721" t="-1287" r="-14967" b="10121"/>
        <a:stretch>
          <a:fillRect/>
        </a:stretch>
      </xdr:blipFill>
      <xdr:spPr>
        <a:xfrm>
          <a:off x="163567110" y="242570"/>
          <a:ext cx="771525" cy="6451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97" name="ID_3270CBC932784A45A693C25DED6A2DF9"/>
        <xdr:cNvPicPr>
          <a:picLocks noChangeAspect="1"/>
        </xdr:cNvPicPr>
      </xdr:nvPicPr>
      <xdr:blipFill>
        <a:blip r:embed="rId33"/>
        <a:srcRect b="15328"/>
        <a:stretch>
          <a:fillRect/>
        </a:stretch>
      </xdr:blipFill>
      <xdr:spPr>
        <a:xfrm>
          <a:off x="162827335" y="187325"/>
          <a:ext cx="541655" cy="63944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98" name="ID_1537A87D3DF34C88B8EC189BAD9387C5"/>
        <xdr:cNvPicPr>
          <a:picLocks noChangeAspect="1"/>
        </xdr:cNvPicPr>
      </xdr:nvPicPr>
      <xdr:blipFill>
        <a:blip r:embed="rId34"/>
        <a:srcRect t="-6425" b="10860"/>
        <a:stretch>
          <a:fillRect/>
        </a:stretch>
      </xdr:blipFill>
      <xdr:spPr>
        <a:xfrm>
          <a:off x="161539555" y="248285"/>
          <a:ext cx="770255" cy="6699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99" name="ID_4CF9034570574E61914771119615BBDD"/>
        <xdr:cNvPicPr>
          <a:picLocks noChangeAspect="1"/>
        </xdr:cNvPicPr>
      </xdr:nvPicPr>
      <xdr:blipFill>
        <a:blip r:embed="rId35"/>
        <a:srcRect l="7327" r="5676" b="17821"/>
        <a:stretch>
          <a:fillRect/>
        </a:stretch>
      </xdr:blipFill>
      <xdr:spPr>
        <a:xfrm>
          <a:off x="160417510" y="187325"/>
          <a:ext cx="486410" cy="6254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0" name="ID_4DC1C3A7216F4760B4A760705F2A3F56"/>
        <xdr:cNvPicPr>
          <a:picLocks noChangeAspect="1"/>
        </xdr:cNvPicPr>
      </xdr:nvPicPr>
      <xdr:blipFill>
        <a:blip r:embed="rId36"/>
        <a:srcRect b="9231"/>
        <a:stretch>
          <a:fillRect/>
        </a:stretch>
      </xdr:blipFill>
      <xdr:spPr>
        <a:xfrm>
          <a:off x="158990030" y="187325"/>
          <a:ext cx="780415" cy="63690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1" name="ID_9FC6352C45524CD59FD61A107F19A528"/>
        <xdr:cNvPicPr>
          <a:picLocks noChangeAspect="1"/>
        </xdr:cNvPicPr>
      </xdr:nvPicPr>
      <xdr:blipFill>
        <a:blip r:embed="rId37"/>
        <a:srcRect b="14842"/>
        <a:stretch>
          <a:fillRect/>
        </a:stretch>
      </xdr:blipFill>
      <xdr:spPr>
        <a:xfrm>
          <a:off x="157593030" y="187325"/>
          <a:ext cx="732155" cy="59753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2" name="ID_589E625F63184DCBAE3D14BD956E2AC4"/>
        <xdr:cNvPicPr>
          <a:picLocks noChangeAspect="1"/>
        </xdr:cNvPicPr>
      </xdr:nvPicPr>
      <xdr:blipFill>
        <a:blip r:embed="rId38"/>
        <a:srcRect b="20452"/>
        <a:stretch>
          <a:fillRect/>
        </a:stretch>
      </xdr:blipFill>
      <xdr:spPr>
        <a:xfrm>
          <a:off x="155679140" y="187325"/>
          <a:ext cx="1003300" cy="55816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3" name="ID_7CB0DB98757A49C58962159E345EB2A3"/>
        <xdr:cNvPicPr>
          <a:picLocks noChangeAspect="1"/>
        </xdr:cNvPicPr>
      </xdr:nvPicPr>
      <xdr:blipFill>
        <a:blip r:embed="rId39"/>
        <a:srcRect t="-6063" b="21086"/>
        <a:stretch>
          <a:fillRect/>
        </a:stretch>
      </xdr:blipFill>
      <xdr:spPr>
        <a:xfrm>
          <a:off x="154435175" y="262890"/>
          <a:ext cx="598170" cy="59563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4" name="ID_05908A7E86874658ADCBAE114706E6C5"/>
        <xdr:cNvPicPr>
          <a:picLocks noChangeAspect="1"/>
        </xdr:cNvPicPr>
      </xdr:nvPicPr>
      <xdr:blipFill>
        <a:blip r:embed="rId40"/>
        <a:srcRect b="16471"/>
        <a:stretch>
          <a:fillRect/>
        </a:stretch>
      </xdr:blipFill>
      <xdr:spPr>
        <a:xfrm>
          <a:off x="153228040" y="187325"/>
          <a:ext cx="564515" cy="58610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5" name="ID_EF84565DAB7E419A8651DE2A93EAFB70"/>
        <xdr:cNvPicPr>
          <a:picLocks noChangeAspect="1"/>
        </xdr:cNvPicPr>
      </xdr:nvPicPr>
      <xdr:blipFill>
        <a:blip r:embed="rId41"/>
        <a:srcRect b="11170"/>
        <a:stretch>
          <a:fillRect/>
        </a:stretch>
      </xdr:blipFill>
      <xdr:spPr>
        <a:xfrm>
          <a:off x="151706580" y="187325"/>
          <a:ext cx="800100" cy="6350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6" name="ID_657B04A3D1524B0893FE71F715F714D8"/>
        <xdr:cNvPicPr>
          <a:picLocks noChangeAspect="1"/>
        </xdr:cNvPicPr>
      </xdr:nvPicPr>
      <xdr:blipFill>
        <a:blip r:embed="rId42"/>
        <a:srcRect b="18462"/>
        <a:stretch>
          <a:fillRect/>
        </a:stretch>
      </xdr:blipFill>
      <xdr:spPr>
        <a:xfrm>
          <a:off x="150368635" y="187325"/>
          <a:ext cx="638175" cy="57213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7" name="ID_4F8C8B606DFF462D869AC090FDEFB571"/>
        <xdr:cNvPicPr>
          <a:picLocks noChangeAspect="1"/>
        </xdr:cNvPicPr>
      </xdr:nvPicPr>
      <xdr:blipFill>
        <a:blip r:embed="rId43"/>
        <a:srcRect b="14842"/>
        <a:stretch>
          <a:fillRect/>
        </a:stretch>
      </xdr:blipFill>
      <xdr:spPr>
        <a:xfrm>
          <a:off x="149264370" y="187325"/>
          <a:ext cx="586740" cy="59753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8" name="ID_35055BE6FFB9460EA8F1035BC7E54020"/>
        <xdr:cNvPicPr>
          <a:picLocks noChangeAspect="1"/>
        </xdr:cNvPicPr>
      </xdr:nvPicPr>
      <xdr:blipFill>
        <a:blip r:embed="rId44"/>
        <a:srcRect l="-7379" t="-7964" b="43908"/>
        <a:stretch>
          <a:fillRect/>
        </a:stretch>
      </xdr:blipFill>
      <xdr:spPr>
        <a:xfrm>
          <a:off x="148088985" y="343535"/>
          <a:ext cx="535940" cy="4476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09" name="ID_89062C805F8146E7B9464DF360388CB9"/>
        <xdr:cNvPicPr>
          <a:picLocks noChangeAspect="1"/>
        </xdr:cNvPicPr>
      </xdr:nvPicPr>
      <xdr:blipFill>
        <a:blip r:embed="rId45"/>
        <a:srcRect b="13484"/>
        <a:stretch>
          <a:fillRect/>
        </a:stretch>
      </xdr:blipFill>
      <xdr:spPr>
        <a:xfrm>
          <a:off x="147074890" y="187325"/>
          <a:ext cx="539750" cy="6070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0" name="ID_6A2D145441124A9A95C98E9B31DC690A"/>
        <xdr:cNvPicPr>
          <a:picLocks noChangeAspect="1"/>
        </xdr:cNvPicPr>
      </xdr:nvPicPr>
      <xdr:blipFill>
        <a:blip r:embed="rId46"/>
        <a:srcRect t="-14389" b="18824"/>
        <a:stretch>
          <a:fillRect/>
        </a:stretch>
      </xdr:blipFill>
      <xdr:spPr>
        <a:xfrm>
          <a:off x="145953480" y="346075"/>
          <a:ext cx="584835" cy="6699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1" name="ID_1202DDBDA0A4403CA3F3A3C6DAE3E35C"/>
        <xdr:cNvPicPr>
          <a:picLocks noChangeAspect="1"/>
        </xdr:cNvPicPr>
      </xdr:nvPicPr>
      <xdr:blipFill>
        <a:blip r:embed="rId47"/>
        <a:srcRect b="8869"/>
        <a:stretch>
          <a:fillRect/>
        </a:stretch>
      </xdr:blipFill>
      <xdr:spPr>
        <a:xfrm>
          <a:off x="144590135" y="187325"/>
          <a:ext cx="775335" cy="63944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2" name="ID_2016EB56EE914059A84F731FC1AC2142"/>
        <xdr:cNvPicPr>
          <a:picLocks noChangeAspect="1"/>
        </xdr:cNvPicPr>
      </xdr:nvPicPr>
      <xdr:blipFill>
        <a:blip r:embed="rId48"/>
        <a:srcRect b="15837"/>
        <a:stretch>
          <a:fillRect/>
        </a:stretch>
      </xdr:blipFill>
      <xdr:spPr>
        <a:xfrm>
          <a:off x="143137890" y="187325"/>
          <a:ext cx="683260" cy="590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3" name="ID_866A6FDA2A3A463DA82749D687FEFF65"/>
        <xdr:cNvPicPr>
          <a:picLocks noChangeAspect="1"/>
        </xdr:cNvPicPr>
      </xdr:nvPicPr>
      <xdr:blipFill>
        <a:blip r:embed="rId49"/>
        <a:srcRect b="14480"/>
        <a:stretch>
          <a:fillRect/>
        </a:stretch>
      </xdr:blipFill>
      <xdr:spPr>
        <a:xfrm>
          <a:off x="142161895" y="187325"/>
          <a:ext cx="664845" cy="6000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4" name="ID_584A2E64860F478EAD908BE9586C3F9E"/>
        <xdr:cNvPicPr>
          <a:picLocks noChangeAspect="1"/>
        </xdr:cNvPicPr>
      </xdr:nvPicPr>
      <xdr:blipFill>
        <a:blip r:embed="rId50"/>
        <a:srcRect b="16471"/>
        <a:stretch>
          <a:fillRect/>
        </a:stretch>
      </xdr:blipFill>
      <xdr:spPr>
        <a:xfrm>
          <a:off x="140502640" y="187325"/>
          <a:ext cx="777240" cy="58610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5" name="ID_4E78E530073F47AE87B391D255FB9E52"/>
        <xdr:cNvPicPr>
          <a:picLocks noChangeAspect="1"/>
        </xdr:cNvPicPr>
      </xdr:nvPicPr>
      <xdr:blipFill>
        <a:blip r:embed="rId51"/>
        <a:srcRect b="17104"/>
        <a:stretch>
          <a:fillRect/>
        </a:stretch>
      </xdr:blipFill>
      <xdr:spPr>
        <a:xfrm>
          <a:off x="138919585" y="187325"/>
          <a:ext cx="785495" cy="5816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6" name="ID_C29896081C324C19971BE24658353F02"/>
        <xdr:cNvPicPr>
          <a:picLocks noChangeAspect="1"/>
        </xdr:cNvPicPr>
      </xdr:nvPicPr>
      <xdr:blipFill>
        <a:blip r:embed="rId52"/>
        <a:srcRect b="9864"/>
        <a:stretch>
          <a:fillRect/>
        </a:stretch>
      </xdr:blipFill>
      <xdr:spPr>
        <a:xfrm>
          <a:off x="137290810" y="187325"/>
          <a:ext cx="754380" cy="6324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7" name="ID_D6682415ACF24FCB97E9A16253170F80"/>
        <xdr:cNvPicPr>
          <a:picLocks noChangeAspect="1"/>
        </xdr:cNvPicPr>
      </xdr:nvPicPr>
      <xdr:blipFill>
        <a:blip r:embed="rId53"/>
        <a:srcRect b="10860"/>
        <a:stretch>
          <a:fillRect/>
        </a:stretch>
      </xdr:blipFill>
      <xdr:spPr>
        <a:xfrm>
          <a:off x="135916670" y="187325"/>
          <a:ext cx="677545" cy="6254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8" name="ID_3FF688146B3F41EDA235653C47AAAD03"/>
        <xdr:cNvPicPr>
          <a:picLocks noChangeAspect="1"/>
        </xdr:cNvPicPr>
      </xdr:nvPicPr>
      <xdr:blipFill>
        <a:blip r:embed="rId54"/>
        <a:srcRect b="8235"/>
        <a:stretch>
          <a:fillRect/>
        </a:stretch>
      </xdr:blipFill>
      <xdr:spPr>
        <a:xfrm>
          <a:off x="134921625" y="187325"/>
          <a:ext cx="445770" cy="6438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19" name="ID_C6F332A087814E92A09B40FA4C28BB1F"/>
        <xdr:cNvPicPr>
          <a:picLocks noChangeAspect="1"/>
        </xdr:cNvPicPr>
      </xdr:nvPicPr>
      <xdr:blipFill>
        <a:blip r:embed="rId55"/>
        <a:srcRect b="10226"/>
        <a:stretch>
          <a:fillRect/>
        </a:stretch>
      </xdr:blipFill>
      <xdr:spPr>
        <a:xfrm>
          <a:off x="133768465" y="187325"/>
          <a:ext cx="627380" cy="6299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20" name="ID_C8820FDF7E4D46959E96AF53ECEA7C4C"/>
        <xdr:cNvPicPr>
          <a:picLocks noChangeAspect="1"/>
        </xdr:cNvPicPr>
      </xdr:nvPicPr>
      <xdr:blipFill>
        <a:blip r:embed="rId56"/>
        <a:srcRect b="16109"/>
        <a:stretch>
          <a:fillRect/>
        </a:stretch>
      </xdr:blipFill>
      <xdr:spPr>
        <a:xfrm>
          <a:off x="132613400" y="187325"/>
          <a:ext cx="571500" cy="58864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21" name="ID_CCBB127D4A354367AACEFCAF4436B07E"/>
        <xdr:cNvPicPr>
          <a:picLocks noChangeAspect="1"/>
        </xdr:cNvPicPr>
      </xdr:nvPicPr>
      <xdr:blipFill>
        <a:blip r:embed="rId57"/>
        <a:srcRect t="-16742" b="22898"/>
        <a:stretch>
          <a:fillRect/>
        </a:stretch>
      </xdr:blipFill>
      <xdr:spPr>
        <a:xfrm>
          <a:off x="131476115" y="378460"/>
          <a:ext cx="565785" cy="6572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22" name="ID_3A3838C610334ACAB6A81ACD69E5011C"/>
        <xdr:cNvPicPr>
          <a:picLocks noChangeAspect="1"/>
        </xdr:cNvPicPr>
      </xdr:nvPicPr>
      <xdr:blipFill>
        <a:blip r:embed="rId58"/>
        <a:srcRect b="14480"/>
        <a:stretch>
          <a:fillRect/>
        </a:stretch>
      </xdr:blipFill>
      <xdr:spPr>
        <a:xfrm>
          <a:off x="130441700" y="187325"/>
          <a:ext cx="518160" cy="6000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23" name="ID_30C58B6858E4490D90B134C2E92A9915"/>
        <xdr:cNvPicPr>
          <a:picLocks noChangeAspect="1"/>
        </xdr:cNvPicPr>
      </xdr:nvPicPr>
      <xdr:blipFill>
        <a:blip r:embed="rId59"/>
        <a:srcRect b="17828"/>
        <a:stretch>
          <a:fillRect/>
        </a:stretch>
      </xdr:blipFill>
      <xdr:spPr>
        <a:xfrm>
          <a:off x="129044700" y="187325"/>
          <a:ext cx="768985" cy="57658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24" name="ID_CE3AF374AAE44EACA4A063AE4C2B9583"/>
        <xdr:cNvPicPr>
          <a:picLocks noChangeAspect="1"/>
        </xdr:cNvPicPr>
      </xdr:nvPicPr>
      <xdr:blipFill>
        <a:blip r:embed="rId60"/>
        <a:srcRect b="14118"/>
        <a:stretch>
          <a:fillRect/>
        </a:stretch>
      </xdr:blipFill>
      <xdr:spPr>
        <a:xfrm>
          <a:off x="127537845" y="187325"/>
          <a:ext cx="764540" cy="60261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25" name="ID_11C245C38B864E85A128AB553E8F61D5"/>
        <xdr:cNvPicPr>
          <a:picLocks noChangeAspect="1"/>
        </xdr:cNvPicPr>
      </xdr:nvPicPr>
      <xdr:blipFill>
        <a:blip r:embed="rId61"/>
        <a:srcRect b="8778"/>
        <a:stretch>
          <a:fillRect/>
        </a:stretch>
      </xdr:blipFill>
      <xdr:spPr>
        <a:xfrm>
          <a:off x="126318645" y="186690"/>
          <a:ext cx="568325" cy="64008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26" name="ID_F3DB64080FF94505BB087B7097ED21F2"/>
        <xdr:cNvPicPr>
          <a:picLocks noChangeAspect="1"/>
        </xdr:cNvPicPr>
      </xdr:nvPicPr>
      <xdr:blipFill>
        <a:blip r:embed="rId62"/>
        <a:srcRect b="11131"/>
        <a:stretch>
          <a:fillRect/>
        </a:stretch>
      </xdr:blipFill>
      <xdr:spPr>
        <a:xfrm>
          <a:off x="125015625" y="187325"/>
          <a:ext cx="689610" cy="62357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27" name="ID_098F66EF75914A3C9A2BBEC0691498B1"/>
        <xdr:cNvPicPr>
          <a:picLocks noChangeAspect="1"/>
        </xdr:cNvPicPr>
      </xdr:nvPicPr>
      <xdr:blipFill>
        <a:blip r:embed="rId63"/>
        <a:srcRect b="18824"/>
        <a:stretch>
          <a:fillRect/>
        </a:stretch>
      </xdr:blipFill>
      <xdr:spPr>
        <a:xfrm>
          <a:off x="123499880" y="187325"/>
          <a:ext cx="794385" cy="56959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28" name="ID_B5CC5616A31D4B039EA977850ED098A3"/>
        <xdr:cNvPicPr>
          <a:picLocks noChangeAspect="1"/>
        </xdr:cNvPicPr>
      </xdr:nvPicPr>
      <xdr:blipFill>
        <a:blip r:embed="rId64"/>
        <a:srcRect r="1376" b="16471"/>
        <a:stretch>
          <a:fillRect/>
        </a:stretch>
      </xdr:blipFill>
      <xdr:spPr>
        <a:xfrm>
          <a:off x="121892695" y="187325"/>
          <a:ext cx="822960" cy="58610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29" name="ID_969BB6BE728142A59F2A5FFA5EE6FBE2"/>
        <xdr:cNvPicPr>
          <a:picLocks noChangeAspect="1"/>
        </xdr:cNvPicPr>
      </xdr:nvPicPr>
      <xdr:blipFill>
        <a:blip r:embed="rId65"/>
        <a:srcRect b="18824"/>
        <a:stretch>
          <a:fillRect/>
        </a:stretch>
      </xdr:blipFill>
      <xdr:spPr>
        <a:xfrm>
          <a:off x="120518555" y="187325"/>
          <a:ext cx="718820" cy="56959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30" name="ID_31AC445B7B504CA6AB4F48395B813C33"/>
        <xdr:cNvPicPr>
          <a:picLocks noChangeAspect="1"/>
        </xdr:cNvPicPr>
      </xdr:nvPicPr>
      <xdr:blipFill>
        <a:blip r:embed="rId66"/>
        <a:srcRect b="10689"/>
        <a:stretch>
          <a:fillRect/>
        </a:stretch>
      </xdr:blipFill>
      <xdr:spPr>
        <a:xfrm>
          <a:off x="118990110" y="189230"/>
          <a:ext cx="724535" cy="63690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31" name="ID_C617A569985E43889265051834BA31DE"/>
        <xdr:cNvPicPr>
          <a:picLocks noChangeAspect="1"/>
        </xdr:cNvPicPr>
      </xdr:nvPicPr>
      <xdr:blipFill>
        <a:blip r:embed="rId67"/>
        <a:srcRect b="18100"/>
        <a:stretch>
          <a:fillRect/>
        </a:stretch>
      </xdr:blipFill>
      <xdr:spPr>
        <a:xfrm>
          <a:off x="117759480" y="187325"/>
          <a:ext cx="596265" cy="5746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33" name="ID_ED5A57B927094442B1BC6F592ECCA5A1"/>
        <xdr:cNvPicPr>
          <a:picLocks noChangeAspect="1"/>
        </xdr:cNvPicPr>
      </xdr:nvPicPr>
      <xdr:blipFill>
        <a:blip r:embed="rId68"/>
        <a:srcRect b="36199"/>
        <a:stretch>
          <a:fillRect/>
        </a:stretch>
      </xdr:blipFill>
      <xdr:spPr>
        <a:xfrm>
          <a:off x="116723160" y="267970"/>
          <a:ext cx="498475" cy="4476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34" name="ID_9084EFDDF1C34B03872C8B5B4B4A3F68"/>
        <xdr:cNvPicPr>
          <a:picLocks noChangeAspect="1"/>
        </xdr:cNvPicPr>
      </xdr:nvPicPr>
      <xdr:blipFill>
        <a:blip r:embed="rId69"/>
        <a:srcRect b="17104"/>
        <a:stretch>
          <a:fillRect/>
        </a:stretch>
      </xdr:blipFill>
      <xdr:spPr>
        <a:xfrm>
          <a:off x="115164235" y="187325"/>
          <a:ext cx="885825" cy="5816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35" name="ID_4D2179F768DD4382806B88F56A44836C"/>
        <xdr:cNvPicPr>
          <a:picLocks noChangeAspect="1"/>
        </xdr:cNvPicPr>
      </xdr:nvPicPr>
      <xdr:blipFill>
        <a:blip r:embed="rId70"/>
        <a:srcRect b="29321"/>
        <a:stretch>
          <a:fillRect/>
        </a:stretch>
      </xdr:blipFill>
      <xdr:spPr>
        <a:xfrm>
          <a:off x="113241455" y="186690"/>
          <a:ext cx="1005205" cy="49593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36" name="ID_E615A4C3AE3048BF9819C9139EBF28F2"/>
        <xdr:cNvPicPr>
          <a:picLocks noChangeAspect="1"/>
        </xdr:cNvPicPr>
      </xdr:nvPicPr>
      <xdr:blipFill>
        <a:blip r:embed="rId71"/>
        <a:srcRect b="8869"/>
        <a:stretch>
          <a:fillRect/>
        </a:stretch>
      </xdr:blipFill>
      <xdr:spPr>
        <a:xfrm>
          <a:off x="111928910" y="187325"/>
          <a:ext cx="555625" cy="63944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38" name="ID_99F70B6E2047459FA3725FEA6B549ABA"/>
        <xdr:cNvPicPr>
          <a:picLocks noChangeAspect="1"/>
        </xdr:cNvPicPr>
      </xdr:nvPicPr>
      <xdr:blipFill>
        <a:blip r:embed="rId72"/>
        <a:srcRect b="13196"/>
        <a:stretch>
          <a:fillRect/>
        </a:stretch>
      </xdr:blipFill>
      <xdr:spPr>
        <a:xfrm>
          <a:off x="110470950" y="187325"/>
          <a:ext cx="798195" cy="61658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39" name="ID_65E6D30952524B0D8512ED007E6F1665"/>
        <xdr:cNvPicPr>
          <a:picLocks noChangeAspect="1"/>
        </xdr:cNvPicPr>
      </xdr:nvPicPr>
      <xdr:blipFill>
        <a:blip r:embed="rId73"/>
        <a:srcRect b="13846"/>
        <a:stretch>
          <a:fillRect/>
        </a:stretch>
      </xdr:blipFill>
      <xdr:spPr>
        <a:xfrm>
          <a:off x="109111415" y="187325"/>
          <a:ext cx="653415" cy="6045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40" name="ID_93B3B0F37A1048309EE1D84D9C7E3D43"/>
        <xdr:cNvPicPr>
          <a:picLocks noChangeAspect="1"/>
        </xdr:cNvPicPr>
      </xdr:nvPicPr>
      <xdr:blipFill>
        <a:blip r:embed="rId74"/>
        <a:srcRect b="14480"/>
        <a:stretch>
          <a:fillRect/>
        </a:stretch>
      </xdr:blipFill>
      <xdr:spPr>
        <a:xfrm>
          <a:off x="107355005" y="193675"/>
          <a:ext cx="974725" cy="6000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41" name="ID_4BAF2CF543EC42D2B3DB9EADFAC4E975"/>
        <xdr:cNvPicPr>
          <a:picLocks noChangeAspect="1"/>
        </xdr:cNvPicPr>
      </xdr:nvPicPr>
      <xdr:blipFill>
        <a:blip r:embed="rId75"/>
        <a:srcRect b="14480"/>
        <a:stretch>
          <a:fillRect/>
        </a:stretch>
      </xdr:blipFill>
      <xdr:spPr>
        <a:xfrm>
          <a:off x="106059605" y="187325"/>
          <a:ext cx="668020" cy="6000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42" name="ID_A42560E30A544E7AB35C0E4F8D9D1E4A"/>
        <xdr:cNvPicPr>
          <a:picLocks noChangeAspect="1"/>
        </xdr:cNvPicPr>
      </xdr:nvPicPr>
      <xdr:blipFill>
        <a:blip r:embed="rId76"/>
        <a:srcRect b="17104"/>
        <a:stretch>
          <a:fillRect/>
        </a:stretch>
      </xdr:blipFill>
      <xdr:spPr>
        <a:xfrm>
          <a:off x="104729280" y="187325"/>
          <a:ext cx="555625" cy="5816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43" name="ID_458B6092B6264016B86E837833BB3591"/>
        <xdr:cNvPicPr>
          <a:picLocks noChangeAspect="1"/>
        </xdr:cNvPicPr>
      </xdr:nvPicPr>
      <xdr:blipFill>
        <a:blip r:embed="rId77"/>
        <a:srcRect b="16380"/>
        <a:stretch>
          <a:fillRect/>
        </a:stretch>
      </xdr:blipFill>
      <xdr:spPr>
        <a:xfrm>
          <a:off x="103663115" y="186690"/>
          <a:ext cx="533400" cy="5867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44" name="ID_697D05915B4943B1845BAA23BA6F35DC"/>
        <xdr:cNvPicPr>
          <a:picLocks noChangeAspect="1"/>
        </xdr:cNvPicPr>
      </xdr:nvPicPr>
      <xdr:blipFill>
        <a:blip r:embed="rId78"/>
        <a:srcRect b="19457"/>
        <a:stretch>
          <a:fillRect/>
        </a:stretch>
      </xdr:blipFill>
      <xdr:spPr>
        <a:xfrm>
          <a:off x="102180390" y="187325"/>
          <a:ext cx="822960" cy="5651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45" name="ID_512A22E65CD84911B74DF660A719F0EC"/>
        <xdr:cNvPicPr>
          <a:picLocks noChangeAspect="1"/>
        </xdr:cNvPicPr>
      </xdr:nvPicPr>
      <xdr:blipFill>
        <a:blip r:embed="rId79"/>
        <a:srcRect b="15113"/>
        <a:stretch>
          <a:fillRect/>
        </a:stretch>
      </xdr:blipFill>
      <xdr:spPr>
        <a:xfrm>
          <a:off x="100608765" y="187325"/>
          <a:ext cx="789305" cy="59563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46" name="ID_BD81CB0B18E543FE96E9F48C57904BE5"/>
        <xdr:cNvPicPr>
          <a:picLocks noChangeAspect="1"/>
        </xdr:cNvPicPr>
      </xdr:nvPicPr>
      <xdr:blipFill>
        <a:blip r:embed="rId80"/>
        <a:srcRect b="21086"/>
        <a:stretch>
          <a:fillRect/>
        </a:stretch>
      </xdr:blipFill>
      <xdr:spPr>
        <a:xfrm>
          <a:off x="99334320" y="187325"/>
          <a:ext cx="598170" cy="5537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47" name="ID_5F23011BC5764EB396F99DFA5CA7F5E8"/>
        <xdr:cNvPicPr>
          <a:picLocks noChangeAspect="1"/>
        </xdr:cNvPicPr>
      </xdr:nvPicPr>
      <xdr:blipFill>
        <a:blip r:embed="rId81"/>
        <a:srcRect b="16471"/>
        <a:stretch>
          <a:fillRect/>
        </a:stretch>
      </xdr:blipFill>
      <xdr:spPr>
        <a:xfrm>
          <a:off x="97922715" y="187325"/>
          <a:ext cx="753745" cy="58610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48" name="ID_9C67CFE431264059BDF31B0C328671FB"/>
        <xdr:cNvPicPr>
          <a:picLocks noChangeAspect="1"/>
        </xdr:cNvPicPr>
      </xdr:nvPicPr>
      <xdr:blipFill>
        <a:blip r:embed="rId82"/>
        <a:srcRect b="15113"/>
        <a:stretch>
          <a:fillRect/>
        </a:stretch>
      </xdr:blipFill>
      <xdr:spPr>
        <a:xfrm>
          <a:off x="96836230" y="187325"/>
          <a:ext cx="482600" cy="59563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49" name="ID_899D356E01D2412D871BAB42F10A5632"/>
        <xdr:cNvPicPr>
          <a:picLocks noChangeAspect="1"/>
        </xdr:cNvPicPr>
      </xdr:nvPicPr>
      <xdr:blipFill>
        <a:blip r:embed="rId83"/>
        <a:srcRect b="12851"/>
        <a:stretch>
          <a:fillRect/>
        </a:stretch>
      </xdr:blipFill>
      <xdr:spPr>
        <a:xfrm>
          <a:off x="95548450" y="187325"/>
          <a:ext cx="706755" cy="61150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50" name="ID_4D5AF64C1C494A3A895B7F3B3703CEB4"/>
        <xdr:cNvPicPr>
          <a:picLocks noChangeAspect="1"/>
        </xdr:cNvPicPr>
      </xdr:nvPicPr>
      <xdr:blipFill>
        <a:blip r:embed="rId84"/>
        <a:srcRect t="5249" b="15113"/>
        <a:stretch>
          <a:fillRect/>
        </a:stretch>
      </xdr:blipFill>
      <xdr:spPr>
        <a:xfrm>
          <a:off x="94042230" y="222885"/>
          <a:ext cx="781050" cy="5588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51" name="ID_CCF8EE601DFA4D4FBFE1355B9A2B400C"/>
        <xdr:cNvPicPr>
          <a:picLocks noChangeAspect="1"/>
        </xdr:cNvPicPr>
      </xdr:nvPicPr>
      <xdr:blipFill>
        <a:blip r:embed="rId85"/>
        <a:srcRect b="16471"/>
        <a:stretch>
          <a:fillRect/>
        </a:stretch>
      </xdr:blipFill>
      <xdr:spPr>
        <a:xfrm>
          <a:off x="92790645" y="187325"/>
          <a:ext cx="586740" cy="58610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52" name="ID_85DC9036C4394C518A55C9140C475592"/>
        <xdr:cNvPicPr>
          <a:picLocks noChangeAspect="1"/>
        </xdr:cNvPicPr>
      </xdr:nvPicPr>
      <xdr:blipFill>
        <a:blip r:embed="rId86"/>
        <a:srcRect b="17104"/>
        <a:stretch>
          <a:fillRect/>
        </a:stretch>
      </xdr:blipFill>
      <xdr:spPr>
        <a:xfrm>
          <a:off x="91514930" y="187325"/>
          <a:ext cx="666115" cy="5816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53" name="ID_D9883681D32046C2A2CD6A958DE4B9C9"/>
        <xdr:cNvPicPr>
          <a:picLocks noChangeAspect="1"/>
        </xdr:cNvPicPr>
      </xdr:nvPicPr>
      <xdr:blipFill>
        <a:blip r:embed="rId87"/>
        <a:srcRect b="16109"/>
        <a:stretch>
          <a:fillRect/>
        </a:stretch>
      </xdr:blipFill>
      <xdr:spPr>
        <a:xfrm>
          <a:off x="90260805" y="187325"/>
          <a:ext cx="624840" cy="58864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54" name="ID_0859C2C13F584ED78E647C4783FAA090"/>
        <xdr:cNvPicPr>
          <a:picLocks noChangeAspect="1"/>
        </xdr:cNvPicPr>
      </xdr:nvPicPr>
      <xdr:blipFill>
        <a:blip r:embed="rId88"/>
        <a:srcRect b="14842"/>
        <a:stretch>
          <a:fillRect/>
        </a:stretch>
      </xdr:blipFill>
      <xdr:spPr>
        <a:xfrm>
          <a:off x="88919050" y="187325"/>
          <a:ext cx="695960" cy="59753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55" name="ID_C96726CCAB7142579F69336396D680C9"/>
        <xdr:cNvPicPr>
          <a:picLocks noChangeAspect="1"/>
        </xdr:cNvPicPr>
      </xdr:nvPicPr>
      <xdr:blipFill>
        <a:blip r:embed="rId89"/>
        <a:srcRect b="19457"/>
        <a:stretch>
          <a:fillRect/>
        </a:stretch>
      </xdr:blipFill>
      <xdr:spPr>
        <a:xfrm>
          <a:off x="87750650" y="187325"/>
          <a:ext cx="558165" cy="5651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56" name="ID_3A2BACDE0E0641B18CAE06A525E88C81"/>
        <xdr:cNvPicPr>
          <a:picLocks noChangeAspect="1"/>
        </xdr:cNvPicPr>
      </xdr:nvPicPr>
      <xdr:blipFill>
        <a:blip r:embed="rId90"/>
        <a:srcRect b="9231"/>
        <a:stretch>
          <a:fillRect/>
        </a:stretch>
      </xdr:blipFill>
      <xdr:spPr>
        <a:xfrm>
          <a:off x="86416515" y="187325"/>
          <a:ext cx="713740" cy="63690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57" name="ID_C8940E00A1C84B3C924078339A8718A2"/>
        <xdr:cNvPicPr>
          <a:picLocks noChangeAspect="1"/>
        </xdr:cNvPicPr>
      </xdr:nvPicPr>
      <xdr:blipFill>
        <a:blip r:embed="rId91"/>
        <a:srcRect b="23348"/>
        <a:stretch>
          <a:fillRect/>
        </a:stretch>
      </xdr:blipFill>
      <xdr:spPr>
        <a:xfrm>
          <a:off x="84892515" y="186690"/>
          <a:ext cx="792480" cy="53784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58" name="ID_ADCCF09FBBC14CA5A936217185916257"/>
        <xdr:cNvPicPr>
          <a:picLocks noChangeAspect="1"/>
        </xdr:cNvPicPr>
      </xdr:nvPicPr>
      <xdr:blipFill>
        <a:blip r:embed="rId92"/>
        <a:srcRect b="16109"/>
        <a:stretch>
          <a:fillRect/>
        </a:stretch>
      </xdr:blipFill>
      <xdr:spPr>
        <a:xfrm>
          <a:off x="83557110" y="187325"/>
          <a:ext cx="638810" cy="58864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59" name="ID_F3761F0E79D1478FA94F38B6AF242416"/>
        <xdr:cNvPicPr>
          <a:picLocks noChangeAspect="1"/>
        </xdr:cNvPicPr>
      </xdr:nvPicPr>
      <xdr:blipFill>
        <a:blip r:embed="rId93"/>
        <a:srcRect b="23077"/>
        <a:stretch>
          <a:fillRect/>
        </a:stretch>
      </xdr:blipFill>
      <xdr:spPr>
        <a:xfrm>
          <a:off x="82461100" y="187325"/>
          <a:ext cx="527050" cy="5397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60" name="ID_83D5C16C33F74EABA7BB95548CC6F1C1"/>
        <xdr:cNvPicPr>
          <a:picLocks noChangeAspect="1"/>
        </xdr:cNvPicPr>
      </xdr:nvPicPr>
      <xdr:blipFill>
        <a:blip r:embed="rId94"/>
        <a:srcRect b="19819"/>
        <a:stretch>
          <a:fillRect/>
        </a:stretch>
      </xdr:blipFill>
      <xdr:spPr>
        <a:xfrm>
          <a:off x="81386045" y="187325"/>
          <a:ext cx="548005" cy="5626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61" name="ID_CA28836DA3194FC494077350697E116B"/>
        <xdr:cNvPicPr>
          <a:picLocks noChangeAspect="1"/>
        </xdr:cNvPicPr>
      </xdr:nvPicPr>
      <xdr:blipFill>
        <a:blip r:embed="rId95"/>
        <a:srcRect b="15113"/>
        <a:stretch>
          <a:fillRect/>
        </a:stretch>
      </xdr:blipFill>
      <xdr:spPr>
        <a:xfrm>
          <a:off x="80432275" y="187325"/>
          <a:ext cx="459740" cy="59563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62" name="ID_479A744B1FA64E38B1630C080D280642"/>
        <xdr:cNvPicPr>
          <a:picLocks noChangeAspect="1"/>
        </xdr:cNvPicPr>
      </xdr:nvPicPr>
      <xdr:blipFill>
        <a:blip r:embed="rId96"/>
        <a:srcRect b="15475"/>
        <a:stretch>
          <a:fillRect/>
        </a:stretch>
      </xdr:blipFill>
      <xdr:spPr>
        <a:xfrm>
          <a:off x="79443580" y="187325"/>
          <a:ext cx="511175" cy="5930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63" name="ID_8A06D94AB0BF4AA8A68B5E9220B04BA2"/>
        <xdr:cNvPicPr>
          <a:picLocks noChangeAspect="1"/>
        </xdr:cNvPicPr>
      </xdr:nvPicPr>
      <xdr:blipFill>
        <a:blip r:embed="rId97"/>
        <a:srcRect b="17466"/>
        <a:stretch>
          <a:fillRect/>
        </a:stretch>
      </xdr:blipFill>
      <xdr:spPr>
        <a:xfrm>
          <a:off x="78525370" y="187325"/>
          <a:ext cx="447675" cy="5791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64" name="ID_6076C4FDBB604F60806703A6CEB76D39"/>
        <xdr:cNvPicPr>
          <a:picLocks noChangeAspect="1"/>
        </xdr:cNvPicPr>
      </xdr:nvPicPr>
      <xdr:blipFill>
        <a:blip r:embed="rId98"/>
        <a:srcRect b="16109"/>
        <a:stretch>
          <a:fillRect/>
        </a:stretch>
      </xdr:blipFill>
      <xdr:spPr>
        <a:xfrm>
          <a:off x="77286485" y="187325"/>
          <a:ext cx="684530" cy="58864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65" name="ID_6CC182AD5A7D42BB9DE42471465D4D65"/>
        <xdr:cNvPicPr>
          <a:picLocks noChangeAspect="1"/>
        </xdr:cNvPicPr>
      </xdr:nvPicPr>
      <xdr:blipFill>
        <a:blip r:embed="rId99"/>
        <a:srcRect b="16109"/>
        <a:stretch>
          <a:fillRect/>
        </a:stretch>
      </xdr:blipFill>
      <xdr:spPr>
        <a:xfrm>
          <a:off x="76123800" y="187325"/>
          <a:ext cx="557530" cy="58864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66" name="ID_63BD4E3F0C9644CAB31B0530F30D6595"/>
        <xdr:cNvPicPr>
          <a:picLocks noChangeAspect="1"/>
        </xdr:cNvPicPr>
      </xdr:nvPicPr>
      <xdr:blipFill>
        <a:blip r:embed="rId100"/>
        <a:srcRect b="10498"/>
        <a:stretch>
          <a:fillRect/>
        </a:stretch>
      </xdr:blipFill>
      <xdr:spPr>
        <a:xfrm>
          <a:off x="74922380" y="187325"/>
          <a:ext cx="624205" cy="62801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67" name="ID_12C8D4A6C38D4CF0B5527698AF4A3B9D"/>
        <xdr:cNvPicPr>
          <a:picLocks noChangeAspect="1"/>
        </xdr:cNvPicPr>
      </xdr:nvPicPr>
      <xdr:blipFill>
        <a:blip r:embed="rId101"/>
        <a:srcRect b="15113"/>
        <a:stretch>
          <a:fillRect/>
        </a:stretch>
      </xdr:blipFill>
      <xdr:spPr>
        <a:xfrm>
          <a:off x="73762235" y="187325"/>
          <a:ext cx="574040" cy="59563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68" name="ID_E3145946D6C745BEB5DA28F7583DEB01"/>
        <xdr:cNvPicPr>
          <a:picLocks noChangeAspect="1"/>
        </xdr:cNvPicPr>
      </xdr:nvPicPr>
      <xdr:blipFill>
        <a:blip r:embed="rId102"/>
        <a:srcRect b="14480"/>
        <a:stretch>
          <a:fillRect/>
        </a:stretch>
      </xdr:blipFill>
      <xdr:spPr>
        <a:xfrm>
          <a:off x="72383650" y="187325"/>
          <a:ext cx="740410" cy="6000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69" name="ID_FA34E6AD48294C1DA98BAA7679658D09"/>
        <xdr:cNvPicPr>
          <a:picLocks noChangeAspect="1"/>
        </xdr:cNvPicPr>
      </xdr:nvPicPr>
      <xdr:blipFill>
        <a:blip r:embed="rId103"/>
        <a:srcRect b="17104"/>
        <a:stretch>
          <a:fillRect/>
        </a:stretch>
      </xdr:blipFill>
      <xdr:spPr>
        <a:xfrm>
          <a:off x="71029195" y="187325"/>
          <a:ext cx="668020" cy="5816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70" name="ID_52A487FAC20544168AAFC99841413586"/>
        <xdr:cNvPicPr>
          <a:picLocks noChangeAspect="1"/>
        </xdr:cNvPicPr>
      </xdr:nvPicPr>
      <xdr:blipFill>
        <a:blip r:embed="rId104"/>
        <a:srcRect b="23439"/>
        <a:stretch>
          <a:fillRect/>
        </a:stretch>
      </xdr:blipFill>
      <xdr:spPr>
        <a:xfrm>
          <a:off x="69811265" y="187325"/>
          <a:ext cx="600075" cy="5372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71" name="ID_EF7BC81718A14A27BB30CE267213C262"/>
        <xdr:cNvPicPr>
          <a:picLocks noChangeAspect="1"/>
        </xdr:cNvPicPr>
      </xdr:nvPicPr>
      <xdr:blipFill>
        <a:blip r:embed="rId105"/>
        <a:srcRect b="16109"/>
        <a:stretch>
          <a:fillRect/>
        </a:stretch>
      </xdr:blipFill>
      <xdr:spPr>
        <a:xfrm>
          <a:off x="68402835" y="187325"/>
          <a:ext cx="750570" cy="58864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72" name="ID_F7267D69236745B9BC78615521520585"/>
        <xdr:cNvPicPr>
          <a:picLocks noChangeAspect="1"/>
        </xdr:cNvPicPr>
      </xdr:nvPicPr>
      <xdr:blipFill>
        <a:blip r:embed="rId106"/>
        <a:srcRect b="16833"/>
        <a:stretch>
          <a:fillRect/>
        </a:stretch>
      </xdr:blipFill>
      <xdr:spPr>
        <a:xfrm>
          <a:off x="67022345" y="187325"/>
          <a:ext cx="684530" cy="58356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73" name="ID_C44AB04FCDC044A693F72EB6822097CA"/>
        <xdr:cNvPicPr>
          <a:picLocks noChangeAspect="1"/>
        </xdr:cNvPicPr>
      </xdr:nvPicPr>
      <xdr:blipFill>
        <a:blip r:embed="rId107"/>
        <a:srcRect b="30679"/>
        <a:stretch>
          <a:fillRect/>
        </a:stretch>
      </xdr:blipFill>
      <xdr:spPr>
        <a:xfrm>
          <a:off x="66171445" y="187325"/>
          <a:ext cx="414020" cy="4864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74" name="ID_7C9D6A88C96E4513B2E2C3CB2D81318A"/>
        <xdr:cNvPicPr>
          <a:picLocks noChangeAspect="1"/>
        </xdr:cNvPicPr>
      </xdr:nvPicPr>
      <xdr:blipFill>
        <a:blip r:embed="rId108"/>
        <a:srcRect b="17104"/>
        <a:stretch>
          <a:fillRect/>
        </a:stretch>
      </xdr:blipFill>
      <xdr:spPr>
        <a:xfrm>
          <a:off x="65358010" y="187325"/>
          <a:ext cx="476250" cy="5816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75" name="ID_B749652387F14C2298667095107AAD19"/>
        <xdr:cNvPicPr>
          <a:picLocks noChangeAspect="1"/>
        </xdr:cNvPicPr>
      </xdr:nvPicPr>
      <xdr:blipFill>
        <a:blip r:embed="rId109"/>
        <a:srcRect b="9864"/>
        <a:stretch>
          <a:fillRect/>
        </a:stretch>
      </xdr:blipFill>
      <xdr:spPr>
        <a:xfrm>
          <a:off x="64188975" y="187325"/>
          <a:ext cx="628015" cy="6324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77" name="ID_32962633284C40F1BBA844F1F3C282B9"/>
        <xdr:cNvPicPr>
          <a:picLocks noChangeAspect="1"/>
        </xdr:cNvPicPr>
      </xdr:nvPicPr>
      <xdr:blipFill>
        <a:blip r:embed="rId110"/>
        <a:srcRect b="21448"/>
        <a:stretch>
          <a:fillRect/>
        </a:stretch>
      </xdr:blipFill>
      <xdr:spPr>
        <a:xfrm>
          <a:off x="62510670" y="187325"/>
          <a:ext cx="498475" cy="55118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78" name="ID_1259520B131C4C49B50B2C9E621B198F"/>
        <xdr:cNvPicPr>
          <a:picLocks noChangeAspect="1"/>
        </xdr:cNvPicPr>
      </xdr:nvPicPr>
      <xdr:blipFill>
        <a:blip r:embed="rId111"/>
        <a:srcRect l="-13957" t="-12211" b="32312"/>
        <a:stretch>
          <a:fillRect/>
        </a:stretch>
      </xdr:blipFill>
      <xdr:spPr>
        <a:xfrm>
          <a:off x="63279655" y="343535"/>
          <a:ext cx="534035" cy="56388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79" name="ID_9E4A09A766274C8AB5A8212C36727160"/>
        <xdr:cNvPicPr>
          <a:picLocks noChangeAspect="1"/>
        </xdr:cNvPicPr>
      </xdr:nvPicPr>
      <xdr:blipFill>
        <a:blip r:embed="rId112"/>
        <a:srcRect b="13122"/>
        <a:stretch>
          <a:fillRect/>
        </a:stretch>
      </xdr:blipFill>
      <xdr:spPr>
        <a:xfrm>
          <a:off x="61147325" y="187325"/>
          <a:ext cx="753745" cy="6096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80" name="ID_FC65E0579550433E985EBC605AC4751F"/>
        <xdr:cNvPicPr>
          <a:picLocks noChangeAspect="1"/>
        </xdr:cNvPicPr>
      </xdr:nvPicPr>
      <xdr:blipFill>
        <a:blip r:embed="rId113"/>
        <a:srcRect b="16742"/>
        <a:stretch>
          <a:fillRect/>
        </a:stretch>
      </xdr:blipFill>
      <xdr:spPr>
        <a:xfrm>
          <a:off x="59616340" y="186690"/>
          <a:ext cx="783590" cy="584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81" name="ID_33D5E6C719C64E199670228778D887B8"/>
        <xdr:cNvPicPr>
          <a:picLocks noChangeAspect="1"/>
        </xdr:cNvPicPr>
      </xdr:nvPicPr>
      <xdr:blipFill>
        <a:blip r:embed="rId114"/>
        <a:srcRect b="13846"/>
        <a:stretch>
          <a:fillRect/>
        </a:stretch>
      </xdr:blipFill>
      <xdr:spPr>
        <a:xfrm>
          <a:off x="58515885" y="187325"/>
          <a:ext cx="482600" cy="6045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82" name="ID_8011F20660344AF4BAE1C7A7C859ECF2"/>
        <xdr:cNvPicPr>
          <a:picLocks noChangeAspect="1"/>
        </xdr:cNvPicPr>
      </xdr:nvPicPr>
      <xdr:blipFill>
        <a:blip r:embed="rId115"/>
        <a:srcRect b="19819"/>
        <a:stretch>
          <a:fillRect/>
        </a:stretch>
      </xdr:blipFill>
      <xdr:spPr>
        <a:xfrm>
          <a:off x="57129680" y="187325"/>
          <a:ext cx="773430" cy="5626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83" name="ID_FC593F724A064193AA93E2EA16CBA4C8"/>
        <xdr:cNvPicPr>
          <a:picLocks noChangeAspect="1"/>
        </xdr:cNvPicPr>
      </xdr:nvPicPr>
      <xdr:blipFill>
        <a:blip r:embed="rId116"/>
        <a:srcRect b="14118"/>
        <a:stretch>
          <a:fillRect/>
        </a:stretch>
      </xdr:blipFill>
      <xdr:spPr>
        <a:xfrm>
          <a:off x="55671085" y="187325"/>
          <a:ext cx="729615" cy="60261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84" name="ID_2D0188B3A85A4BAB9352F38B577D3607"/>
        <xdr:cNvPicPr>
          <a:picLocks noChangeAspect="1"/>
        </xdr:cNvPicPr>
      </xdr:nvPicPr>
      <xdr:blipFill>
        <a:blip r:embed="rId117"/>
        <a:srcRect b="14118"/>
        <a:stretch>
          <a:fillRect/>
        </a:stretch>
      </xdr:blipFill>
      <xdr:spPr>
        <a:xfrm>
          <a:off x="54564915" y="187325"/>
          <a:ext cx="504190" cy="60261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85" name="ID_4FCBC9C601BD49AD8E825C7DA4610026"/>
        <xdr:cNvPicPr>
          <a:picLocks noChangeAspect="1"/>
        </xdr:cNvPicPr>
      </xdr:nvPicPr>
      <xdr:blipFill>
        <a:blip r:embed="rId118"/>
        <a:srcRect b="14480"/>
        <a:stretch>
          <a:fillRect/>
        </a:stretch>
      </xdr:blipFill>
      <xdr:spPr>
        <a:xfrm>
          <a:off x="53589555" y="187325"/>
          <a:ext cx="487680" cy="6000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86" name="ID_6EC77221C104491799C1413C70E7A583"/>
        <xdr:cNvPicPr>
          <a:picLocks noChangeAspect="1"/>
        </xdr:cNvPicPr>
      </xdr:nvPicPr>
      <xdr:blipFill>
        <a:blip r:embed="rId119"/>
        <a:srcRect b="14480"/>
        <a:stretch>
          <a:fillRect/>
        </a:stretch>
      </xdr:blipFill>
      <xdr:spPr>
        <a:xfrm>
          <a:off x="52345590" y="187325"/>
          <a:ext cx="676275" cy="6000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87" name="ID_2981F84D76EB4250853F32B7292DEA1C"/>
        <xdr:cNvPicPr>
          <a:picLocks noChangeAspect="1"/>
        </xdr:cNvPicPr>
      </xdr:nvPicPr>
      <xdr:blipFill>
        <a:blip r:embed="rId120"/>
        <a:srcRect b="24344"/>
        <a:stretch>
          <a:fillRect/>
        </a:stretch>
      </xdr:blipFill>
      <xdr:spPr>
        <a:xfrm>
          <a:off x="51182905" y="186690"/>
          <a:ext cx="558800" cy="5308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88" name="ID_6E66FC082C8E4018A5B677CD07AB695C"/>
        <xdr:cNvPicPr>
          <a:picLocks noChangeAspect="1"/>
        </xdr:cNvPicPr>
      </xdr:nvPicPr>
      <xdr:blipFill>
        <a:blip r:embed="rId121"/>
        <a:srcRect b="10498"/>
        <a:stretch>
          <a:fillRect/>
        </a:stretch>
      </xdr:blipFill>
      <xdr:spPr>
        <a:xfrm>
          <a:off x="50070385" y="187325"/>
          <a:ext cx="562610" cy="62801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89" name="ID_62B034FF3A4D447299173946028E0513"/>
        <xdr:cNvPicPr>
          <a:picLocks noChangeAspect="1"/>
        </xdr:cNvPicPr>
      </xdr:nvPicPr>
      <xdr:blipFill>
        <a:blip r:embed="rId122"/>
        <a:srcRect b="11493"/>
        <a:stretch>
          <a:fillRect/>
        </a:stretch>
      </xdr:blipFill>
      <xdr:spPr>
        <a:xfrm>
          <a:off x="48993425" y="187325"/>
          <a:ext cx="539115" cy="62103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90" name="ID_71F2F5BA54B54E65854A014C1B23D84F"/>
        <xdr:cNvPicPr>
          <a:picLocks noChangeAspect="1"/>
        </xdr:cNvPicPr>
      </xdr:nvPicPr>
      <xdr:blipFill>
        <a:blip r:embed="rId123"/>
        <a:srcRect b="12036"/>
        <a:stretch>
          <a:fillRect/>
        </a:stretch>
      </xdr:blipFill>
      <xdr:spPr>
        <a:xfrm>
          <a:off x="47637065" y="186690"/>
          <a:ext cx="735330" cy="6172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91" name="ID_BE2C3BA430CD44A8AF2CF5981EB0696A"/>
        <xdr:cNvPicPr>
          <a:picLocks noChangeAspect="1"/>
        </xdr:cNvPicPr>
      </xdr:nvPicPr>
      <xdr:blipFill>
        <a:blip r:embed="rId124"/>
        <a:srcRect b="11131"/>
        <a:stretch>
          <a:fillRect/>
        </a:stretch>
      </xdr:blipFill>
      <xdr:spPr>
        <a:xfrm>
          <a:off x="46204505" y="187325"/>
          <a:ext cx="723900" cy="62357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93" name="ID_F6AE6978E83441D1B49AF8745B20E63F"/>
        <xdr:cNvPicPr>
          <a:picLocks noChangeAspect="1"/>
        </xdr:cNvPicPr>
      </xdr:nvPicPr>
      <xdr:blipFill>
        <a:blip r:embed="rId125"/>
        <a:srcRect b="24163"/>
        <a:stretch>
          <a:fillRect/>
        </a:stretch>
      </xdr:blipFill>
      <xdr:spPr>
        <a:xfrm>
          <a:off x="44771310" y="241300"/>
          <a:ext cx="726440" cy="53213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94" name="ID_60CD70D32CFE4FA5B3414CB2F24E5CD8"/>
        <xdr:cNvPicPr>
          <a:picLocks noChangeAspect="1"/>
        </xdr:cNvPicPr>
      </xdr:nvPicPr>
      <xdr:blipFill>
        <a:blip r:embed="rId126"/>
        <a:srcRect b="13846"/>
        <a:stretch>
          <a:fillRect/>
        </a:stretch>
      </xdr:blipFill>
      <xdr:spPr>
        <a:xfrm>
          <a:off x="43286045" y="187325"/>
          <a:ext cx="761365" cy="6045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95" name="ID_79BEFCDB5E514F79AFA346EDEA4BF584"/>
        <xdr:cNvPicPr>
          <a:picLocks noChangeAspect="1"/>
        </xdr:cNvPicPr>
      </xdr:nvPicPr>
      <xdr:blipFill>
        <a:blip r:embed="rId127"/>
        <a:srcRect b="11131"/>
        <a:stretch>
          <a:fillRect/>
        </a:stretch>
      </xdr:blipFill>
      <xdr:spPr>
        <a:xfrm>
          <a:off x="42060495" y="187325"/>
          <a:ext cx="574675" cy="62357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96" name="ID_5B7ACFC69B21487299724EC8CB20B4E4"/>
        <xdr:cNvPicPr>
          <a:picLocks noChangeAspect="1"/>
        </xdr:cNvPicPr>
      </xdr:nvPicPr>
      <xdr:blipFill>
        <a:blip r:embed="rId128"/>
        <a:srcRect b="26063"/>
        <a:stretch>
          <a:fillRect/>
        </a:stretch>
      </xdr:blipFill>
      <xdr:spPr>
        <a:xfrm>
          <a:off x="40649525" y="187325"/>
          <a:ext cx="761365" cy="51879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97" name="ID_C90CC6EB148F423C8F0FF9C0B96042CB"/>
        <xdr:cNvPicPr>
          <a:picLocks noChangeAspect="1"/>
        </xdr:cNvPicPr>
      </xdr:nvPicPr>
      <xdr:blipFill>
        <a:blip r:embed="rId129"/>
        <a:srcRect b="19819"/>
        <a:stretch>
          <a:fillRect/>
        </a:stretch>
      </xdr:blipFill>
      <xdr:spPr>
        <a:xfrm>
          <a:off x="39263320" y="187325"/>
          <a:ext cx="683260" cy="5626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98" name="ID_BFF05F45327D473D84A23575EABBC871"/>
        <xdr:cNvPicPr>
          <a:picLocks noChangeAspect="1"/>
        </xdr:cNvPicPr>
      </xdr:nvPicPr>
      <xdr:blipFill>
        <a:blip r:embed="rId130"/>
        <a:srcRect b="18824"/>
        <a:stretch>
          <a:fillRect/>
        </a:stretch>
      </xdr:blipFill>
      <xdr:spPr>
        <a:xfrm>
          <a:off x="37862510" y="187325"/>
          <a:ext cx="718820" cy="56959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99" name="ID_A775E279C8654B1CB343FED3A399DB41"/>
        <xdr:cNvPicPr>
          <a:picLocks noChangeAspect="1"/>
        </xdr:cNvPicPr>
      </xdr:nvPicPr>
      <xdr:blipFill>
        <a:blip r:embed="rId131"/>
        <a:srcRect b="17104"/>
        <a:stretch>
          <a:fillRect/>
        </a:stretch>
      </xdr:blipFill>
      <xdr:spPr>
        <a:xfrm>
          <a:off x="36748720" y="187325"/>
          <a:ext cx="513080" cy="5816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00" name="ID_C536292589F245BB9A9A734730DDC14C"/>
        <xdr:cNvPicPr>
          <a:picLocks noChangeAspect="1"/>
        </xdr:cNvPicPr>
      </xdr:nvPicPr>
      <xdr:blipFill>
        <a:blip r:embed="rId132"/>
        <a:srcRect b="15113"/>
        <a:stretch>
          <a:fillRect/>
        </a:stretch>
      </xdr:blipFill>
      <xdr:spPr>
        <a:xfrm>
          <a:off x="35731450" y="187325"/>
          <a:ext cx="513715" cy="59563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01" name="ID_E8AE24C6173E403D89FA935010DCBA9A"/>
        <xdr:cNvPicPr>
          <a:picLocks noChangeAspect="1"/>
        </xdr:cNvPicPr>
      </xdr:nvPicPr>
      <xdr:blipFill>
        <a:blip r:embed="rId133"/>
        <a:srcRect b="28688"/>
        <a:stretch>
          <a:fillRect/>
        </a:stretch>
      </xdr:blipFill>
      <xdr:spPr>
        <a:xfrm>
          <a:off x="34717355" y="187325"/>
          <a:ext cx="511175" cy="50038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02" name="ID_3BB14ACE9C464DA4AE23E3CE1537670F"/>
        <xdr:cNvPicPr>
          <a:picLocks noChangeAspect="1"/>
        </xdr:cNvPicPr>
      </xdr:nvPicPr>
      <xdr:blipFill>
        <a:blip r:embed="rId134"/>
        <a:srcRect b="15475"/>
        <a:stretch>
          <a:fillRect/>
        </a:stretch>
      </xdr:blipFill>
      <xdr:spPr>
        <a:xfrm>
          <a:off x="33441005" y="187325"/>
          <a:ext cx="689610" cy="5930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03" name="ID_812331B4110945E08F3D13C03408DF0E"/>
        <xdr:cNvPicPr>
          <a:picLocks noChangeAspect="1"/>
        </xdr:cNvPicPr>
      </xdr:nvPicPr>
      <xdr:blipFill>
        <a:blip r:embed="rId135"/>
        <a:srcRect b="15837"/>
        <a:stretch>
          <a:fillRect/>
        </a:stretch>
      </xdr:blipFill>
      <xdr:spPr>
        <a:xfrm>
          <a:off x="32576770" y="187325"/>
          <a:ext cx="419735" cy="5905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04" name="ID_46D2CBABD6734A6BA8AC141764187A41"/>
        <xdr:cNvPicPr>
          <a:picLocks noChangeAspect="1"/>
        </xdr:cNvPicPr>
      </xdr:nvPicPr>
      <xdr:blipFill>
        <a:blip r:embed="rId136"/>
        <a:srcRect b="15475"/>
        <a:stretch>
          <a:fillRect/>
        </a:stretch>
      </xdr:blipFill>
      <xdr:spPr>
        <a:xfrm>
          <a:off x="31716980" y="187325"/>
          <a:ext cx="503555" cy="5930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05" name="ID_E4B4D1207FAA439C99A9D4707010D5C0"/>
        <xdr:cNvPicPr>
          <a:picLocks noChangeAspect="1"/>
        </xdr:cNvPicPr>
      </xdr:nvPicPr>
      <xdr:blipFill>
        <a:blip r:embed="rId137"/>
        <a:srcRect b="11493"/>
        <a:stretch>
          <a:fillRect/>
        </a:stretch>
      </xdr:blipFill>
      <xdr:spPr>
        <a:xfrm>
          <a:off x="30394910" y="187325"/>
          <a:ext cx="723265" cy="62103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06" name="ID_B7C3747939EB44E48634026EBFFAE25A"/>
        <xdr:cNvPicPr>
          <a:picLocks noChangeAspect="1"/>
        </xdr:cNvPicPr>
      </xdr:nvPicPr>
      <xdr:blipFill>
        <a:blip r:embed="rId138"/>
        <a:srcRect b="12398"/>
        <a:stretch>
          <a:fillRect/>
        </a:stretch>
      </xdr:blipFill>
      <xdr:spPr>
        <a:xfrm>
          <a:off x="29111575" y="186690"/>
          <a:ext cx="626110" cy="61468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07" name="ID_2CF0B53CAE1F4037B648829323115364"/>
        <xdr:cNvPicPr>
          <a:picLocks noChangeAspect="1"/>
        </xdr:cNvPicPr>
      </xdr:nvPicPr>
      <xdr:blipFill>
        <a:blip r:embed="rId139"/>
        <a:srcRect b="12036"/>
        <a:stretch>
          <a:fillRect/>
        </a:stretch>
      </xdr:blipFill>
      <xdr:spPr>
        <a:xfrm>
          <a:off x="27955240" y="186690"/>
          <a:ext cx="570230" cy="6172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08" name="ID_2453FF5AA9E44A08975EC9288F2FAFEB"/>
        <xdr:cNvPicPr>
          <a:picLocks noChangeAspect="1"/>
        </xdr:cNvPicPr>
      </xdr:nvPicPr>
      <xdr:blipFill>
        <a:blip r:embed="rId140"/>
        <a:srcRect b="19819"/>
        <a:stretch>
          <a:fillRect/>
        </a:stretch>
      </xdr:blipFill>
      <xdr:spPr>
        <a:xfrm>
          <a:off x="26635075" y="187325"/>
          <a:ext cx="701675" cy="56261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09" name="ID_AF1B2DA2AF72445796C836FF0C3BB931"/>
        <xdr:cNvPicPr>
          <a:picLocks noChangeAspect="1"/>
        </xdr:cNvPicPr>
      </xdr:nvPicPr>
      <xdr:blipFill>
        <a:blip r:embed="rId141"/>
        <a:srcRect b="10860"/>
        <a:stretch>
          <a:fillRect/>
        </a:stretch>
      </xdr:blipFill>
      <xdr:spPr>
        <a:xfrm>
          <a:off x="25274905" y="187325"/>
          <a:ext cx="683895" cy="6254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0" name="ID_FBF23BAE54AF490F91A36A1BDB20D2DF"/>
        <xdr:cNvPicPr>
          <a:picLocks noChangeAspect="1"/>
        </xdr:cNvPicPr>
      </xdr:nvPicPr>
      <xdr:blipFill>
        <a:blip r:embed="rId142"/>
        <a:srcRect b="10498"/>
        <a:stretch>
          <a:fillRect/>
        </a:stretch>
      </xdr:blipFill>
      <xdr:spPr>
        <a:xfrm>
          <a:off x="23823930" y="187325"/>
          <a:ext cx="751840" cy="62801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1" name="ID_F4FA85CF604541D0B709FC23C4127E35"/>
        <xdr:cNvPicPr>
          <a:picLocks noChangeAspect="1"/>
        </xdr:cNvPicPr>
      </xdr:nvPicPr>
      <xdr:blipFill>
        <a:blip r:embed="rId143"/>
        <a:srcRect b="26697"/>
        <a:stretch>
          <a:fillRect/>
        </a:stretch>
      </xdr:blipFill>
      <xdr:spPr>
        <a:xfrm>
          <a:off x="22717125" y="187325"/>
          <a:ext cx="497205" cy="5143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2" name="ID_C92999C64A1D40B5B89027439ED87231"/>
        <xdr:cNvPicPr>
          <a:picLocks noChangeAspect="1"/>
        </xdr:cNvPicPr>
      </xdr:nvPicPr>
      <xdr:blipFill>
        <a:blip r:embed="rId144"/>
        <a:srcRect b="10226"/>
        <a:stretch>
          <a:fillRect/>
        </a:stretch>
      </xdr:blipFill>
      <xdr:spPr>
        <a:xfrm>
          <a:off x="21791295" y="187325"/>
          <a:ext cx="456565" cy="6299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3" name="ID_19DFAD60DCE04D0AA8429D43B9DC84A6"/>
        <xdr:cNvPicPr>
          <a:picLocks noChangeAspect="1"/>
        </xdr:cNvPicPr>
      </xdr:nvPicPr>
      <xdr:blipFill>
        <a:blip r:embed="rId145"/>
        <a:srcRect b="10860"/>
        <a:stretch>
          <a:fillRect/>
        </a:stretch>
      </xdr:blipFill>
      <xdr:spPr>
        <a:xfrm>
          <a:off x="20566380" y="187325"/>
          <a:ext cx="673735" cy="6254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4" name="ID_15AABCCBE9D146A3939555B04681F642"/>
        <xdr:cNvPicPr>
          <a:picLocks noChangeAspect="1"/>
        </xdr:cNvPicPr>
      </xdr:nvPicPr>
      <xdr:blipFill>
        <a:blip r:embed="rId146"/>
        <a:srcRect b="15475"/>
        <a:stretch>
          <a:fillRect/>
        </a:stretch>
      </xdr:blipFill>
      <xdr:spPr>
        <a:xfrm>
          <a:off x="19170650" y="187325"/>
          <a:ext cx="717550" cy="5930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5" name="ID_BF174D04461D4D4F997784707883D7E6"/>
        <xdr:cNvPicPr>
          <a:picLocks noChangeAspect="1"/>
        </xdr:cNvPicPr>
      </xdr:nvPicPr>
      <xdr:blipFill>
        <a:blip r:embed="rId147"/>
        <a:srcRect b="18462"/>
        <a:stretch>
          <a:fillRect/>
        </a:stretch>
      </xdr:blipFill>
      <xdr:spPr>
        <a:xfrm>
          <a:off x="17727930" y="187325"/>
          <a:ext cx="735965" cy="57213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6" name="ID_E31C60CCD8794868A890205572B0E998"/>
        <xdr:cNvPicPr>
          <a:picLocks noChangeAspect="1"/>
        </xdr:cNvPicPr>
      </xdr:nvPicPr>
      <xdr:blipFill>
        <a:blip r:embed="rId148"/>
        <a:srcRect b="18733"/>
        <a:stretch>
          <a:fillRect/>
        </a:stretch>
      </xdr:blipFill>
      <xdr:spPr>
        <a:xfrm>
          <a:off x="16545560" y="186690"/>
          <a:ext cx="553720" cy="57023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7" name="ID_5A380C9BFBF943A8B9674913FDFC794A"/>
        <xdr:cNvPicPr>
          <a:picLocks noChangeAspect="1"/>
        </xdr:cNvPicPr>
      </xdr:nvPicPr>
      <xdr:blipFill>
        <a:blip r:embed="rId149"/>
        <a:srcRect b="18824"/>
        <a:stretch>
          <a:fillRect/>
        </a:stretch>
      </xdr:blipFill>
      <xdr:spPr>
        <a:xfrm>
          <a:off x="15593695" y="187325"/>
          <a:ext cx="456565" cy="56959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8" name="ID_D6E3AF3D9494414986EB0877A7F81A28"/>
        <xdr:cNvPicPr>
          <a:picLocks noChangeAspect="1"/>
        </xdr:cNvPicPr>
      </xdr:nvPicPr>
      <xdr:blipFill>
        <a:blip r:embed="rId150"/>
        <a:srcRect b="17104"/>
        <a:stretch>
          <a:fillRect/>
        </a:stretch>
      </xdr:blipFill>
      <xdr:spPr>
        <a:xfrm>
          <a:off x="14617065" y="187325"/>
          <a:ext cx="503555" cy="5816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19" name="ID_C91AC1043F914BB7B82E0764899B1524"/>
        <xdr:cNvPicPr>
          <a:picLocks noChangeAspect="1"/>
        </xdr:cNvPicPr>
      </xdr:nvPicPr>
      <xdr:blipFill>
        <a:blip r:embed="rId151"/>
        <a:srcRect b="17466"/>
        <a:stretch>
          <a:fillRect/>
        </a:stretch>
      </xdr:blipFill>
      <xdr:spPr>
        <a:xfrm>
          <a:off x="13534390" y="187325"/>
          <a:ext cx="561340" cy="5791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20" name="ID_033641DBAC0649A48B886401EF95FF25"/>
        <xdr:cNvPicPr>
          <a:picLocks noChangeAspect="1"/>
        </xdr:cNvPicPr>
      </xdr:nvPicPr>
      <xdr:blipFill>
        <a:blip r:embed="rId152"/>
        <a:srcRect b="17104"/>
        <a:stretch>
          <a:fillRect/>
        </a:stretch>
      </xdr:blipFill>
      <xdr:spPr>
        <a:xfrm>
          <a:off x="12183745" y="187325"/>
          <a:ext cx="723900" cy="5816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21" name="ID_773472871F46437BBE7357441BA2D8B0"/>
        <xdr:cNvPicPr>
          <a:picLocks noChangeAspect="1"/>
        </xdr:cNvPicPr>
      </xdr:nvPicPr>
      <xdr:blipFill>
        <a:blip r:embed="rId153"/>
        <a:srcRect b="13846"/>
        <a:stretch>
          <a:fillRect/>
        </a:stretch>
      </xdr:blipFill>
      <xdr:spPr>
        <a:xfrm>
          <a:off x="10748010" y="187325"/>
          <a:ext cx="729615" cy="60452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22" name="ID_9CD824016D4B42E7B56E0838322AE70D"/>
        <xdr:cNvPicPr>
          <a:picLocks noChangeAspect="1"/>
        </xdr:cNvPicPr>
      </xdr:nvPicPr>
      <xdr:blipFill>
        <a:blip r:embed="rId154"/>
        <a:srcRect b="14480"/>
        <a:stretch>
          <a:fillRect/>
        </a:stretch>
      </xdr:blipFill>
      <xdr:spPr>
        <a:xfrm>
          <a:off x="9377680" y="187325"/>
          <a:ext cx="683260" cy="6000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23" name="ID_4F9A5748137D45479080D22DC01E51BB"/>
        <xdr:cNvPicPr>
          <a:picLocks noChangeAspect="1"/>
        </xdr:cNvPicPr>
      </xdr:nvPicPr>
      <xdr:blipFill>
        <a:blip r:embed="rId155"/>
        <a:srcRect b="17104"/>
        <a:stretch>
          <a:fillRect/>
        </a:stretch>
      </xdr:blipFill>
      <xdr:spPr>
        <a:xfrm>
          <a:off x="8109585" y="187325"/>
          <a:ext cx="628650" cy="58166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24" name="ID_444B121646744E38B886A5626E80CE4B"/>
        <xdr:cNvPicPr>
          <a:picLocks noChangeAspect="1"/>
        </xdr:cNvPicPr>
      </xdr:nvPicPr>
      <xdr:blipFill>
        <a:blip r:embed="rId156"/>
        <a:srcRect b="18824"/>
        <a:stretch>
          <a:fillRect/>
        </a:stretch>
      </xdr:blipFill>
      <xdr:spPr>
        <a:xfrm>
          <a:off x="7147560" y="187325"/>
          <a:ext cx="439420" cy="56959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25" name="ID_8E909A3532A4489C957EC305AE01AF24"/>
        <xdr:cNvPicPr>
          <a:picLocks noChangeAspect="1"/>
        </xdr:cNvPicPr>
      </xdr:nvPicPr>
      <xdr:blipFill>
        <a:blip r:embed="rId157"/>
        <a:srcRect b="18100"/>
        <a:stretch>
          <a:fillRect/>
        </a:stretch>
      </xdr:blipFill>
      <xdr:spPr>
        <a:xfrm>
          <a:off x="5977890" y="187325"/>
          <a:ext cx="640715" cy="5746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27" name="ID_12A52195355448BFAE3804EF2A53E10D"/>
        <xdr:cNvPicPr>
          <a:picLocks noChangeAspect="1"/>
        </xdr:cNvPicPr>
      </xdr:nvPicPr>
      <xdr:blipFill>
        <a:blip r:embed="rId158"/>
        <a:srcRect b="37738"/>
        <a:stretch>
          <a:fillRect/>
        </a:stretch>
      </xdr:blipFill>
      <xdr:spPr>
        <a:xfrm>
          <a:off x="4818380" y="259715"/>
          <a:ext cx="568325" cy="43688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<sst xmlns="http://schemas.openxmlformats.org/spreadsheetml/2006/main" count="1945" uniqueCount="197">
  <si>
    <t>HBA</t>
  </si>
  <si>
    <t>HBD</t>
  </si>
  <si>
    <t>ChCl</t>
  </si>
  <si>
    <t>MEA</t>
  </si>
  <si>
    <t>DEA</t>
  </si>
  <si>
    <t>MDEA</t>
  </si>
  <si>
    <t>AcAm</t>
  </si>
  <si>
    <t>U</t>
  </si>
  <si>
    <t>Gly</t>
  </si>
  <si>
    <t>LA</t>
  </si>
  <si>
    <t>GuHCl</t>
  </si>
  <si>
    <t>p–TsOH</t>
  </si>
  <si>
    <t>EG</t>
  </si>
  <si>
    <t>CA</t>
  </si>
  <si>
    <t>MNA</t>
  </si>
  <si>
    <t>MIA</t>
  </si>
  <si>
    <t>OAD</t>
  </si>
  <si>
    <t>OA</t>
  </si>
  <si>
    <t>XYL</t>
  </si>
  <si>
    <t>FAA</t>
  </si>
  <si>
    <t>1,2-PDO</t>
  </si>
  <si>
    <t>1,3-PDO</t>
  </si>
  <si>
    <t>GA</t>
  </si>
  <si>
    <t>2-CPA</t>
  </si>
  <si>
    <t>AA</t>
  </si>
  <si>
    <t>3-MPA</t>
  </si>
  <si>
    <t>2-MPA</t>
  </si>
  <si>
    <t>2-PPA</t>
  </si>
  <si>
    <t>Sor</t>
  </si>
  <si>
    <t>CAT</t>
  </si>
  <si>
    <t>VAN</t>
  </si>
  <si>
    <t>PCA</t>
  </si>
  <si>
    <t>4-HBA</t>
  </si>
  <si>
    <t>IMZ</t>
  </si>
  <si>
    <t>HPA</t>
  </si>
  <si>
    <t>HMPA</t>
  </si>
  <si>
    <t>LeA</t>
  </si>
  <si>
    <t>GluA</t>
  </si>
  <si>
    <t>FA</t>
  </si>
  <si>
    <t>GXA</t>
  </si>
  <si>
    <t>SA</t>
  </si>
  <si>
    <t>TA</t>
  </si>
  <si>
    <t>feed_material</t>
  </si>
  <si>
    <t>perc_cellulose (%)</t>
  </si>
  <si>
    <t>perc_hemicellulose (%)</t>
  </si>
  <si>
    <t>perc_lignins (%)</t>
  </si>
  <si>
    <t>Size(mm)</t>
  </si>
  <si>
    <t>HBA:HBD</t>
  </si>
  <si>
    <r>
      <rPr>
        <b/>
        <sz val="11"/>
        <rFont val="Calibri"/>
        <family val="2"/>
      </rPr>
      <t>S</t>
    </r>
    <r>
      <rPr>
        <b/>
        <sz val="11"/>
        <rFont val="宋体"/>
        <charset val="134"/>
      </rPr>
      <t>：</t>
    </r>
    <r>
      <rPr>
        <b/>
        <sz val="11"/>
        <rFont val="Calibri"/>
        <family val="2"/>
      </rPr>
      <t>L</t>
    </r>
  </si>
  <si>
    <t>temp (°C)</t>
  </si>
  <si>
    <t>time (h)</t>
  </si>
  <si>
    <t>Lingin remove yield (%)</t>
  </si>
  <si>
    <t>Ref.</t>
  </si>
  <si>
    <t>wheat straw</t>
  </si>
  <si>
    <t>1:6</t>
  </si>
  <si>
    <t>1:20</t>
  </si>
  <si>
    <t>[1]</t>
  </si>
  <si>
    <t>1:8</t>
  </si>
  <si>
    <t>1:10</t>
  </si>
  <si>
    <t>1:2</t>
  </si>
  <si>
    <t>[2]</t>
  </si>
  <si>
    <t>1:9</t>
  </si>
  <si>
    <t>1:15</t>
  </si>
  <si>
    <t>[3]</t>
  </si>
  <si>
    <t>1:5</t>
  </si>
  <si>
    <t>1:1</t>
  </si>
  <si>
    <t>[4]</t>
  </si>
  <si>
    <t>1:19</t>
  </si>
  <si>
    <t>[5]</t>
  </si>
  <si>
    <t>[6]</t>
  </si>
  <si>
    <t>[7]</t>
  </si>
  <si>
    <t>[8]</t>
  </si>
  <si>
    <t>[9]</t>
  </si>
  <si>
    <t>3:1</t>
  </si>
  <si>
    <t>[10]</t>
  </si>
  <si>
    <t>2:1</t>
  </si>
  <si>
    <t>[11]</t>
  </si>
  <si>
    <t>1:3.59</t>
  </si>
  <si>
    <t>1.5:20</t>
  </si>
  <si>
    <t>[12]</t>
  </si>
  <si>
    <t>1:4</t>
  </si>
  <si>
    <t>[13]</t>
  </si>
  <si>
    <t>[14]</t>
  </si>
  <si>
    <t>[15]</t>
  </si>
  <si>
    <t>[16]</t>
  </si>
  <si>
    <t>switch grass</t>
  </si>
  <si>
    <t>31.57 </t>
  </si>
  <si>
    <t>19.11 </t>
  </si>
  <si>
    <t>[17]</t>
  </si>
  <si>
    <t>[18]</t>
  </si>
  <si>
    <t>[19]</t>
  </si>
  <si>
    <t>Arabidopsis thaliana mutant</t>
  </si>
  <si>
    <t>[20]</t>
  </si>
  <si>
    <t>[21]</t>
  </si>
  <si>
    <t>[22]</t>
  </si>
  <si>
    <t>[23]</t>
  </si>
  <si>
    <t>3:7</t>
  </si>
  <si>
    <t>[24]</t>
  </si>
  <si>
    <t>1:3</t>
  </si>
  <si>
    <t>[25]</t>
  </si>
  <si>
    <t>[26]</t>
  </si>
  <si>
    <t>[27]</t>
  </si>
  <si>
    <t>[28]</t>
  </si>
  <si>
    <t>[29]</t>
  </si>
  <si>
    <t>corn cob</t>
  </si>
  <si>
    <t>1:16</t>
  </si>
  <si>
    <t>[30]</t>
  </si>
  <si>
    <t>[31]</t>
  </si>
  <si>
    <t>[32]</t>
  </si>
  <si>
    <t>[33]</t>
  </si>
  <si>
    <t>bamboo</t>
  </si>
  <si>
    <t>[34]</t>
  </si>
  <si>
    <t>[35]</t>
  </si>
  <si>
    <t>[36]</t>
  </si>
  <si>
    <t>[37]</t>
  </si>
  <si>
    <t>[38]</t>
  </si>
  <si>
    <t>rape straw</t>
  </si>
  <si>
    <t>sunflower straw</t>
  </si>
  <si>
    <t>1:12</t>
  </si>
  <si>
    <t>1:14</t>
  </si>
  <si>
    <t>Luffa</t>
  </si>
  <si>
    <t>Bambara groundnut haulm</t>
  </si>
  <si>
    <t>Lettuce</t>
  </si>
  <si>
    <t>List of references for experimental data.</t>
  </si>
  <si>
    <t>Reference</t>
  </si>
  <si>
    <t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t>
  </si>
  <si>
    <t>Lou, R.; Ma, R.; Lin, K.-t.; Ahamed, A.; Zhang, X. Facile Extraction of Wheat Straw by Deep Eutectic Solvent (DES) to Produce Lignin Nanoparticles. ACS Sustainable Chemistry &amp; Engineering 2019, 7 (12), 10248-10256. DOI: 10.1021/acssuschemeng.8b05816.</t>
  </si>
  <si>
    <t>Lin, K.-T.; Wang, C.; Guo, M. F.; Aprà, E.; Ma, R.; Ragauskas, A. J.; Zhang, X. Lignin with controlled structural properties by N-heterocycle-based deep eutectic solvent extraction. Proceedings of the National Academy of Sciences 2023, 120 (32), e2307323120. DOI: 10.1073/pnas.2307323120(2023 ).</t>
  </si>
  <si>
    <t>Wang, W.; Gu, F.; Zhu, J. Y.; Sun, K.; Cai, Z.; Yao, S.; Wu, W.; Jin, Y. Fractionation of herbaceous biomass using a recyclable hydrotropic p–toluenesulfonic acid (p–TsOH)/choline chloride (ChCl) solvent system at low temperatures. Industrial Crops and Products 2020, 150, 112423. DOI: https://doi.org/10.1016/j.indcrop.2020.112423.</t>
  </si>
  <si>
    <t>Tan, J.; Yu, D.; Yuan, J.; Wu, H.; Luo, H.; Zhang, H.; Li, X.; Li, H.; Yang, S. Efficient delignification of wheat straw for microbial lipid production enabled by a novel ternary deep eutectic solvent containing ethylene glycol. Fuel 2023, 347, 128485. DOI: https://doi.org/10.1016/j.fuel.2023.128485.</t>
  </si>
  <si>
    <t>Jablonsky; Skulcova; Kamenska; Vrska; Sima. Deep Eutectic Solvents: Fractionation of Wheat Straw. BIORESOURCES 2015, 2015,10(4) (-), 8039-8047.</t>
  </si>
  <si>
    <t>Ma, H.; Fu, P.; Zhao, J.; Lin, X.; Wu, W.; Yu, Z.; Xia, C.; Wang, Q.; Gao, M.; Zhou, J. Pretreatment of Wheat Straw Lignocelluloses by Deep Eutectic Solvent for Lignin Extraction. Molecules 2022, 27 (22), 7955.</t>
  </si>
  <si>
    <t>Kumar, A. K.; Parikh, B. S.; Pravakar, M. Natural deep eutectic solvent mediated pretreatment of rice straw: bioanalytical characterization of lignin extract and enzymatic hydrolysis of pretreated biomass residue. Environmental Science and Pollution Research 2016, 23 (10), 9265-9275. DOI: 10.1007/s11356-015-4780-4.</t>
  </si>
  <si>
    <t>Hou, X.-D.; Feng, G.-J.; Ye, M.; Huang, C.-M.; Zhang, Y. Significantly enhanced enzymatic hydrolysis of rice straw via a high-performance two-stage deep eutectic solvents synergistic pretreatment. Bioresource Technology 2017, 238, 139-146. DOI: https://doi.org/10.1016/j.biortech.2017.04.027.</t>
  </si>
  <si>
    <t>Hou, X.-D.; Li, A.-L.; Lin, K.-P.; Wang, Y.-Y.; Kuang, Z.-Y.; Cao, S.-L. Insight into the structure-function relationships of deep eutectic solvents during rice straw pretreatment. Bioresource Technology 2018, 249, 261-267. DOI: https://doi.org/10.1016/j.biortech.2017.10.019.</t>
  </si>
  <si>
    <t>Maibam, P. D.; Goyal, A. Approach to an efficient pretreatment method for rice straw by deep eutectic solvent for high saccharification efficiency. Bioresource Technology 2022, 351, 127057. DOI: https://doi.org/10.1016/j.biortech.2022.127057.</t>
  </si>
  <si>
    <t>Hou, X.-D.; Lin, K.-P.; Li, A.-L.; Yang, L.-M.; Fu, M.-H. Effect of constituents molar ratios of deep eutectic solvents on rice straw fractionation efficiency and the micro-mechanism investigation. Industrial Crops and Products 2018, 120, 322-329. DOI: https://doi.org/10.1016/j.indcrop.2018.04.076.</t>
  </si>
  <si>
    <t>Zhao, P.; Pu, F.; Su, C.; Wan, Y.; Huang, T.; Hou, X.; Cai, D. Towards valorization of rice straw into bioethanol and lignin: Emphasizing critical role of deep eutectic solvent components in biorefining process. Bioresource Technology 2024, 399, 130635. DOI: https://doi.org/10.1016/j.biortech.2024.130635.</t>
  </si>
  <si>
    <t>Hossain, M. A.; Rahaman, M. S.; Yelle, D.; Shang, H.; Sun, Z.; Renneckar, S.; Dong, J.; Tulaphol, S.; Sathitsuksanoh, N. Effects of polyol-based deep eutectic solvents on the efficiency of rice straw enzymatic hydrolysis. Industrial Crops and Products 2021, 167, 113480. DOI: https://doi.org/10.1016/j.indcrop.2021.113480.</t>
  </si>
  <si>
    <t>Pan, M.; Zhao, G.; Ding, C.; Wu, B.; Lian, Z.; Lian, H. Physicochemical transformation of rice straw after pretreatment with a deep eutectic solvent of choline chloride/urea. Carbohydrate Polymers 2017, 176, 307-314. DOI: https://doi.org/10.1016/j.carbpol.2017.08.088.</t>
  </si>
  <si>
    <t>Chen, Z.; Reznicek, W. D.; Wan, C. Deep eutectic solvent pretreatment enabling full utilization of switchgrass. Bioresource Technology 2018, 263, 40-48. DOI: https://doi.org/10.1016/j.biortech.2018.04.058.</t>
  </si>
  <si>
    <t>Kim, K. H.; Dutta, T.; Sun, J.; Simmons, B.; Singh, S. Biomass pretreatment using deep eutectic solvents from lignin derived phenols. Green Chemistry 2018, 20 (4), 809-815, 10.1039/C7GC03029K. DOI: 10.1039/C7GC03029K.</t>
  </si>
  <si>
    <t>Chen, Z.; Bai, X.; A, L.; Wan, C. High-Solid Lignocellulose Processing Enabled by Natural Deep Eutectic Solvent for Lignin Extraction and Industrially Relevant Production of Renewable Chemicals. ACS Sustainable Chemistry &amp; Engineering 2018, 6 (9), 12205-12216. DOI: 10.1021/acssuschemeng.8b02541.</t>
  </si>
  <si>
    <t>Kim, K. H.; Eudes, A.; Jeong, K.; Yoo, C. G.; Kim, C. S.; Ragauskas, A. Integration of renewable deep eutectic solvents with engineered biomass to achieve a closed-loop biorefinery. Proceedings of the National Academy of Sciences 2019, 116 (28), 13816-13824. DOI: doi:10.1073/pnas.1904636116.</t>
  </si>
  <si>
    <t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t>
  </si>
  <si>
    <t>Satlewal, A.; Agrawal, R.; Das, P.; Bhagia, S.; Pu, Y.; Puri, S. K.; Ramakumar, S. S. V.; Ragauskas, A. J. Assessing the Facile Pretreatments of Bagasse for Efficient Enzymatic Conversion and Their Impacts on Structural and Chemical Properties. ACS Sustainable Chemistry &amp; Engineering 2019, 7 (1), 1095-1104. DOI: 10.1021/acssuschemeng.8b04773.</t>
  </si>
  <si>
    <t>Chen, H.; Sun, C.; Hu, Y.; Xia, C.; Sun, F.; Zhang, Z. Reaction characteristics of metal-salt coordinated deep eutectic solvents during lignocellulosic pretreatment. Journal of Environmental Chemical Engineering 2023, 11 (2), 109531. DOI: https://doi.org/10.1016/j.jece.2023.109531.</t>
  </si>
  <si>
    <t>Liang, X.; Zhu, Y.; Qi, B.; Li, S.; Luo, J.; Wan, Y. Structure-property-performance relationships of lactic acid-based deep eutectic solvents with different hydrogen bond acceptors for corn stover pretreatment. Bioresource Technology 2021, 336, 125312. DOI: https://doi.org/10.1016/j.biortech.2021.125312.</t>
  </si>
  <si>
    <t>Fu, C.; Wang, S.; Song, G. Efficient fractionation of corn stover using deep eutectic solvent from lignin-derived 3-phenylpropionic acid: Towards a closed-loop biorefinery. Industrial Crops and Products 2024, 212, 118380. DOI: https://doi.org/10.1016/j.indcrop.2024.118380.</t>
  </si>
  <si>
    <t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t>
  </si>
  <si>
    <t>Procentese, A.; Johnson, E.; Orr, V.; Garruto Campanile, A.; Wood, J. A.; Marzocchella, A.; Rehmann, L. Deep eutectic solvent pretreatment and subsequent saccharification of corncob. Bioresource Technology 2015, 192, 31-36. DOI: https://doi.org/10.1016/j.biortech.2015.05.053.</t>
  </si>
  <si>
    <t>Zhang, C.-W.; Xia, S.-Q.; Ma, P.-S. Facile pretreatment of lignocellulosic biomass using deep eutectic solvents. Bioresource Technology 2016, 219, 1-5. DOI: https://doi.org/10.1016/j.biortech.2016.07.026.</t>
  </si>
  <si>
    <t>Nie, K.; Liu, S.; Zhao, T.; Tan, Z.; Zhang, Y.; Song, Y.; Li, B.; Li, L.; Lv, W.; Han, G.; et al. Efficient fractionation of biomass by acid deep eutectic solvent (DES) and rapid preparation of lignin nanoparticles. Biomass Conversion and Biorefinery 2024, 14 (22), 28755-28765. DOI: 10.1007/s13399-022-03496-9.</t>
  </si>
  <si>
    <t>Guo, Y.; Xu, L.; Shen, F.; Hu, J.; Huang, M.; He, J.; Zhang, Y.; Deng, S.; Li, Q.; Tian, D. Insights into lignocellulosic waste fractionation for lignin nanospheres fabrication using acidic/alkaline deep eutectic solvents. Chemosphere 2022, 286, 131798. DOI: https://doi.org/10.1016/j.chemosphere.2021.131798.</t>
  </si>
  <si>
    <t>Li, W.-X.; Xiao, W.-Z.; Yang, Y.-Q.; Wang, Q.; Chen, X.; Xiao, L.-P.; Sun, R.-C. Insights into bamboo delignification with acidic deep eutectic solvents pretreatment for enhanced lignin fractionation and valorization. Industrial Crops and Products 2021, 170, 113692. DOI: https://doi.org/10.1016/j.indcrop.2021.113692.</t>
  </si>
  <si>
    <t>Song, K.; Yu, L.; Yang, S.; Cao, Y.; Li, L.; Wu, Z.; Shi, H.; Ma, Q. Insights into the Chemical Structure and Antioxidant Activity of Lignin Extracted from Bamboo by Acidic Deep Eutectic Solvents. ACS Omega 2024, 9 (39), 40956-40969. DOI: 10.1021/acsomega.4c06259.</t>
  </si>
  <si>
    <t>Lin, W.; Xing, S.; Jin, Y.; Lu, X.; Huang, C.; Yong, Q. Insight into understanding the performance of deep eutectic solvent pretreatment on improving enzymatic digestibility of bamboo residues. Bioresource Technology 2020, 306, 123163. DOI: https://doi.org/10.1016/j.biortech.2020.123163.</t>
  </si>
  <si>
    <t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t>
  </si>
  <si>
    <t>Zhang, Z.; Lv, P.; Ji, H.; Ji, X.; Tian, Z.; Chen, J. Functional deep eutectic solvent for lignocellulose valorization via lignin stabilization and cellulose functionalization. Green Chemistry 2024, 26 (6), 3453-3465, 10.1039/D3GC04749K. DOI: 10.1039/D3GC04749K.</t>
  </si>
  <si>
    <t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t>
  </si>
  <si>
    <t>Hong, S.; Song, Y.; Yuan, Y.; Lian, H.; Liimatainen, H. Production and characterization of lignin containing nanocellulose from luffa through an acidic deep eutectic solvent treatment and systematic fractionation. Industrial Crops and Products 2020, 143, 111913. DOI: https://doi.org/10.1016/j.indcrop.2019.111913.</t>
  </si>
  <si>
    <t>Okuofu, S. I.; Gerrano, A. S.; Singh, S.; Pillai, S. Deep eutectic solvent pretreatment of Bambara groundnut haulm for enhanced saccharification and bioethanol production. Biomass Conversion and Biorefinery 2022, 12 (8), 3525-3533. DOI: 10.1007/s13399-020-01053-w.</t>
  </si>
  <si>
    <t>Procentese, A.; Raganati, F.; Olivieri, G.; Russo, M. E.; Rehmann, L.; Marzocchella, A. Low-energy biomass pretreatment with deep eutectic solvents for bio-butanol production. Bioresource Technology 2017, 243, 464-473. DOI: https://doi.org/10.1016/j.biortech.2017.06.143.</t>
  </si>
  <si>
    <t>No</t>
  </si>
  <si>
    <t>Full Reference</t>
  </si>
  <si>
    <t>No.</t>
  </si>
  <si>
    <t>Herb biomass dataset including MDs feature variables</t>
  </si>
  <si>
    <t>HBD:HBA</t>
  </si>
  <si>
    <t>L：S</t>
  </si>
  <si>
    <t>LogR0</t>
  </si>
  <si>
    <t>HBA-Sp</t>
  </si>
  <si>
    <t>HBA-pKa/pkb</t>
  </si>
  <si>
    <t>HBD-Sp</t>
  </si>
  <si>
    <t>HBD-pKa/pkb</t>
  </si>
  <si>
    <t>HBA-MW</t>
  </si>
  <si>
    <t>HBD-MW</t>
  </si>
  <si>
    <t>HBA-TopoPSA</t>
  </si>
  <si>
    <t>HBD-TopoPSA</t>
  </si>
  <si>
    <t>HBA-nHBAcc</t>
  </si>
  <si>
    <t>HBA-nHBDon</t>
  </si>
  <si>
    <t>HBD-nHBAcc</t>
  </si>
  <si>
    <t>HBD-nHBDon</t>
  </si>
  <si>
    <t>HBA-SlogP_VSA1</t>
  </si>
  <si>
    <t>HBA-SLogP</t>
  </si>
  <si>
    <t>HBD-SlogP_VSA1</t>
  </si>
  <si>
    <t>HBD-SLogP</t>
  </si>
  <si>
    <t>HBA-nAromAtom</t>
  </si>
  <si>
    <t>HBD-nAromAtom</t>
  </si>
  <si>
    <t>HBA-nRot</t>
  </si>
  <si>
    <t>HBD-nRot</t>
  </si>
  <si>
    <t>HBA-nAcid</t>
  </si>
  <si>
    <t>HBA-nBase</t>
  </si>
  <si>
    <t>HBD-nAcid</t>
  </si>
  <si>
    <t>HBD-nBase</t>
  </si>
  <si>
    <t>HBA-nC</t>
  </si>
  <si>
    <t>HBD-nC</t>
  </si>
  <si>
    <t>Lignin_remove_yield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</si>
</sst>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0_ "/>
    <numFmt numFmtId="165" formatCode="0.00_ "/>
    <numFmt numFmtId="166" formatCode="0.0"/>
    <numFmt numFmtId="167" formatCode="0.000_ "/>
  </numFmts>
  <fonts count="15">
    <font>
      <sz val="11"/>
      <color theme="1"/>
      <name val="Calibri"/>
      <charset val="134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Calibri"/>
      <family val="2"/>
    </font>
    <font>
      <sz val="10"/>
      <color rgb="FF1F1F1F"/>
      <name val="Calibri"/>
      <family val="2"/>
    </font>
    <font>
      <sz val="12"/>
      <color rgb="FF333333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name val="宋体"/>
      <charset val="134"/>
    </font>
    <font>
      <b/>
      <sz val="11"/>
      <name val="Times New Roman"/>
      <family val="1"/>
    </font>
    <font>
      <sz val="10"/>
      <name val="Calibri"/>
      <family val="2"/>
    </font>
    <font>
      <i/>
      <sz val="11"/>
      <name val="Calibri"/>
      <family val="2"/>
    </font>
    <font>
      <b/>
      <sz val="10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1" fillId="0" borderId="0" xfId="0" applyFont="1" applyAlignment="1"/>
    <xf numFmtId="0" fontId="1" fillId="0" borderId="0" xfId="0" applyFont="1" applyAlignment="1">
      <alignment wrapText="1"/>
    </xf>
    <xf numFmtId="0" fontId="3" fillId="0" borderId="0" xfId="0" applyFont="1" applyAlignment="1">
      <alignment horizontal="center" vertical="top"/>
    </xf>
    <xf numFmtId="0" fontId="4" fillId="0" borderId="0" xfId="0" applyFont="1" applyAlignment="1">
      <alignment horizontal="center"/>
    </xf>
    <xf numFmtId="164" fontId="5" fillId="0" borderId="0" xfId="0" applyNumberFormat="1" applyFont="1" applyAlignment="1">
      <alignment horizontal="center" vertical="center"/>
    </xf>
    <xf numFmtId="0" fontId="6" fillId="0" borderId="0" xfId="0" applyFont="1">
      <alignment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>
      <alignment vertical="center"/>
    </xf>
    <xf numFmtId="165" fontId="7" fillId="0" borderId="1" xfId="0" applyNumberFormat="1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165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wrapText="1"/>
    </xf>
    <xf numFmtId="166" fontId="7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top"/>
    </xf>
    <xf numFmtId="49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164" fontId="11" fillId="0" borderId="1" xfId="0" applyNumberFormat="1" applyFont="1" applyBorder="1" applyAlignment="1">
      <alignment horizontal="center" vertical="center"/>
    </xf>
    <xf numFmtId="166" fontId="11" fillId="0" borderId="1" xfId="0" applyNumberFormat="1" applyFont="1" applyBorder="1" applyAlignment="1">
      <alignment horizontal="center" vertical="center"/>
    </xf>
    <xf numFmtId="167" fontId="11" fillId="0" borderId="1" xfId="0" applyNumberFormat="1" applyFont="1" applyBorder="1" applyAlignment="1">
      <alignment horizontal="center" vertical="center"/>
    </xf>
    <xf numFmtId="20" fontId="11" fillId="0" borderId="1" xfId="0" applyNumberFormat="1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vertical="center" wrapText="1"/>
    </xf>
    <xf numFmtId="164" fontId="2" fillId="0" borderId="0" xfId="0" applyNumberFormat="1" applyFont="1" applyAlignment="1">
      <alignment horizontal="center" vertical="top"/>
    </xf>
    <xf numFmtId="164" fontId="7" fillId="0" borderId="1" xfId="0" applyNumberFormat="1" applyFont="1" applyBorder="1" applyAlignment="1">
      <alignment horizontal="left" vertical="top"/>
    </xf>
    <xf numFmtId="0" fontId="11" fillId="0" borderId="1" xfId="0" applyFont="1" applyBorder="1" applyAlignment="1">
      <alignment horizontal="left"/>
    </xf>
    <xf numFmtId="164" fontId="11" fillId="0" borderId="1" xfId="0" applyNumberFormat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/>
    </xf>
    <xf numFmtId="0" fontId="1" fillId="0" borderId="0" xfId="0" applyFont="1" applyAlignment="1"/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 wrapText="1"/>
    </xf>
    <xf numFmtId="0" fontId="14" fillId="0" borderId="0" xfId="0" applyFont="1">
      <alignment vertical="center"/>
    </xf>
    <xf numFmtId="0" fontId="14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/>
    </xf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ellimages.xml.rels><?xml version="1.0" encoding="UTF-8" standalone="yes"?>
<Relationships xmlns="http://schemas.openxmlformats.org/package/2006/relationships"><Relationship Id="rId117" Type="http://schemas.openxmlformats.org/officeDocument/2006/relationships/image" Target="media/image117.png"/><Relationship Id="rId84" Type="http://schemas.openxmlformats.org/officeDocument/2006/relationships/image" Target="media/image84.png"/><Relationship Id="rId63" Type="http://schemas.openxmlformats.org/officeDocument/2006/relationships/image" Target="media/image63.png"/><Relationship Id="rId42" Type="http://schemas.openxmlformats.org/officeDocument/2006/relationships/image" Target="media/image42.png"/><Relationship Id="rId21" Type="http://schemas.openxmlformats.org/officeDocument/2006/relationships/image" Target="media/image21.png"/><Relationship Id="rId138" Type="http://schemas.openxmlformats.org/officeDocument/2006/relationships/image" Target="media/image138.png"/><Relationship Id="rId107" Type="http://schemas.openxmlformats.org/officeDocument/2006/relationships/image" Target="media/image107.png"/><Relationship Id="rId74" Type="http://schemas.openxmlformats.org/officeDocument/2006/relationships/image" Target="media/image74.png"/><Relationship Id="rId53" Type="http://schemas.openxmlformats.org/officeDocument/2006/relationships/image" Target="media/image53.png"/><Relationship Id="rId32" Type="http://schemas.openxmlformats.org/officeDocument/2006/relationships/image" Target="media/image32.png"/><Relationship Id="rId149" Type="http://schemas.openxmlformats.org/officeDocument/2006/relationships/image" Target="media/image149.png"/><Relationship Id="rId128" Type="http://schemas.openxmlformats.org/officeDocument/2006/relationships/image" Target="media/image128.png"/><Relationship Id="rId11" Type="http://schemas.openxmlformats.org/officeDocument/2006/relationships/image" Target="media/image11.png"/><Relationship Id="rId95" Type="http://schemas.openxmlformats.org/officeDocument/2006/relationships/image" Target="media/image95.png"/><Relationship Id="rId5" Type="http://schemas.openxmlformats.org/officeDocument/2006/relationships/image" Target="media/image5.png"/><Relationship Id="rId64" Type="http://schemas.openxmlformats.org/officeDocument/2006/relationships/image" Target="media/image64.png"/><Relationship Id="rId43" Type="http://schemas.openxmlformats.org/officeDocument/2006/relationships/image" Target="media/image43.png"/><Relationship Id="rId22" Type="http://schemas.openxmlformats.org/officeDocument/2006/relationships/image" Target="media/image22.png"/><Relationship Id="rId139" Type="http://schemas.openxmlformats.org/officeDocument/2006/relationships/image" Target="media/image139.png"/><Relationship Id="rId118" Type="http://schemas.openxmlformats.org/officeDocument/2006/relationships/image" Target="media/image118.png"/><Relationship Id="rId85" Type="http://schemas.openxmlformats.org/officeDocument/2006/relationships/image" Target="media/image85.png"/><Relationship Id="rId80" Type="http://schemas.openxmlformats.org/officeDocument/2006/relationships/image" Target="media/image80.png"/><Relationship Id="rId155" Type="http://schemas.openxmlformats.org/officeDocument/2006/relationships/image" Target="media/image155.png"/><Relationship Id="rId150" Type="http://schemas.openxmlformats.org/officeDocument/2006/relationships/image" Target="media/image150.png"/><Relationship Id="rId59" Type="http://schemas.openxmlformats.org/officeDocument/2006/relationships/image" Target="media/image59.png"/><Relationship Id="rId38" Type="http://schemas.openxmlformats.org/officeDocument/2006/relationships/image" Target="media/image38.png"/><Relationship Id="rId33" Type="http://schemas.openxmlformats.org/officeDocument/2006/relationships/image" Target="media/image33.png"/><Relationship Id="rId17" Type="http://schemas.openxmlformats.org/officeDocument/2006/relationships/image" Target="media/image17.png"/><Relationship Id="rId129" Type="http://schemas.openxmlformats.org/officeDocument/2006/relationships/image" Target="media/image129.png"/><Relationship Id="rId124" Type="http://schemas.openxmlformats.org/officeDocument/2006/relationships/image" Target="media/image124.png"/><Relationship Id="rId12" Type="http://schemas.openxmlformats.org/officeDocument/2006/relationships/image" Target="media/image12.png"/><Relationship Id="rId108" Type="http://schemas.openxmlformats.org/officeDocument/2006/relationships/image" Target="media/image108.png"/><Relationship Id="rId103" Type="http://schemas.openxmlformats.org/officeDocument/2006/relationships/image" Target="media/image103.png"/><Relationship Id="rId96" Type="http://schemas.openxmlformats.org/officeDocument/2006/relationships/image" Target="media/image96.png"/><Relationship Id="rId91" Type="http://schemas.openxmlformats.org/officeDocument/2006/relationships/image" Target="media/image91.png"/><Relationship Id="rId75" Type="http://schemas.openxmlformats.org/officeDocument/2006/relationships/image" Target="media/image75.png"/><Relationship Id="rId70" Type="http://schemas.openxmlformats.org/officeDocument/2006/relationships/image" Target="media/image70.png"/><Relationship Id="rId54" Type="http://schemas.openxmlformats.org/officeDocument/2006/relationships/image" Target="media/image54.png"/><Relationship Id="rId145" Type="http://schemas.openxmlformats.org/officeDocument/2006/relationships/image" Target="media/image145.png"/><Relationship Id="rId140" Type="http://schemas.openxmlformats.org/officeDocument/2006/relationships/image" Target="media/image140.png"/><Relationship Id="rId6" Type="http://schemas.openxmlformats.org/officeDocument/2006/relationships/image" Target="media/image6.png"/><Relationship Id="rId1" Type="http://schemas.openxmlformats.org/officeDocument/2006/relationships/image" Target="media/image1.png"/><Relationship Id="rId49" Type="http://schemas.openxmlformats.org/officeDocument/2006/relationships/image" Target="media/image49.png"/><Relationship Id="rId28" Type="http://schemas.openxmlformats.org/officeDocument/2006/relationships/image" Target="media/image28.png"/><Relationship Id="rId23" Type="http://schemas.openxmlformats.org/officeDocument/2006/relationships/image" Target="media/image23.png"/><Relationship Id="rId119" Type="http://schemas.openxmlformats.org/officeDocument/2006/relationships/image" Target="media/image119.png"/><Relationship Id="rId114" Type="http://schemas.openxmlformats.org/officeDocument/2006/relationships/image" Target="media/image114.png"/><Relationship Id="rId86" Type="http://schemas.openxmlformats.org/officeDocument/2006/relationships/image" Target="media/image86.png"/><Relationship Id="rId81" Type="http://schemas.openxmlformats.org/officeDocument/2006/relationships/image" Target="media/image81.png"/><Relationship Id="rId65" Type="http://schemas.openxmlformats.org/officeDocument/2006/relationships/image" Target="media/image65.png"/><Relationship Id="rId60" Type="http://schemas.openxmlformats.org/officeDocument/2006/relationships/image" Target="media/image60.png"/><Relationship Id="rId44" Type="http://schemas.openxmlformats.org/officeDocument/2006/relationships/image" Target="media/image44.png"/><Relationship Id="rId156" Type="http://schemas.openxmlformats.org/officeDocument/2006/relationships/image" Target="media/image156.png"/><Relationship Id="rId151" Type="http://schemas.openxmlformats.org/officeDocument/2006/relationships/image" Target="media/image151.png"/><Relationship Id="rId135" Type="http://schemas.openxmlformats.org/officeDocument/2006/relationships/image" Target="media/image135.png"/><Relationship Id="rId130" Type="http://schemas.openxmlformats.org/officeDocument/2006/relationships/image" Target="media/image130.png"/><Relationship Id="rId39" Type="http://schemas.openxmlformats.org/officeDocument/2006/relationships/image" Target="media/image39.png"/><Relationship Id="rId18" Type="http://schemas.openxmlformats.org/officeDocument/2006/relationships/image" Target="media/image18.png"/><Relationship Id="rId13" Type="http://schemas.openxmlformats.org/officeDocument/2006/relationships/image" Target="media/image13.png"/><Relationship Id="rId109" Type="http://schemas.openxmlformats.org/officeDocument/2006/relationships/image" Target="media/image109.png"/><Relationship Id="rId97" Type="http://schemas.openxmlformats.org/officeDocument/2006/relationships/image" Target="media/image97.png"/><Relationship Id="rId76" Type="http://schemas.openxmlformats.org/officeDocument/2006/relationships/image" Target="media/image76.png"/><Relationship Id="rId55" Type="http://schemas.openxmlformats.org/officeDocument/2006/relationships/image" Target="media/image55.png"/><Relationship Id="rId50" Type="http://schemas.openxmlformats.org/officeDocument/2006/relationships/image" Target="media/image50.png"/><Relationship Id="rId34" Type="http://schemas.openxmlformats.org/officeDocument/2006/relationships/image" Target="media/image34.png"/><Relationship Id="rId146" Type="http://schemas.openxmlformats.org/officeDocument/2006/relationships/image" Target="media/image146.png"/><Relationship Id="rId141" Type="http://schemas.openxmlformats.org/officeDocument/2006/relationships/image" Target="media/image141.png"/><Relationship Id="rId125" Type="http://schemas.openxmlformats.org/officeDocument/2006/relationships/image" Target="media/image125.png"/><Relationship Id="rId120" Type="http://schemas.openxmlformats.org/officeDocument/2006/relationships/image" Target="media/image120.png"/><Relationship Id="rId104" Type="http://schemas.openxmlformats.org/officeDocument/2006/relationships/image" Target="media/image104.png"/><Relationship Id="rId92" Type="http://schemas.openxmlformats.org/officeDocument/2006/relationships/image" Target="media/image92.png"/><Relationship Id="rId71" Type="http://schemas.openxmlformats.org/officeDocument/2006/relationships/image" Target="media/image71.png"/><Relationship Id="rId7" Type="http://schemas.openxmlformats.org/officeDocument/2006/relationships/image" Target="media/image7.png"/><Relationship Id="rId29" Type="http://schemas.openxmlformats.org/officeDocument/2006/relationships/image" Target="media/image29.png"/><Relationship Id="rId2" Type="http://schemas.openxmlformats.org/officeDocument/2006/relationships/image" Target="media/image2.png"/><Relationship Id="rId87" Type="http://schemas.openxmlformats.org/officeDocument/2006/relationships/image" Target="media/image87.png"/><Relationship Id="rId66" Type="http://schemas.openxmlformats.org/officeDocument/2006/relationships/image" Target="media/image66.png"/><Relationship Id="rId45" Type="http://schemas.openxmlformats.org/officeDocument/2006/relationships/image" Target="media/image45.png"/><Relationship Id="rId40" Type="http://schemas.openxmlformats.org/officeDocument/2006/relationships/image" Target="media/image40.png"/><Relationship Id="rId24" Type="http://schemas.openxmlformats.org/officeDocument/2006/relationships/image" Target="media/image24.png"/><Relationship Id="rId157" Type="http://schemas.openxmlformats.org/officeDocument/2006/relationships/image" Target="media/image157.png"/><Relationship Id="rId136" Type="http://schemas.openxmlformats.org/officeDocument/2006/relationships/image" Target="media/image136.png"/><Relationship Id="rId131" Type="http://schemas.openxmlformats.org/officeDocument/2006/relationships/image" Target="media/image131.png"/><Relationship Id="rId115" Type="http://schemas.openxmlformats.org/officeDocument/2006/relationships/image" Target="media/image115.png"/><Relationship Id="rId110" Type="http://schemas.openxmlformats.org/officeDocument/2006/relationships/image" Target="media/image110.png"/><Relationship Id="rId82" Type="http://schemas.openxmlformats.org/officeDocument/2006/relationships/image" Target="media/image82.png"/><Relationship Id="rId61" Type="http://schemas.openxmlformats.org/officeDocument/2006/relationships/image" Target="media/image61.png"/><Relationship Id="rId152" Type="http://schemas.openxmlformats.org/officeDocument/2006/relationships/image" Target="media/image152.png"/><Relationship Id="rId19" Type="http://schemas.openxmlformats.org/officeDocument/2006/relationships/image" Target="media/image19.png"/><Relationship Id="rId77" Type="http://schemas.openxmlformats.org/officeDocument/2006/relationships/image" Target="media/image77.png"/><Relationship Id="rId56" Type="http://schemas.openxmlformats.org/officeDocument/2006/relationships/image" Target="media/image56.png"/><Relationship Id="rId35" Type="http://schemas.openxmlformats.org/officeDocument/2006/relationships/image" Target="media/image35.png"/><Relationship Id="rId30" Type="http://schemas.openxmlformats.org/officeDocument/2006/relationships/image" Target="media/image30.png"/><Relationship Id="rId147" Type="http://schemas.openxmlformats.org/officeDocument/2006/relationships/image" Target="media/image147.png"/><Relationship Id="rId14" Type="http://schemas.openxmlformats.org/officeDocument/2006/relationships/image" Target="media/image14.png"/><Relationship Id="rId126" Type="http://schemas.openxmlformats.org/officeDocument/2006/relationships/image" Target="media/image126.png"/><Relationship Id="rId105" Type="http://schemas.openxmlformats.org/officeDocument/2006/relationships/image" Target="media/image105.png"/><Relationship Id="rId100" Type="http://schemas.openxmlformats.org/officeDocument/2006/relationships/image" Target="media/image100.png"/><Relationship Id="rId98" Type="http://schemas.openxmlformats.org/officeDocument/2006/relationships/image" Target="media/image98.png"/><Relationship Id="rId93" Type="http://schemas.openxmlformats.org/officeDocument/2006/relationships/image" Target="media/image93.png"/><Relationship Id="rId8" Type="http://schemas.openxmlformats.org/officeDocument/2006/relationships/image" Target="media/image8.png"/><Relationship Id="rId72" Type="http://schemas.openxmlformats.org/officeDocument/2006/relationships/image" Target="media/image72.png"/><Relationship Id="rId51" Type="http://schemas.openxmlformats.org/officeDocument/2006/relationships/image" Target="media/image51.png"/><Relationship Id="rId142" Type="http://schemas.openxmlformats.org/officeDocument/2006/relationships/image" Target="media/image142.png"/><Relationship Id="rId121" Type="http://schemas.openxmlformats.org/officeDocument/2006/relationships/image" Target="media/image121.png"/><Relationship Id="rId3" Type="http://schemas.openxmlformats.org/officeDocument/2006/relationships/image" Target="media/image3.png"/><Relationship Id="rId67" Type="http://schemas.openxmlformats.org/officeDocument/2006/relationships/image" Target="media/image67.png"/><Relationship Id="rId46" Type="http://schemas.openxmlformats.org/officeDocument/2006/relationships/image" Target="media/image46.png"/><Relationship Id="rId25" Type="http://schemas.openxmlformats.org/officeDocument/2006/relationships/image" Target="media/image25.png"/><Relationship Id="rId158" Type="http://schemas.openxmlformats.org/officeDocument/2006/relationships/image" Target="media/image158.png"/><Relationship Id="rId137" Type="http://schemas.openxmlformats.org/officeDocument/2006/relationships/image" Target="media/image137.png"/><Relationship Id="rId116" Type="http://schemas.openxmlformats.org/officeDocument/2006/relationships/image" Target="media/image116.png"/><Relationship Id="rId88" Type="http://schemas.openxmlformats.org/officeDocument/2006/relationships/image" Target="media/image88.png"/><Relationship Id="rId83" Type="http://schemas.openxmlformats.org/officeDocument/2006/relationships/image" Target="media/image83.png"/><Relationship Id="rId62" Type="http://schemas.openxmlformats.org/officeDocument/2006/relationships/image" Target="media/image62.png"/><Relationship Id="rId41" Type="http://schemas.openxmlformats.org/officeDocument/2006/relationships/image" Target="media/image41.png"/><Relationship Id="rId20" Type="http://schemas.openxmlformats.org/officeDocument/2006/relationships/image" Target="media/image20.png"/><Relationship Id="rId153" Type="http://schemas.openxmlformats.org/officeDocument/2006/relationships/image" Target="media/image153.png"/><Relationship Id="rId132" Type="http://schemas.openxmlformats.org/officeDocument/2006/relationships/image" Target="media/image132.png"/><Relationship Id="rId111" Type="http://schemas.openxmlformats.org/officeDocument/2006/relationships/image" Target="media/image111.png"/><Relationship Id="rId57" Type="http://schemas.openxmlformats.org/officeDocument/2006/relationships/image" Target="media/image57.png"/><Relationship Id="rId36" Type="http://schemas.openxmlformats.org/officeDocument/2006/relationships/image" Target="media/image36.png"/><Relationship Id="rId15" Type="http://schemas.openxmlformats.org/officeDocument/2006/relationships/image" Target="media/image15.png"/><Relationship Id="rId127" Type="http://schemas.openxmlformats.org/officeDocument/2006/relationships/image" Target="media/image127.png"/><Relationship Id="rId106" Type="http://schemas.openxmlformats.org/officeDocument/2006/relationships/image" Target="media/image106.png"/><Relationship Id="rId99" Type="http://schemas.openxmlformats.org/officeDocument/2006/relationships/image" Target="media/image99.png"/><Relationship Id="rId94" Type="http://schemas.openxmlformats.org/officeDocument/2006/relationships/image" Target="media/image94.png"/><Relationship Id="rId78" Type="http://schemas.openxmlformats.org/officeDocument/2006/relationships/image" Target="media/image78.png"/><Relationship Id="rId73" Type="http://schemas.openxmlformats.org/officeDocument/2006/relationships/image" Target="media/image73.png"/><Relationship Id="rId52" Type="http://schemas.openxmlformats.org/officeDocument/2006/relationships/image" Target="media/image52.png"/><Relationship Id="rId31" Type="http://schemas.openxmlformats.org/officeDocument/2006/relationships/image" Target="media/image31.png"/><Relationship Id="rId148" Type="http://schemas.openxmlformats.org/officeDocument/2006/relationships/image" Target="media/image148.png"/><Relationship Id="rId143" Type="http://schemas.openxmlformats.org/officeDocument/2006/relationships/image" Target="media/image143.png"/><Relationship Id="rId122" Type="http://schemas.openxmlformats.org/officeDocument/2006/relationships/image" Target="media/image122.png"/><Relationship Id="rId101" Type="http://schemas.openxmlformats.org/officeDocument/2006/relationships/image" Target="media/image101.png"/><Relationship Id="rId10" Type="http://schemas.openxmlformats.org/officeDocument/2006/relationships/image" Target="media/image10.png"/><Relationship Id="rId9" Type="http://schemas.openxmlformats.org/officeDocument/2006/relationships/image" Target="media/image9.png"/><Relationship Id="rId4" Type="http://schemas.openxmlformats.org/officeDocument/2006/relationships/image" Target="media/image4.png"/><Relationship Id="rId26" Type="http://schemas.openxmlformats.org/officeDocument/2006/relationships/image" Target="media/image26.png"/><Relationship Id="rId89" Type="http://schemas.openxmlformats.org/officeDocument/2006/relationships/image" Target="media/image89.png"/><Relationship Id="rId68" Type="http://schemas.openxmlformats.org/officeDocument/2006/relationships/image" Target="media/image68.png"/><Relationship Id="rId47" Type="http://schemas.openxmlformats.org/officeDocument/2006/relationships/image" Target="media/image47.png"/><Relationship Id="rId154" Type="http://schemas.openxmlformats.org/officeDocument/2006/relationships/image" Target="media/image154.png"/><Relationship Id="rId133" Type="http://schemas.openxmlformats.org/officeDocument/2006/relationships/image" Target="media/image133.png"/><Relationship Id="rId112" Type="http://schemas.openxmlformats.org/officeDocument/2006/relationships/image" Target="media/image112.png"/><Relationship Id="rId16" Type="http://schemas.openxmlformats.org/officeDocument/2006/relationships/image" Target="media/image16.png"/><Relationship Id="rId79" Type="http://schemas.openxmlformats.org/officeDocument/2006/relationships/image" Target="media/image79.png"/><Relationship Id="rId58" Type="http://schemas.openxmlformats.org/officeDocument/2006/relationships/image" Target="media/image58.png"/><Relationship Id="rId37" Type="http://schemas.openxmlformats.org/officeDocument/2006/relationships/image" Target="media/image37.png"/><Relationship Id="rId144" Type="http://schemas.openxmlformats.org/officeDocument/2006/relationships/image" Target="media/image144.png"/><Relationship Id="rId123" Type="http://schemas.openxmlformats.org/officeDocument/2006/relationships/image" Target="media/image123.png"/><Relationship Id="rId102" Type="http://schemas.openxmlformats.org/officeDocument/2006/relationships/image" Target="media/image102.png"/><Relationship Id="rId90" Type="http://schemas.openxmlformats.org/officeDocument/2006/relationships/image" Target="media/image90.png"/><Relationship Id="rId69" Type="http://schemas.openxmlformats.org/officeDocument/2006/relationships/image" Target="media/image69.png"/><Relationship Id="rId48" Type="http://schemas.openxmlformats.org/officeDocument/2006/relationships/image" Target="media/image48.png"/><Relationship Id="rId27" Type="http://schemas.openxmlformats.org/officeDocument/2006/relationships/image" Target="media/image27.png"/><Relationship Id="rId134" Type="http://schemas.openxmlformats.org/officeDocument/2006/relationships/image" Target="media/image134.png"/><Relationship Id="rId113" Type="http://schemas.openxmlformats.org/officeDocument/2006/relationships/image" Target="media/image113.png"/></Relationship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17" Type="http://www.wps.cn/officeDocument/2020/cellImage" Target="cellimag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ciencedirect.com/topics/agricultural-and-biological-sciences/tartaric-aci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43987-CFA6-4E2D-A549-35D7E51D4934}">
  <dimension ref="A1:O308"/>
  <sheetViews>
    <sheetView tabSelected="1" zoomScaleNormal="100" workbookViewId="0">
      <selection activeCell="A4" sqref="A4"/>
    </sheetView>
  </sheetViews>
  <sheetFormatPr defaultRowHeight="15"/>
  <cols>
    <col min="1" max="1" width="10.42578125" customWidth="1"/>
    <col min="2" max="2" width="27.140625" bestFit="1" customWidth="1"/>
    <col min="3" max="6" width="10.42578125" customWidth="1"/>
    <col min="7" max="7" width="15.140625" customWidth="1"/>
    <col min="8" max="8" width="12.85546875" customWidth="1"/>
    <col min="9" max="12" width="10.42578125" customWidth="1"/>
    <col min="13" max="13" width="26" customWidth="1"/>
    <col min="14" max="14" width="10.42578125" customWidth="1"/>
    <col min="15" max="15" width="255.7109375" style="32" bestFit="1" customWidth="1"/>
  </cols>
  <sheetData>
    <row r="1" spans="1:15">
      <c r="B1" s="37" t="s">
        <v>166</v>
      </c>
    </row>
    <row r="2" spans="1:15">
      <c r="A2" s="9" t="s">
        <v>165</v>
      </c>
      <c r="B2" s="9" t="s">
        <v>42</v>
      </c>
      <c r="C2" s="11" t="s">
        <v>43</v>
      </c>
      <c r="D2" s="12" t="s">
        <v>44</v>
      </c>
      <c r="E2" s="11" t="s">
        <v>45</v>
      </c>
      <c r="F2" s="11" t="s">
        <v>46</v>
      </c>
      <c r="G2" s="9" t="s">
        <v>0</v>
      </c>
      <c r="H2" s="9" t="s">
        <v>1</v>
      </c>
      <c r="I2" s="9" t="s">
        <v>47</v>
      </c>
      <c r="J2" s="16" t="s">
        <v>48</v>
      </c>
      <c r="K2" s="16" t="s">
        <v>49</v>
      </c>
      <c r="L2" s="11" t="s">
        <v>50</v>
      </c>
      <c r="M2" s="11" t="s">
        <v>51</v>
      </c>
      <c r="N2" s="17" t="s">
        <v>52</v>
      </c>
      <c r="O2" s="29" t="s">
        <v>164</v>
      </c>
    </row>
    <row r="3" spans="1:15">
      <c r="A3" s="9">
        <v>1</v>
      </c>
      <c r="B3" s="10" t="s">
        <v>53</v>
      </c>
      <c r="C3" s="13">
        <v>34.799999999999997</v>
      </c>
      <c r="D3" s="13">
        <v>21.8</v>
      </c>
      <c r="E3" s="13">
        <v>19</v>
      </c>
      <c r="F3" s="14">
        <v>0.2</v>
      </c>
      <c r="G3" s="14" t="s">
        <v>2</v>
      </c>
      <c r="H3" s="15" t="s">
        <v>3</v>
      </c>
      <c r="I3" s="18" t="s">
        <v>54</v>
      </c>
      <c r="J3" s="18" t="s">
        <v>55</v>
      </c>
      <c r="K3" s="14">
        <v>90</v>
      </c>
      <c r="L3" s="14">
        <v>12</v>
      </c>
      <c r="M3" s="13">
        <v>81</v>
      </c>
      <c r="N3" s="19" t="s">
        <v>56</v>
      </c>
      <c r="O3" s="30" t="str">
        <f>VLOOKUP(N3,Reference!A:B,2,)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4" spans="1:15">
      <c r="A4" s="9">
        <v>2</v>
      </c>
      <c r="B4" s="10" t="s">
        <v>53</v>
      </c>
      <c r="C4" s="13">
        <v>34.799999999999997</v>
      </c>
      <c r="D4" s="13">
        <v>21.8</v>
      </c>
      <c r="E4" s="13">
        <v>19</v>
      </c>
      <c r="F4" s="14">
        <v>0.2</v>
      </c>
      <c r="G4" s="14" t="s">
        <v>2</v>
      </c>
      <c r="H4" s="15" t="s">
        <v>4</v>
      </c>
      <c r="I4" s="18" t="s">
        <v>57</v>
      </c>
      <c r="J4" s="18" t="s">
        <v>55</v>
      </c>
      <c r="K4" s="14">
        <v>90</v>
      </c>
      <c r="L4" s="14">
        <v>12</v>
      </c>
      <c r="M4" s="13">
        <v>73.5</v>
      </c>
      <c r="N4" s="20" t="s">
        <v>56</v>
      </c>
      <c r="O4" s="31" t="str">
        <f>VLOOKUP(N4,Reference!A:B,2,)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5" spans="1:15">
      <c r="A5" s="9">
        <v>3</v>
      </c>
      <c r="B5" s="10" t="s">
        <v>53</v>
      </c>
      <c r="C5" s="13">
        <v>34.799999999999997</v>
      </c>
      <c r="D5" s="13">
        <v>21.8</v>
      </c>
      <c r="E5" s="13">
        <v>19</v>
      </c>
      <c r="F5" s="14">
        <v>0.2</v>
      </c>
      <c r="G5" s="14" t="s">
        <v>2</v>
      </c>
      <c r="H5" s="15" t="s">
        <v>5</v>
      </c>
      <c r="I5" s="18" t="s">
        <v>58</v>
      </c>
      <c r="J5" s="18" t="s">
        <v>55</v>
      </c>
      <c r="K5" s="14">
        <v>90</v>
      </c>
      <c r="L5" s="14">
        <v>12</v>
      </c>
      <c r="M5" s="13">
        <v>44.6</v>
      </c>
      <c r="N5" s="20" t="s">
        <v>56</v>
      </c>
      <c r="O5" s="31" t="str">
        <f>VLOOKUP(N5,Reference!A:B,2,)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6" spans="1:15">
      <c r="A6" s="9">
        <v>4</v>
      </c>
      <c r="B6" s="10" t="s">
        <v>53</v>
      </c>
      <c r="C6" s="13">
        <v>34.799999999999997</v>
      </c>
      <c r="D6" s="13">
        <v>21.8</v>
      </c>
      <c r="E6" s="13">
        <v>19</v>
      </c>
      <c r="F6" s="14">
        <v>0.2</v>
      </c>
      <c r="G6" s="14" t="s">
        <v>2</v>
      </c>
      <c r="H6" s="15" t="s">
        <v>6</v>
      </c>
      <c r="I6" s="18" t="s">
        <v>59</v>
      </c>
      <c r="J6" s="18" t="s">
        <v>55</v>
      </c>
      <c r="K6" s="14">
        <v>90</v>
      </c>
      <c r="L6" s="14">
        <v>12</v>
      </c>
      <c r="M6" s="13">
        <v>3.4</v>
      </c>
      <c r="N6" s="20" t="s">
        <v>56</v>
      </c>
      <c r="O6" s="31" t="str">
        <f>VLOOKUP(N6,Reference!A:B,2,)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7" spans="1:15">
      <c r="A7" s="9">
        <v>5</v>
      </c>
      <c r="B7" s="10" t="s">
        <v>53</v>
      </c>
      <c r="C7" s="13">
        <v>34.799999999999997</v>
      </c>
      <c r="D7" s="13">
        <v>21.8</v>
      </c>
      <c r="E7" s="13">
        <v>19</v>
      </c>
      <c r="F7" s="14">
        <v>0.2</v>
      </c>
      <c r="G7" s="14" t="s">
        <v>2</v>
      </c>
      <c r="H7" s="15" t="s">
        <v>7</v>
      </c>
      <c r="I7" s="18" t="s">
        <v>59</v>
      </c>
      <c r="J7" s="18" t="s">
        <v>55</v>
      </c>
      <c r="K7" s="14">
        <v>90</v>
      </c>
      <c r="L7" s="14">
        <v>12</v>
      </c>
      <c r="M7" s="13">
        <v>27.7</v>
      </c>
      <c r="N7" s="20" t="s">
        <v>56</v>
      </c>
      <c r="O7" s="31" t="str">
        <f>VLOOKUP(N7,Reference!A:B,2,)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8" spans="1:15">
      <c r="A8" s="9">
        <v>6</v>
      </c>
      <c r="B8" s="10" t="s">
        <v>53</v>
      </c>
      <c r="C8" s="13">
        <v>34.799999999999997</v>
      </c>
      <c r="D8" s="13">
        <v>21.8</v>
      </c>
      <c r="E8" s="13">
        <v>19</v>
      </c>
      <c r="F8" s="14">
        <v>0.2</v>
      </c>
      <c r="G8" s="14" t="s">
        <v>2</v>
      </c>
      <c r="H8" s="15" t="s">
        <v>8</v>
      </c>
      <c r="I8" s="18" t="s">
        <v>59</v>
      </c>
      <c r="J8" s="18" t="s">
        <v>55</v>
      </c>
      <c r="K8" s="14">
        <v>90</v>
      </c>
      <c r="L8" s="14">
        <v>12</v>
      </c>
      <c r="M8" s="13">
        <v>24.7</v>
      </c>
      <c r="N8" s="20" t="s">
        <v>56</v>
      </c>
      <c r="O8" s="31" t="str">
        <f>VLOOKUP(N8,Reference!A:B,2,)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9" spans="1:15">
      <c r="A9" s="9">
        <v>7</v>
      </c>
      <c r="B9" s="10" t="s">
        <v>53</v>
      </c>
      <c r="C9" s="13">
        <v>34.799999999999997</v>
      </c>
      <c r="D9" s="13">
        <v>21.8</v>
      </c>
      <c r="E9" s="13">
        <v>19</v>
      </c>
      <c r="F9" s="14">
        <v>0.2</v>
      </c>
      <c r="G9" s="14" t="s">
        <v>2</v>
      </c>
      <c r="H9" s="15" t="s">
        <v>3</v>
      </c>
      <c r="I9" s="18" t="s">
        <v>54</v>
      </c>
      <c r="J9" s="18" t="s">
        <v>55</v>
      </c>
      <c r="K9" s="14">
        <v>50</v>
      </c>
      <c r="L9" s="14">
        <v>12</v>
      </c>
      <c r="M9" s="13">
        <v>60.8</v>
      </c>
      <c r="N9" s="20" t="s">
        <v>56</v>
      </c>
      <c r="O9" s="31" t="str">
        <f>VLOOKUP(N9,Reference!A:B,2,)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10" spans="1:15">
      <c r="A10" s="9">
        <v>8</v>
      </c>
      <c r="B10" s="10" t="s">
        <v>53</v>
      </c>
      <c r="C10" s="13">
        <v>34.799999999999997</v>
      </c>
      <c r="D10" s="13">
        <v>21.8</v>
      </c>
      <c r="E10" s="13">
        <v>19</v>
      </c>
      <c r="F10" s="14">
        <v>0.2</v>
      </c>
      <c r="G10" s="14" t="s">
        <v>2</v>
      </c>
      <c r="H10" s="15" t="s">
        <v>3</v>
      </c>
      <c r="I10" s="18" t="s">
        <v>54</v>
      </c>
      <c r="J10" s="18" t="s">
        <v>55</v>
      </c>
      <c r="K10" s="14">
        <v>70</v>
      </c>
      <c r="L10" s="14">
        <v>12</v>
      </c>
      <c r="M10" s="13">
        <v>76.400000000000006</v>
      </c>
      <c r="N10" s="20" t="s">
        <v>56</v>
      </c>
      <c r="O10" s="31" t="str">
        <f>VLOOKUP(N10,Reference!A:B,2,)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11" spans="1:15">
      <c r="A11" s="9">
        <v>9</v>
      </c>
      <c r="B11" s="10" t="s">
        <v>53</v>
      </c>
      <c r="C11" s="13">
        <v>34.799999999999997</v>
      </c>
      <c r="D11" s="13">
        <v>21.8</v>
      </c>
      <c r="E11" s="13">
        <v>19</v>
      </c>
      <c r="F11" s="14">
        <v>0.2</v>
      </c>
      <c r="G11" s="14" t="s">
        <v>2</v>
      </c>
      <c r="H11" s="15" t="s">
        <v>3</v>
      </c>
      <c r="I11" s="18" t="s">
        <v>54</v>
      </c>
      <c r="J11" s="18" t="s">
        <v>55</v>
      </c>
      <c r="K11" s="14">
        <v>90</v>
      </c>
      <c r="L11" s="14">
        <v>12</v>
      </c>
      <c r="M11" s="13">
        <v>81</v>
      </c>
      <c r="N11" s="20" t="s">
        <v>56</v>
      </c>
      <c r="O11" s="31" t="str">
        <f>VLOOKUP(N11,Reference!A:B,2,)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12" spans="1:15">
      <c r="A12" s="9">
        <v>10</v>
      </c>
      <c r="B12" s="10" t="s">
        <v>53</v>
      </c>
      <c r="C12" s="13">
        <v>34.799999999999997</v>
      </c>
      <c r="D12" s="13">
        <v>21.8</v>
      </c>
      <c r="E12" s="13">
        <v>19</v>
      </c>
      <c r="F12" s="14">
        <v>0.2</v>
      </c>
      <c r="G12" s="14" t="s">
        <v>2</v>
      </c>
      <c r="H12" s="15" t="s">
        <v>3</v>
      </c>
      <c r="I12" s="18" t="s">
        <v>54</v>
      </c>
      <c r="J12" s="18" t="s">
        <v>55</v>
      </c>
      <c r="K12" s="14">
        <v>110</v>
      </c>
      <c r="L12" s="14">
        <v>12</v>
      </c>
      <c r="M12" s="13">
        <v>87.7</v>
      </c>
      <c r="N12" s="20" t="s">
        <v>56</v>
      </c>
      <c r="O12" s="31" t="str">
        <f>VLOOKUP(N12,Reference!A:B,2,)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13" spans="1:15">
      <c r="A13" s="9">
        <v>11</v>
      </c>
      <c r="B13" s="10" t="s">
        <v>53</v>
      </c>
      <c r="C13" s="13">
        <v>34.799999999999997</v>
      </c>
      <c r="D13" s="13">
        <v>21.8</v>
      </c>
      <c r="E13" s="13">
        <v>19</v>
      </c>
      <c r="F13" s="14">
        <v>0.2</v>
      </c>
      <c r="G13" s="14" t="s">
        <v>2</v>
      </c>
      <c r="H13" s="15" t="s">
        <v>3</v>
      </c>
      <c r="I13" s="18" t="s">
        <v>54</v>
      </c>
      <c r="J13" s="18" t="s">
        <v>55</v>
      </c>
      <c r="K13" s="14">
        <v>130</v>
      </c>
      <c r="L13" s="14">
        <v>12</v>
      </c>
      <c r="M13" s="13">
        <v>97.6</v>
      </c>
      <c r="N13" s="20" t="s">
        <v>56</v>
      </c>
      <c r="O13" s="31" t="str">
        <f>VLOOKUP(N13,Reference!A:B,2,)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14" spans="1:15">
      <c r="A14" s="9">
        <v>12</v>
      </c>
      <c r="B14" s="10" t="s">
        <v>53</v>
      </c>
      <c r="C14" s="13">
        <v>34.799999999999997</v>
      </c>
      <c r="D14" s="13">
        <v>21.8</v>
      </c>
      <c r="E14" s="13">
        <v>19</v>
      </c>
      <c r="F14" s="14">
        <v>0.2</v>
      </c>
      <c r="G14" s="14" t="s">
        <v>2</v>
      </c>
      <c r="H14" s="15" t="s">
        <v>3</v>
      </c>
      <c r="I14" s="18" t="s">
        <v>54</v>
      </c>
      <c r="J14" s="18" t="s">
        <v>55</v>
      </c>
      <c r="K14" s="14">
        <v>70</v>
      </c>
      <c r="L14" s="14">
        <v>1</v>
      </c>
      <c r="M14" s="13">
        <v>58.8</v>
      </c>
      <c r="N14" s="20" t="s">
        <v>56</v>
      </c>
      <c r="O14" s="31" t="str">
        <f>VLOOKUP(N14,Reference!A:B,2,)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15" spans="1:15">
      <c r="A15" s="9">
        <v>13</v>
      </c>
      <c r="B15" s="10" t="s">
        <v>53</v>
      </c>
      <c r="C15" s="13">
        <v>34.799999999999997</v>
      </c>
      <c r="D15" s="13">
        <v>21.8</v>
      </c>
      <c r="E15" s="13">
        <v>19</v>
      </c>
      <c r="F15" s="14">
        <v>0.2</v>
      </c>
      <c r="G15" s="14" t="s">
        <v>2</v>
      </c>
      <c r="H15" s="15" t="s">
        <v>3</v>
      </c>
      <c r="I15" s="18" t="s">
        <v>54</v>
      </c>
      <c r="J15" s="18" t="s">
        <v>55</v>
      </c>
      <c r="K15" s="14">
        <v>70</v>
      </c>
      <c r="L15" s="14">
        <v>6</v>
      </c>
      <c r="M15" s="13">
        <v>68.8</v>
      </c>
      <c r="N15" s="20" t="s">
        <v>56</v>
      </c>
      <c r="O15" s="31" t="str">
        <f>VLOOKUP(N15,Reference!A:B,2,)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16" spans="1:15">
      <c r="A16" s="9">
        <v>14</v>
      </c>
      <c r="B16" s="10" t="s">
        <v>53</v>
      </c>
      <c r="C16" s="13">
        <v>34.799999999999997</v>
      </c>
      <c r="D16" s="13">
        <v>21.8</v>
      </c>
      <c r="E16" s="13">
        <v>19</v>
      </c>
      <c r="F16" s="14">
        <v>0.2</v>
      </c>
      <c r="G16" s="14" t="s">
        <v>2</v>
      </c>
      <c r="H16" s="15" t="s">
        <v>3</v>
      </c>
      <c r="I16" s="18" t="s">
        <v>54</v>
      </c>
      <c r="J16" s="18" t="s">
        <v>55</v>
      </c>
      <c r="K16" s="14">
        <v>70</v>
      </c>
      <c r="L16" s="14">
        <v>9</v>
      </c>
      <c r="M16" s="13">
        <v>71.400000000000006</v>
      </c>
      <c r="N16" s="20" t="s">
        <v>56</v>
      </c>
      <c r="O16" s="31" t="str">
        <f>VLOOKUP(N16,Reference!A:B,2,)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17" spans="1:15">
      <c r="A17" s="9">
        <v>15</v>
      </c>
      <c r="B17" s="10" t="s">
        <v>53</v>
      </c>
      <c r="C17" s="13">
        <v>34.799999999999997</v>
      </c>
      <c r="D17" s="13">
        <v>21.8</v>
      </c>
      <c r="E17" s="13">
        <v>19</v>
      </c>
      <c r="F17" s="14">
        <v>0.2</v>
      </c>
      <c r="G17" s="14" t="s">
        <v>2</v>
      </c>
      <c r="H17" s="15" t="s">
        <v>3</v>
      </c>
      <c r="I17" s="18" t="s">
        <v>54</v>
      </c>
      <c r="J17" s="18" t="s">
        <v>55</v>
      </c>
      <c r="K17" s="14">
        <v>70</v>
      </c>
      <c r="L17" s="14">
        <v>24</v>
      </c>
      <c r="M17" s="13">
        <v>80.8</v>
      </c>
      <c r="N17" s="20" t="s">
        <v>56</v>
      </c>
      <c r="O17" s="31" t="str">
        <f>VLOOKUP(N17,Reference!A:B,2,)</f>
        <v>Zhao, Z.; Chen, X.; Ali, M. F.; Abdeltawab, A. A.; Yakout, S. M.; Yu, G. Pretreatment of wheat straw using basic ethanolamine-based deep eutectic solvents for improving enzymatic hydrolysis. Bioresource Technology 2018, 263, 325-333. DOI: https://doi.org/10.1016/j.biortech.2018.05.016.</v>
      </c>
    </row>
    <row r="18" spans="1:15">
      <c r="A18" s="9">
        <v>16</v>
      </c>
      <c r="B18" s="10" t="s">
        <v>53</v>
      </c>
      <c r="C18" s="13">
        <v>38.1</v>
      </c>
      <c r="D18" s="13">
        <v>27.3</v>
      </c>
      <c r="E18" s="13">
        <v>22.4</v>
      </c>
      <c r="F18" s="14">
        <v>0.83</v>
      </c>
      <c r="G18" s="14" t="s">
        <v>2</v>
      </c>
      <c r="H18" s="14" t="s">
        <v>9</v>
      </c>
      <c r="I18" s="18" t="s">
        <v>59</v>
      </c>
      <c r="J18" s="18" t="s">
        <v>58</v>
      </c>
      <c r="K18" s="14">
        <v>120</v>
      </c>
      <c r="L18" s="14">
        <v>6</v>
      </c>
      <c r="M18" s="13">
        <v>85.4</v>
      </c>
      <c r="N18" s="20" t="s">
        <v>60</v>
      </c>
      <c r="O18" s="31" t="str">
        <f>VLOOKUP(N18,Reference!A:B,2,)</f>
        <v>Lou, R.; Ma, R.; Lin, K.-t.; Ahamed, A.; Zhang, X. Facile Extraction of Wheat Straw by Deep Eutectic Solvent (DES) to Produce Lignin Nanoparticles. ACS Sustainable Chemistry &amp; Engineering 2019, 7 (12), 10248-10256. DOI: 10.1021/acssuschemeng.8b05816.</v>
      </c>
    </row>
    <row r="19" spans="1:15">
      <c r="A19" s="9">
        <v>17</v>
      </c>
      <c r="B19" s="10" t="s">
        <v>53</v>
      </c>
      <c r="C19" s="13">
        <v>38.1</v>
      </c>
      <c r="D19" s="13">
        <v>27.3</v>
      </c>
      <c r="E19" s="13">
        <v>22.4</v>
      </c>
      <c r="F19" s="14">
        <v>0.83</v>
      </c>
      <c r="G19" s="14" t="s">
        <v>2</v>
      </c>
      <c r="H19" s="14" t="s">
        <v>9</v>
      </c>
      <c r="I19" s="18" t="s">
        <v>59</v>
      </c>
      <c r="J19" s="18" t="s">
        <v>58</v>
      </c>
      <c r="K19" s="14">
        <v>120</v>
      </c>
      <c r="L19" s="14">
        <v>12</v>
      </c>
      <c r="M19" s="13">
        <v>85.9</v>
      </c>
      <c r="N19" s="20" t="s">
        <v>60</v>
      </c>
      <c r="O19" s="31" t="str">
        <f>VLOOKUP(N19,Reference!A:B,2,)</f>
        <v>Lou, R.; Ma, R.; Lin, K.-t.; Ahamed, A.; Zhang, X. Facile Extraction of Wheat Straw by Deep Eutectic Solvent (DES) to Produce Lignin Nanoparticles. ACS Sustainable Chemistry &amp; Engineering 2019, 7 (12), 10248-10256. DOI: 10.1021/acssuschemeng.8b05816.</v>
      </c>
    </row>
    <row r="20" spans="1:15">
      <c r="A20" s="9">
        <v>18</v>
      </c>
      <c r="B20" s="10" t="s">
        <v>53</v>
      </c>
      <c r="C20" s="13">
        <v>38.1</v>
      </c>
      <c r="D20" s="13">
        <v>27.3</v>
      </c>
      <c r="E20" s="13">
        <v>22.4</v>
      </c>
      <c r="F20" s="14">
        <v>0.83</v>
      </c>
      <c r="G20" s="14" t="s">
        <v>2</v>
      </c>
      <c r="H20" s="14" t="s">
        <v>9</v>
      </c>
      <c r="I20" s="18" t="s">
        <v>59</v>
      </c>
      <c r="J20" s="18" t="s">
        <v>58</v>
      </c>
      <c r="K20" s="14">
        <v>120</v>
      </c>
      <c r="L20" s="14">
        <v>24</v>
      </c>
      <c r="M20" s="13">
        <v>83</v>
      </c>
      <c r="N20" s="20" t="s">
        <v>60</v>
      </c>
      <c r="O20" s="31" t="str">
        <f>VLOOKUP(N20,Reference!A:B,2,)</f>
        <v>Lou, R.; Ma, R.; Lin, K.-t.; Ahamed, A.; Zhang, X. Facile Extraction of Wheat Straw by Deep Eutectic Solvent (DES) to Produce Lignin Nanoparticles. ACS Sustainable Chemistry &amp; Engineering 2019, 7 (12), 10248-10256. DOI: 10.1021/acssuschemeng.8b05816.</v>
      </c>
    </row>
    <row r="21" spans="1:15">
      <c r="A21" s="9">
        <v>19</v>
      </c>
      <c r="B21" s="10" t="s">
        <v>53</v>
      </c>
      <c r="C21" s="13">
        <v>38.1</v>
      </c>
      <c r="D21" s="13">
        <v>27.3</v>
      </c>
      <c r="E21" s="13">
        <v>22.4</v>
      </c>
      <c r="F21" s="14">
        <v>0.83</v>
      </c>
      <c r="G21" s="14" t="s">
        <v>2</v>
      </c>
      <c r="H21" s="14" t="s">
        <v>9</v>
      </c>
      <c r="I21" s="18" t="s">
        <v>59</v>
      </c>
      <c r="J21" s="18" t="s">
        <v>58</v>
      </c>
      <c r="K21" s="14">
        <v>150</v>
      </c>
      <c r="L21" s="14">
        <v>6</v>
      </c>
      <c r="M21" s="13">
        <v>82.8</v>
      </c>
      <c r="N21" s="20" t="s">
        <v>60</v>
      </c>
      <c r="O21" s="31" t="str">
        <f>VLOOKUP(N21,Reference!A:B,2,)</f>
        <v>Lou, R.; Ma, R.; Lin, K.-t.; Ahamed, A.; Zhang, X. Facile Extraction of Wheat Straw by Deep Eutectic Solvent (DES) to Produce Lignin Nanoparticles. ACS Sustainable Chemistry &amp; Engineering 2019, 7 (12), 10248-10256. DOI: 10.1021/acssuschemeng.8b05816.</v>
      </c>
    </row>
    <row r="22" spans="1:15">
      <c r="A22" s="9">
        <v>20</v>
      </c>
      <c r="B22" s="10" t="s">
        <v>53</v>
      </c>
      <c r="C22" s="13">
        <v>38.1</v>
      </c>
      <c r="D22" s="13">
        <v>27.3</v>
      </c>
      <c r="E22" s="13">
        <v>22.4</v>
      </c>
      <c r="F22" s="14">
        <v>0.83</v>
      </c>
      <c r="G22" s="14" t="s">
        <v>2</v>
      </c>
      <c r="H22" s="14" t="s">
        <v>9</v>
      </c>
      <c r="I22" s="18" t="s">
        <v>59</v>
      </c>
      <c r="J22" s="18" t="s">
        <v>58</v>
      </c>
      <c r="K22" s="14">
        <v>150</v>
      </c>
      <c r="L22" s="14">
        <v>12</v>
      </c>
      <c r="M22" s="13">
        <v>42.2</v>
      </c>
      <c r="N22" s="20" t="s">
        <v>60</v>
      </c>
      <c r="O22" s="31" t="str">
        <f>VLOOKUP(N22,Reference!A:B,2,)</f>
        <v>Lou, R.; Ma, R.; Lin, K.-t.; Ahamed, A.; Zhang, X. Facile Extraction of Wheat Straw by Deep Eutectic Solvent (DES) to Produce Lignin Nanoparticles. ACS Sustainable Chemistry &amp; Engineering 2019, 7 (12), 10248-10256. DOI: 10.1021/acssuschemeng.8b05816.</v>
      </c>
    </row>
    <row r="23" spans="1:15">
      <c r="A23" s="9">
        <v>21</v>
      </c>
      <c r="B23" s="10" t="s">
        <v>53</v>
      </c>
      <c r="C23" s="13">
        <v>38.1</v>
      </c>
      <c r="D23" s="13">
        <v>27.3</v>
      </c>
      <c r="E23" s="13">
        <v>22.4</v>
      </c>
      <c r="F23" s="14">
        <v>0.83</v>
      </c>
      <c r="G23" s="14" t="s">
        <v>2</v>
      </c>
      <c r="H23" s="14" t="s">
        <v>9</v>
      </c>
      <c r="I23" s="18" t="s">
        <v>59</v>
      </c>
      <c r="J23" s="18" t="s">
        <v>58</v>
      </c>
      <c r="K23" s="14">
        <v>150</v>
      </c>
      <c r="L23" s="14">
        <v>24</v>
      </c>
      <c r="M23" s="13">
        <v>34.4</v>
      </c>
      <c r="N23" s="20" t="s">
        <v>60</v>
      </c>
      <c r="O23" s="31" t="str">
        <f>VLOOKUP(N23,Reference!A:B,2,)</f>
        <v>Lou, R.; Ma, R.; Lin, K.-t.; Ahamed, A.; Zhang, X. Facile Extraction of Wheat Straw by Deep Eutectic Solvent (DES) to Produce Lignin Nanoparticles. ACS Sustainable Chemistry &amp; Engineering 2019, 7 (12), 10248-10256. DOI: 10.1021/acssuschemeng.8b05816.</v>
      </c>
    </row>
    <row r="24" spans="1:15">
      <c r="A24" s="9">
        <v>22</v>
      </c>
      <c r="B24" s="10" t="s">
        <v>53</v>
      </c>
      <c r="C24" s="13">
        <v>40.799999999999997</v>
      </c>
      <c r="D24" s="13">
        <v>29.2</v>
      </c>
      <c r="E24" s="13">
        <v>22.4</v>
      </c>
      <c r="F24" s="13">
        <v>0.38</v>
      </c>
      <c r="G24" s="14" t="s">
        <v>2</v>
      </c>
      <c r="H24" s="14" t="s">
        <v>9</v>
      </c>
      <c r="I24" s="18" t="s">
        <v>65</v>
      </c>
      <c r="J24" s="18" t="s">
        <v>58</v>
      </c>
      <c r="K24" s="14">
        <v>120</v>
      </c>
      <c r="L24" s="14">
        <v>9</v>
      </c>
      <c r="M24" s="13">
        <v>81.8</v>
      </c>
      <c r="N24" s="20" t="s">
        <v>63</v>
      </c>
      <c r="O24" s="31" t="str">
        <f>VLOOKUP(N24,Reference!A:B,2,)</f>
        <v>Lin, K.-T.; Wang, C.; Guo, M. F.; Aprà, E.; Ma, R.; Ragauskas, A. J.; Zhang, X. Lignin with controlled structural properties by N-heterocycle-based deep eutectic solvent extraction. Proceedings of the National Academy of Sciences 2023, 120 (32), e2307323120. DOI: 10.1073/pnas.2307323120(2023 ).</v>
      </c>
    </row>
    <row r="25" spans="1:15">
      <c r="A25" s="9">
        <v>23</v>
      </c>
      <c r="B25" s="10" t="s">
        <v>53</v>
      </c>
      <c r="C25" s="13">
        <v>35.799999999999997</v>
      </c>
      <c r="D25" s="13">
        <v>20.399999999999999</v>
      </c>
      <c r="E25" s="13">
        <v>20.5</v>
      </c>
      <c r="F25" s="14">
        <v>0.83</v>
      </c>
      <c r="G25" s="14" t="s">
        <v>2</v>
      </c>
      <c r="H25" s="14" t="s">
        <v>11</v>
      </c>
      <c r="I25" s="14">
        <v>1.2330000000000001</v>
      </c>
      <c r="J25" s="18" t="s">
        <v>67</v>
      </c>
      <c r="K25" s="14">
        <v>60</v>
      </c>
      <c r="L25" s="14">
        <v>0.16669999999999999</v>
      </c>
      <c r="M25" s="13">
        <v>42.9</v>
      </c>
      <c r="N25" s="20" t="s">
        <v>66</v>
      </c>
      <c r="O25" s="31" t="str">
        <f>VLOOKUP(N25,Reference!A:B,2,)</f>
        <v>Wang, W.; Gu, F.; Zhu, J. Y.; Sun, K.; Cai, Z.; Yao, S.; Wu, W.; Jin, Y. Fractionation of herbaceous biomass using a recyclable hydrotropic p–toluenesulfonic acid (p–TsOH)/choline chloride (ChCl) solvent system at low temperatures. Industrial Crops and Products 2020, 150, 112423. DOI: https://doi.org/10.1016/j.indcrop.2020.112423.</v>
      </c>
    </row>
    <row r="26" spans="1:15">
      <c r="A26" s="9">
        <v>24</v>
      </c>
      <c r="B26" s="10" t="s">
        <v>53</v>
      </c>
      <c r="C26" s="13">
        <v>35.799999999999997</v>
      </c>
      <c r="D26" s="13">
        <v>20.399999999999999</v>
      </c>
      <c r="E26" s="13">
        <v>20.5</v>
      </c>
      <c r="F26" s="14">
        <v>0.83</v>
      </c>
      <c r="G26" s="14" t="s">
        <v>2</v>
      </c>
      <c r="H26" s="14" t="s">
        <v>11</v>
      </c>
      <c r="I26" s="14">
        <v>1.2330000000000001</v>
      </c>
      <c r="J26" s="18" t="s">
        <v>67</v>
      </c>
      <c r="K26" s="14">
        <v>80</v>
      </c>
      <c r="L26" s="14">
        <v>0.33329999999999999</v>
      </c>
      <c r="M26" s="13">
        <v>58.6</v>
      </c>
      <c r="N26" s="20" t="s">
        <v>66</v>
      </c>
      <c r="O26" s="31" t="str">
        <f>VLOOKUP(N26,Reference!A:B,2,)</f>
        <v>Wang, W.; Gu, F.; Zhu, J. Y.; Sun, K.; Cai, Z.; Yao, S.; Wu, W.; Jin, Y. Fractionation of herbaceous biomass using a recyclable hydrotropic p–toluenesulfonic acid (p–TsOH)/choline chloride (ChCl) solvent system at low temperatures. Industrial Crops and Products 2020, 150, 112423. DOI: https://doi.org/10.1016/j.indcrop.2020.112423.</v>
      </c>
    </row>
    <row r="27" spans="1:15">
      <c r="A27" s="9">
        <v>25</v>
      </c>
      <c r="B27" s="10" t="s">
        <v>53</v>
      </c>
      <c r="C27" s="13">
        <v>35.799999999999997</v>
      </c>
      <c r="D27" s="13">
        <v>20.399999999999999</v>
      </c>
      <c r="E27" s="13">
        <v>20.5</v>
      </c>
      <c r="F27" s="14">
        <v>0.83</v>
      </c>
      <c r="G27" s="14" t="s">
        <v>2</v>
      </c>
      <c r="H27" s="14" t="s">
        <v>11</v>
      </c>
      <c r="I27" s="14">
        <v>0.41099999999999998</v>
      </c>
      <c r="J27" s="18" t="s">
        <v>67</v>
      </c>
      <c r="K27" s="14">
        <v>70</v>
      </c>
      <c r="L27" s="14">
        <v>0.16669999999999999</v>
      </c>
      <c r="M27" s="13">
        <v>68.599999999999994</v>
      </c>
      <c r="N27" s="20" t="s">
        <v>66</v>
      </c>
      <c r="O27" s="31" t="str">
        <f>VLOOKUP(N27,Reference!A:B,2,)</f>
        <v>Wang, W.; Gu, F.; Zhu, J. Y.; Sun, K.; Cai, Z.; Yao, S.; Wu, W.; Jin, Y. Fractionation of herbaceous biomass using a recyclable hydrotropic p–toluenesulfonic acid (p–TsOH)/choline chloride (ChCl) solvent system at low temperatures. Industrial Crops and Products 2020, 150, 112423. DOI: https://doi.org/10.1016/j.indcrop.2020.112423.</v>
      </c>
    </row>
    <row r="28" spans="1:15">
      <c r="A28" s="9">
        <v>26</v>
      </c>
      <c r="B28" s="10" t="s">
        <v>53</v>
      </c>
      <c r="C28" s="13">
        <v>35.799999999999997</v>
      </c>
      <c r="D28" s="13">
        <v>20.399999999999999</v>
      </c>
      <c r="E28" s="13">
        <v>20.5</v>
      </c>
      <c r="F28" s="14">
        <v>0.83</v>
      </c>
      <c r="G28" s="14" t="s">
        <v>2</v>
      </c>
      <c r="H28" s="14" t="s">
        <v>11</v>
      </c>
      <c r="I28" s="14">
        <v>0.41099999999999998</v>
      </c>
      <c r="J28" s="18" t="s">
        <v>67</v>
      </c>
      <c r="K28" s="14">
        <v>80</v>
      </c>
      <c r="L28" s="14">
        <v>0.33329999999999999</v>
      </c>
      <c r="M28" s="13">
        <v>88.9</v>
      </c>
      <c r="N28" s="20" t="s">
        <v>66</v>
      </c>
      <c r="O28" s="31" t="str">
        <f>VLOOKUP(N28,Reference!A:B,2,)</f>
        <v>Wang, W.; Gu, F.; Zhu, J. Y.; Sun, K.; Cai, Z.; Yao, S.; Wu, W.; Jin, Y. Fractionation of herbaceous biomass using a recyclable hydrotropic p–toluenesulfonic acid (p–TsOH)/choline chloride (ChCl) solvent system at low temperatures. Industrial Crops and Products 2020, 150, 112423. DOI: https://doi.org/10.1016/j.indcrop.2020.112423.</v>
      </c>
    </row>
    <row r="29" spans="1:15">
      <c r="A29" s="9">
        <v>27</v>
      </c>
      <c r="B29" s="10" t="s">
        <v>53</v>
      </c>
      <c r="C29" s="13">
        <v>35.799999999999997</v>
      </c>
      <c r="D29" s="13">
        <v>20.399999999999999</v>
      </c>
      <c r="E29" s="13">
        <v>20.5</v>
      </c>
      <c r="F29" s="14">
        <v>0.83</v>
      </c>
      <c r="G29" s="14" t="s">
        <v>2</v>
      </c>
      <c r="H29" s="14" t="s">
        <v>11</v>
      </c>
      <c r="I29" s="14">
        <v>1.2330000000000001</v>
      </c>
      <c r="J29" s="18" t="s">
        <v>67</v>
      </c>
      <c r="K29" s="14">
        <v>80</v>
      </c>
      <c r="L29" s="14">
        <v>2</v>
      </c>
      <c r="M29" s="13">
        <v>87.1</v>
      </c>
      <c r="N29" s="20" t="s">
        <v>66</v>
      </c>
      <c r="O29" s="31" t="str">
        <f>VLOOKUP(N29,Reference!A:B,2,)</f>
        <v>Wang, W.; Gu, F.; Zhu, J. Y.; Sun, K.; Cai, Z.; Yao, S.; Wu, W.; Jin, Y. Fractionation of herbaceous biomass using a recyclable hydrotropic p–toluenesulfonic acid (p–TsOH)/choline chloride (ChCl) solvent system at low temperatures. Industrial Crops and Products 2020, 150, 112423. DOI: https://doi.org/10.1016/j.indcrop.2020.112423.</v>
      </c>
    </row>
    <row r="30" spans="1:15">
      <c r="A30" s="9">
        <v>28</v>
      </c>
      <c r="B30" s="10" t="s">
        <v>53</v>
      </c>
      <c r="C30" s="13">
        <v>35.799999999999997</v>
      </c>
      <c r="D30" s="13">
        <v>20.399999999999999</v>
      </c>
      <c r="E30" s="13">
        <v>20.5</v>
      </c>
      <c r="F30" s="14">
        <v>0.83</v>
      </c>
      <c r="G30" s="14" t="s">
        <v>2</v>
      </c>
      <c r="H30" s="14" t="s">
        <v>11</v>
      </c>
      <c r="I30" s="14">
        <v>0.41099999999999998</v>
      </c>
      <c r="J30" s="18" t="s">
        <v>67</v>
      </c>
      <c r="K30" s="14">
        <v>80</v>
      </c>
      <c r="L30" s="14">
        <v>1</v>
      </c>
      <c r="M30" s="13">
        <v>87.1</v>
      </c>
      <c r="N30" s="20" t="s">
        <v>66</v>
      </c>
      <c r="O30" s="31" t="str">
        <f>VLOOKUP(N30,Reference!A:B,2,)</f>
        <v>Wang, W.; Gu, F.; Zhu, J. Y.; Sun, K.; Cai, Z.; Yao, S.; Wu, W.; Jin, Y. Fractionation of herbaceous biomass using a recyclable hydrotropic p–toluenesulfonic acid (p–TsOH)/choline chloride (ChCl) solvent system at low temperatures. Industrial Crops and Products 2020, 150, 112423. DOI: https://doi.org/10.1016/j.indcrop.2020.112423.</v>
      </c>
    </row>
    <row r="31" spans="1:15">
      <c r="A31" s="9">
        <v>29</v>
      </c>
      <c r="B31" s="10" t="s">
        <v>53</v>
      </c>
      <c r="C31" s="13">
        <v>40.35</v>
      </c>
      <c r="D31" s="13">
        <v>30.52</v>
      </c>
      <c r="E31" s="14">
        <v>24.16</v>
      </c>
      <c r="F31" s="13">
        <v>0.38</v>
      </c>
      <c r="G31" s="14" t="s">
        <v>2</v>
      </c>
      <c r="H31" s="14" t="s">
        <v>12</v>
      </c>
      <c r="I31" s="18" t="s">
        <v>59</v>
      </c>
      <c r="J31" s="18" t="s">
        <v>55</v>
      </c>
      <c r="K31" s="14">
        <v>100</v>
      </c>
      <c r="L31" s="14">
        <v>12</v>
      </c>
      <c r="M31" s="13">
        <v>35.67</v>
      </c>
      <c r="N31" s="20" t="s">
        <v>68</v>
      </c>
      <c r="O31" s="31" t="str">
        <f>VLOOKUP(N31,Reference!A:B,2,)</f>
        <v>Tan, J.; Yu, D.; Yuan, J.; Wu, H.; Luo, H.; Zhang, H.; Li, X.; Li, H.; Yang, S. Efficient delignification of wheat straw for microbial lipid production enabled by a novel ternary deep eutectic solvent containing ethylene glycol. Fuel 2023, 347, 128485. DOI: https://doi.org/10.1016/j.fuel.2023.128485.</v>
      </c>
    </row>
    <row r="32" spans="1:15">
      <c r="A32" s="9">
        <v>30</v>
      </c>
      <c r="B32" s="10" t="s">
        <v>53</v>
      </c>
      <c r="C32" s="13">
        <v>40.35</v>
      </c>
      <c r="D32" s="13">
        <v>30.52</v>
      </c>
      <c r="E32" s="14">
        <v>24.16</v>
      </c>
      <c r="F32" s="13">
        <v>0.38</v>
      </c>
      <c r="G32" s="14" t="s">
        <v>2</v>
      </c>
      <c r="H32" s="14" t="s">
        <v>13</v>
      </c>
      <c r="I32" s="18" t="s">
        <v>65</v>
      </c>
      <c r="J32" s="18" t="s">
        <v>55</v>
      </c>
      <c r="K32" s="14">
        <v>100</v>
      </c>
      <c r="L32" s="14">
        <v>12</v>
      </c>
      <c r="M32" s="13">
        <v>41.52</v>
      </c>
      <c r="N32" s="20" t="s">
        <v>68</v>
      </c>
      <c r="O32" s="31" t="str">
        <f>VLOOKUP(N32,Reference!A:B,2,)</f>
        <v>Tan, J.; Yu, D.; Yuan, J.; Wu, H.; Luo, H.; Zhang, H.; Li, X.; Li, H.; Yang, S. Efficient delignification of wheat straw for microbial lipid production enabled by a novel ternary deep eutectic solvent containing ethylene glycol. Fuel 2023, 347, 128485. DOI: https://doi.org/10.1016/j.fuel.2023.128485.</v>
      </c>
    </row>
    <row r="33" spans="1:15">
      <c r="A33" s="9">
        <v>31</v>
      </c>
      <c r="B33" s="10" t="s">
        <v>53</v>
      </c>
      <c r="C33" s="13">
        <v>40.799999999999997</v>
      </c>
      <c r="D33" s="13">
        <f>74.7-C33</f>
        <v>33.900000000000006</v>
      </c>
      <c r="E33" s="13">
        <v>17.3</v>
      </c>
      <c r="F33" s="13">
        <v>2.3E-2</v>
      </c>
      <c r="G33" s="14" t="s">
        <v>2</v>
      </c>
      <c r="H33" s="14" t="s">
        <v>7</v>
      </c>
      <c r="I33" s="14" t="s">
        <v>59</v>
      </c>
      <c r="J33" s="18" t="s">
        <v>55</v>
      </c>
      <c r="K33" s="14">
        <v>80</v>
      </c>
      <c r="L33" s="14">
        <v>24</v>
      </c>
      <c r="M33" s="13">
        <v>6.2770000000000001</v>
      </c>
      <c r="N33" s="20" t="s">
        <v>69</v>
      </c>
      <c r="O33" s="31" t="str">
        <f>VLOOKUP(N33,Reference!A:B,2,)</f>
        <v>Jablonsky; Skulcova; Kamenska; Vrska; Sima. Deep Eutectic Solvents: Fractionation of Wheat Straw. BIORESOURCES 2015, 2015,10(4) (-), 8039-8047.</v>
      </c>
    </row>
    <row r="34" spans="1:15">
      <c r="A34" s="9">
        <v>32</v>
      </c>
      <c r="B34" s="10" t="s">
        <v>53</v>
      </c>
      <c r="C34" s="13">
        <v>40.799999999999997</v>
      </c>
      <c r="D34" s="13">
        <v>33.9</v>
      </c>
      <c r="E34" s="13">
        <v>17.3</v>
      </c>
      <c r="F34" s="13">
        <v>2.3E-2</v>
      </c>
      <c r="G34" s="14" t="s">
        <v>2</v>
      </c>
      <c r="H34" s="14" t="s">
        <v>14</v>
      </c>
      <c r="I34" s="18" t="s">
        <v>65</v>
      </c>
      <c r="J34" s="18" t="s">
        <v>55</v>
      </c>
      <c r="K34" s="14">
        <v>60</v>
      </c>
      <c r="L34" s="14">
        <v>24</v>
      </c>
      <c r="M34" s="13">
        <v>12.83</v>
      </c>
      <c r="N34" s="20" t="s">
        <v>69</v>
      </c>
      <c r="O34" s="31" t="str">
        <f>VLOOKUP(N34,Reference!A:B,2,)</f>
        <v>Jablonsky; Skulcova; Kamenska; Vrska; Sima. Deep Eutectic Solvents: Fractionation of Wheat Straw. BIORESOURCES 2015, 2015,10(4) (-), 8039-8047.</v>
      </c>
    </row>
    <row r="35" spans="1:15">
      <c r="A35" s="9">
        <v>33</v>
      </c>
      <c r="B35" s="10" t="s">
        <v>53</v>
      </c>
      <c r="C35" s="13">
        <v>40.799999999999997</v>
      </c>
      <c r="D35" s="13">
        <v>33.9</v>
      </c>
      <c r="E35" s="13">
        <v>17.3</v>
      </c>
      <c r="F35" s="13">
        <v>2.3E-2</v>
      </c>
      <c r="G35" s="14" t="s">
        <v>2</v>
      </c>
      <c r="H35" s="14" t="s">
        <v>9</v>
      </c>
      <c r="I35" s="18" t="s">
        <v>61</v>
      </c>
      <c r="J35" s="18" t="s">
        <v>55</v>
      </c>
      <c r="K35" s="14">
        <v>60</v>
      </c>
      <c r="L35" s="14">
        <v>24</v>
      </c>
      <c r="M35" s="13">
        <v>14.62</v>
      </c>
      <c r="N35" s="20" t="s">
        <v>69</v>
      </c>
      <c r="O35" s="31" t="str">
        <f>VLOOKUP(N35,Reference!A:B,2,)</f>
        <v>Jablonsky; Skulcova; Kamenska; Vrska; Sima. Deep Eutectic Solvents: Fractionation of Wheat Straw. BIORESOURCES 2015, 2015,10(4) (-), 8039-8047.</v>
      </c>
    </row>
    <row r="36" spans="1:15">
      <c r="A36" s="9">
        <v>34</v>
      </c>
      <c r="B36" s="10" t="s">
        <v>53</v>
      </c>
      <c r="C36" s="13">
        <v>40.799999999999997</v>
      </c>
      <c r="D36" s="13">
        <v>33.9</v>
      </c>
      <c r="E36" s="13">
        <v>17.3</v>
      </c>
      <c r="F36" s="13">
        <v>2.3E-2</v>
      </c>
      <c r="G36" s="14" t="s">
        <v>2</v>
      </c>
      <c r="H36" s="14" t="s">
        <v>15</v>
      </c>
      <c r="I36" s="18" t="s">
        <v>65</v>
      </c>
      <c r="J36" s="18" t="s">
        <v>55</v>
      </c>
      <c r="K36" s="14">
        <v>80</v>
      </c>
      <c r="L36" s="14">
        <v>24</v>
      </c>
      <c r="M36" s="13">
        <v>21.62</v>
      </c>
      <c r="N36" s="20" t="s">
        <v>69</v>
      </c>
      <c r="O36" s="31" t="str">
        <f>VLOOKUP(N36,Reference!A:B,2,)</f>
        <v>Jablonsky; Skulcova; Kamenska; Vrska; Sima. Deep Eutectic Solvents: Fractionation of Wheat Straw. BIORESOURCES 2015, 2015,10(4) (-), 8039-8047.</v>
      </c>
    </row>
    <row r="37" spans="1:15">
      <c r="A37" s="9">
        <v>35</v>
      </c>
      <c r="B37" s="10" t="s">
        <v>53</v>
      </c>
      <c r="C37" s="13">
        <v>40.799999999999997</v>
      </c>
      <c r="D37" s="13">
        <v>33.9</v>
      </c>
      <c r="E37" s="13">
        <v>17.3</v>
      </c>
      <c r="F37" s="13">
        <v>2.3E-2</v>
      </c>
      <c r="G37" s="14" t="s">
        <v>2</v>
      </c>
      <c r="H37" s="14" t="s">
        <v>9</v>
      </c>
      <c r="I37" s="18" t="s">
        <v>58</v>
      </c>
      <c r="J37" s="18" t="s">
        <v>55</v>
      </c>
      <c r="K37" s="14">
        <v>60</v>
      </c>
      <c r="L37" s="14">
        <v>24</v>
      </c>
      <c r="M37" s="13">
        <v>29.13</v>
      </c>
      <c r="N37" s="20" t="s">
        <v>69</v>
      </c>
      <c r="O37" s="31" t="str">
        <f>VLOOKUP(N37,Reference!A:B,2,)</f>
        <v>Jablonsky; Skulcova; Kamenska; Vrska; Sima. Deep Eutectic Solvents: Fractionation of Wheat Straw. BIORESOURCES 2015, 2015,10(4) (-), 8039-8047.</v>
      </c>
    </row>
    <row r="38" spans="1:15">
      <c r="A38" s="9">
        <v>36</v>
      </c>
      <c r="B38" s="10" t="s">
        <v>53</v>
      </c>
      <c r="C38" s="13">
        <v>40.799999999999997</v>
      </c>
      <c r="D38" s="13">
        <v>33.9</v>
      </c>
      <c r="E38" s="13">
        <v>17.3</v>
      </c>
      <c r="F38" s="13">
        <v>2.3E-2</v>
      </c>
      <c r="G38" s="14" t="s">
        <v>2</v>
      </c>
      <c r="H38" s="14" t="s">
        <v>16</v>
      </c>
      <c r="I38" s="18" t="s">
        <v>65</v>
      </c>
      <c r="J38" s="18" t="s">
        <v>55</v>
      </c>
      <c r="K38" s="14">
        <v>60</v>
      </c>
      <c r="L38" s="14">
        <v>24</v>
      </c>
      <c r="M38" s="13">
        <v>57.86</v>
      </c>
      <c r="N38" s="20" t="s">
        <v>69</v>
      </c>
      <c r="O38" s="31" t="str">
        <f>VLOOKUP(N38,Reference!A:B,2,)</f>
        <v>Jablonsky; Skulcova; Kamenska; Vrska; Sima. Deep Eutectic Solvents: Fractionation of Wheat Straw. BIORESOURCES 2015, 2015,10(4) (-), 8039-8047.</v>
      </c>
    </row>
    <row r="39" spans="1:15">
      <c r="A39" s="9">
        <v>37</v>
      </c>
      <c r="B39" s="10" t="s">
        <v>53</v>
      </c>
      <c r="C39" s="13">
        <v>36.770000000000003</v>
      </c>
      <c r="D39" s="13">
        <v>24.98</v>
      </c>
      <c r="E39" s="13">
        <v>23.59</v>
      </c>
      <c r="F39" s="13">
        <v>0.25</v>
      </c>
      <c r="G39" s="14" t="s">
        <v>2</v>
      </c>
      <c r="H39" s="14" t="s">
        <v>9</v>
      </c>
      <c r="I39" s="14" t="s">
        <v>59</v>
      </c>
      <c r="J39" s="18" t="s">
        <v>55</v>
      </c>
      <c r="K39" s="14">
        <v>90</v>
      </c>
      <c r="L39" s="14">
        <v>6</v>
      </c>
      <c r="M39" s="13">
        <v>27.53</v>
      </c>
      <c r="N39" s="20" t="s">
        <v>70</v>
      </c>
      <c r="O39" s="31" t="str">
        <f>VLOOKUP(N39,Reference!A:B,2,)</f>
        <v>Ma, H.; Fu, P.; Zhao, J.; Lin, X.; Wu, W.; Yu, Z.; Xia, C.; Wang, Q.; Gao, M.; Zhou, J. Pretreatment of Wheat Straw Lignocelluloses by Deep Eutectic Solvent for Lignin Extraction. Molecules 2022, 27 (22), 7955.</v>
      </c>
    </row>
    <row r="40" spans="1:15">
      <c r="A40" s="9">
        <v>38</v>
      </c>
      <c r="B40" s="10" t="s">
        <v>53</v>
      </c>
      <c r="C40" s="13">
        <v>36.770000000000003</v>
      </c>
      <c r="D40" s="13">
        <v>24.98</v>
      </c>
      <c r="E40" s="13">
        <v>23.59</v>
      </c>
      <c r="F40" s="13">
        <v>0.25</v>
      </c>
      <c r="G40" s="14" t="s">
        <v>2</v>
      </c>
      <c r="H40" s="14" t="s">
        <v>9</v>
      </c>
      <c r="I40" s="14" t="s">
        <v>59</v>
      </c>
      <c r="J40" s="18" t="s">
        <v>55</v>
      </c>
      <c r="K40" s="14">
        <v>90</v>
      </c>
      <c r="L40" s="14">
        <v>12</v>
      </c>
      <c r="M40" s="13">
        <v>50.42</v>
      </c>
      <c r="N40" s="20" t="s">
        <v>70</v>
      </c>
      <c r="O40" s="31" t="str">
        <f>VLOOKUP(N40,Reference!A:B,2,)</f>
        <v>Ma, H.; Fu, P.; Zhao, J.; Lin, X.; Wu, W.; Yu, Z.; Xia, C.; Wang, Q.; Gao, M.; Zhou, J. Pretreatment of Wheat Straw Lignocelluloses by Deep Eutectic Solvent for Lignin Extraction. Molecules 2022, 27 (22), 7955.</v>
      </c>
    </row>
    <row r="41" spans="1:15">
      <c r="A41" s="9">
        <v>39</v>
      </c>
      <c r="B41" s="10" t="s">
        <v>53</v>
      </c>
      <c r="C41" s="13">
        <v>36.770000000000003</v>
      </c>
      <c r="D41" s="13">
        <v>24.98</v>
      </c>
      <c r="E41" s="13">
        <v>23.59</v>
      </c>
      <c r="F41" s="13">
        <v>0.25</v>
      </c>
      <c r="G41" s="14" t="s">
        <v>2</v>
      </c>
      <c r="H41" s="14" t="s">
        <v>9</v>
      </c>
      <c r="I41" s="14" t="s">
        <v>59</v>
      </c>
      <c r="J41" s="18" t="s">
        <v>55</v>
      </c>
      <c r="K41" s="14">
        <v>120</v>
      </c>
      <c r="L41" s="14">
        <v>6</v>
      </c>
      <c r="M41" s="13">
        <v>75.180000000000007</v>
      </c>
      <c r="N41" s="20" t="s">
        <v>70</v>
      </c>
      <c r="O41" s="31" t="str">
        <f>VLOOKUP(N41,Reference!A:B,2,)</f>
        <v>Ma, H.; Fu, P.; Zhao, J.; Lin, X.; Wu, W.; Yu, Z.; Xia, C.; Wang, Q.; Gao, M.; Zhou, J. Pretreatment of Wheat Straw Lignocelluloses by Deep Eutectic Solvent for Lignin Extraction. Molecules 2022, 27 (22), 7955.</v>
      </c>
    </row>
    <row r="42" spans="1:15">
      <c r="A42" s="9">
        <v>40</v>
      </c>
      <c r="B42" s="10" t="s">
        <v>53</v>
      </c>
      <c r="C42" s="13">
        <v>36.770000000000003</v>
      </c>
      <c r="D42" s="13">
        <v>24.98</v>
      </c>
      <c r="E42" s="13">
        <v>23.59</v>
      </c>
      <c r="F42" s="13">
        <v>0.25</v>
      </c>
      <c r="G42" s="14" t="s">
        <v>2</v>
      </c>
      <c r="H42" s="14" t="s">
        <v>9</v>
      </c>
      <c r="I42" s="14" t="s">
        <v>59</v>
      </c>
      <c r="J42" s="18" t="s">
        <v>55</v>
      </c>
      <c r="K42" s="14">
        <v>120</v>
      </c>
      <c r="L42" s="14">
        <v>12</v>
      </c>
      <c r="M42" s="13">
        <v>88.16</v>
      </c>
      <c r="N42" s="20" t="s">
        <v>70</v>
      </c>
      <c r="O42" s="31" t="str">
        <f>VLOOKUP(N42,Reference!A:B,2,)</f>
        <v>Ma, H.; Fu, P.; Zhao, J.; Lin, X.; Wu, W.; Yu, Z.; Xia, C.; Wang, Q.; Gao, M.; Zhou, J. Pretreatment of Wheat Straw Lignocelluloses by Deep Eutectic Solvent for Lignin Extraction. Molecules 2022, 27 (22), 7955.</v>
      </c>
    </row>
    <row r="43" spans="1:15">
      <c r="A43" s="9">
        <v>41</v>
      </c>
      <c r="B43" s="10" t="s">
        <v>53</v>
      </c>
      <c r="C43" s="13">
        <v>36.770000000000003</v>
      </c>
      <c r="D43" s="13">
        <v>24.98</v>
      </c>
      <c r="E43" s="13">
        <v>23.59</v>
      </c>
      <c r="F43" s="13">
        <v>0.25</v>
      </c>
      <c r="G43" s="14" t="s">
        <v>2</v>
      </c>
      <c r="H43" s="14" t="s">
        <v>9</v>
      </c>
      <c r="I43" s="14" t="s">
        <v>59</v>
      </c>
      <c r="J43" s="18" t="s">
        <v>55</v>
      </c>
      <c r="K43" s="14">
        <v>150</v>
      </c>
      <c r="L43" s="14">
        <v>6</v>
      </c>
      <c r="M43" s="13">
        <v>91.17</v>
      </c>
      <c r="N43" s="20" t="s">
        <v>70</v>
      </c>
      <c r="O43" s="31" t="str">
        <f>VLOOKUP(N43,Reference!A:B,2,)</f>
        <v>Ma, H.; Fu, P.; Zhao, J.; Lin, X.; Wu, W.; Yu, Z.; Xia, C.; Wang, Q.; Gao, M.; Zhou, J. Pretreatment of Wheat Straw Lignocelluloses by Deep Eutectic Solvent for Lignin Extraction. Molecules 2022, 27 (22), 7955.</v>
      </c>
    </row>
    <row r="44" spans="1:15">
      <c r="A44" s="9">
        <v>42</v>
      </c>
      <c r="B44" s="10" t="s">
        <v>53</v>
      </c>
      <c r="C44" s="13">
        <v>36.770000000000003</v>
      </c>
      <c r="D44" s="13">
        <v>24.98</v>
      </c>
      <c r="E44" s="13">
        <v>23.59</v>
      </c>
      <c r="F44" s="13">
        <v>0.25</v>
      </c>
      <c r="G44" s="14" t="s">
        <v>2</v>
      </c>
      <c r="H44" s="14" t="s">
        <v>9</v>
      </c>
      <c r="I44" s="14" t="s">
        <v>59</v>
      </c>
      <c r="J44" s="18" t="s">
        <v>55</v>
      </c>
      <c r="K44" s="14">
        <v>150</v>
      </c>
      <c r="L44" s="14">
        <v>12</v>
      </c>
      <c r="M44" s="13">
        <v>86.61</v>
      </c>
      <c r="N44" s="20" t="s">
        <v>70</v>
      </c>
      <c r="O44" s="31" t="str">
        <f>VLOOKUP(N44,Reference!A:B,2,)</f>
        <v>Ma, H.; Fu, P.; Zhao, J.; Lin, X.; Wu, W.; Yu, Z.; Xia, C.; Wang, Q.; Gao, M.; Zhou, J. Pretreatment of Wheat Straw Lignocelluloses by Deep Eutectic Solvent for Lignin Extraction. Molecules 2022, 27 (22), 7955.</v>
      </c>
    </row>
    <row r="45" spans="1:15">
      <c r="A45" s="9">
        <v>43</v>
      </c>
      <c r="B45" s="10" t="s">
        <v>53</v>
      </c>
      <c r="C45" s="13">
        <v>36.770000000000003</v>
      </c>
      <c r="D45" s="13">
        <v>24.98</v>
      </c>
      <c r="E45" s="13">
        <v>23.59</v>
      </c>
      <c r="F45" s="13">
        <v>0.25</v>
      </c>
      <c r="G45" s="14" t="s">
        <v>2</v>
      </c>
      <c r="H45" s="14" t="s">
        <v>9</v>
      </c>
      <c r="I45" s="14" t="s">
        <v>59</v>
      </c>
      <c r="J45" s="18" t="s">
        <v>55</v>
      </c>
      <c r="K45" s="14">
        <v>180</v>
      </c>
      <c r="L45" s="14">
        <v>6</v>
      </c>
      <c r="M45" s="13">
        <v>73.400000000000006</v>
      </c>
      <c r="N45" s="20" t="s">
        <v>70</v>
      </c>
      <c r="O45" s="31" t="str">
        <f>VLOOKUP(N45,Reference!A:B,2,)</f>
        <v>Ma, H.; Fu, P.; Zhao, J.; Lin, X.; Wu, W.; Yu, Z.; Xia, C.; Wang, Q.; Gao, M.; Zhou, J. Pretreatment of Wheat Straw Lignocelluloses by Deep Eutectic Solvent for Lignin Extraction. Molecules 2022, 27 (22), 7955.</v>
      </c>
    </row>
    <row r="46" spans="1:15">
      <c r="A46" s="9">
        <v>44</v>
      </c>
      <c r="B46" s="10" t="s">
        <v>53</v>
      </c>
      <c r="C46" s="13">
        <v>36.770000000000003</v>
      </c>
      <c r="D46" s="13">
        <v>24.98</v>
      </c>
      <c r="E46" s="13">
        <v>23.59</v>
      </c>
      <c r="F46" s="13">
        <v>0.25</v>
      </c>
      <c r="G46" s="14" t="s">
        <v>2</v>
      </c>
      <c r="H46" s="14" t="s">
        <v>9</v>
      </c>
      <c r="I46" s="14" t="s">
        <v>59</v>
      </c>
      <c r="J46" s="18" t="s">
        <v>55</v>
      </c>
      <c r="K46" s="14">
        <v>180</v>
      </c>
      <c r="L46" s="14">
        <v>12</v>
      </c>
      <c r="M46" s="13">
        <v>68.709999999999994</v>
      </c>
      <c r="N46" s="20" t="s">
        <v>70</v>
      </c>
      <c r="O46" s="31" t="str">
        <f>VLOOKUP(N46,Reference!A:B,2,)</f>
        <v>Ma, H.; Fu, P.; Zhao, J.; Lin, X.; Wu, W.; Yu, Z.; Xia, C.; Wang, Q.; Gao, M.; Zhou, J. Pretreatment of Wheat Straw Lignocelluloses by Deep Eutectic Solvent for Lignin Extraction. Molecules 2022, 27 (22), 7955.</v>
      </c>
    </row>
    <row r="47" spans="1:15">
      <c r="A47" s="9">
        <v>45</v>
      </c>
      <c r="B47" s="10" t="s">
        <v>53</v>
      </c>
      <c r="C47" s="13">
        <v>40</v>
      </c>
      <c r="D47" s="13">
        <v>28</v>
      </c>
      <c r="E47" s="13">
        <v>9</v>
      </c>
      <c r="F47" s="14">
        <v>10</v>
      </c>
      <c r="G47" s="14" t="s">
        <v>2</v>
      </c>
      <c r="H47" s="14" t="s">
        <v>9</v>
      </c>
      <c r="I47" s="18" t="s">
        <v>59</v>
      </c>
      <c r="J47" s="18" t="s">
        <v>55</v>
      </c>
      <c r="K47" s="14">
        <v>60</v>
      </c>
      <c r="L47" s="14">
        <v>12</v>
      </c>
      <c r="M47" s="13">
        <v>51</v>
      </c>
      <c r="N47" s="20" t="s">
        <v>71</v>
      </c>
      <c r="O47" s="31" t="str">
        <f>VLOOKUP(N47,Reference!A:B,2,)</f>
        <v>Kumar, A. K.; Parikh, B. S.; Pravakar, M. Natural deep eutectic solvent mediated pretreatment of rice straw: bioanalytical characterization of lignin extract and enzymatic hydrolysis of pretreated biomass residue. Environmental Science and Pollution Research 2016, 23 (10), 9265-9275. DOI: 10.1007/s11356-015-4780-4.</v>
      </c>
    </row>
    <row r="48" spans="1:15">
      <c r="A48" s="9">
        <v>46</v>
      </c>
      <c r="B48" s="10" t="s">
        <v>53</v>
      </c>
      <c r="C48" s="13">
        <v>40</v>
      </c>
      <c r="D48" s="13">
        <v>28</v>
      </c>
      <c r="E48" s="13">
        <v>9</v>
      </c>
      <c r="F48" s="14">
        <v>10</v>
      </c>
      <c r="G48" s="14" t="s">
        <v>2</v>
      </c>
      <c r="H48" s="14" t="s">
        <v>9</v>
      </c>
      <c r="I48" s="18" t="s">
        <v>64</v>
      </c>
      <c r="J48" s="18" t="s">
        <v>55</v>
      </c>
      <c r="K48" s="14">
        <v>60</v>
      </c>
      <c r="L48" s="14">
        <v>12</v>
      </c>
      <c r="M48" s="13">
        <v>60</v>
      </c>
      <c r="N48" s="20" t="s">
        <v>71</v>
      </c>
      <c r="O48" s="31" t="str">
        <f>VLOOKUP(N48,Reference!A:B,2,)</f>
        <v>Kumar, A. K.; Parikh, B. S.; Pravakar, M. Natural deep eutectic solvent mediated pretreatment of rice straw: bioanalytical characterization of lignin extract and enzymatic hydrolysis of pretreated biomass residue. Environmental Science and Pollution Research 2016, 23 (10), 9265-9275. DOI: 10.1007/s11356-015-4780-4.</v>
      </c>
    </row>
    <row r="49" spans="1:15">
      <c r="A49" s="9">
        <v>47</v>
      </c>
      <c r="B49" s="10" t="s">
        <v>53</v>
      </c>
      <c r="C49" s="13">
        <v>40</v>
      </c>
      <c r="D49" s="13">
        <v>28</v>
      </c>
      <c r="E49" s="13">
        <v>9</v>
      </c>
      <c r="F49" s="14">
        <v>10</v>
      </c>
      <c r="G49" s="14" t="s">
        <v>2</v>
      </c>
      <c r="H49" s="14" t="s">
        <v>9</v>
      </c>
      <c r="I49" s="18" t="s">
        <v>61</v>
      </c>
      <c r="J49" s="18" t="s">
        <v>55</v>
      </c>
      <c r="K49" s="14">
        <v>60</v>
      </c>
      <c r="L49" s="14">
        <v>12</v>
      </c>
      <c r="M49" s="13">
        <v>59</v>
      </c>
      <c r="N49" s="20" t="s">
        <v>71</v>
      </c>
      <c r="O49" s="31" t="str">
        <f>VLOOKUP(N49,Reference!A:B,2,)</f>
        <v>Kumar, A. K.; Parikh, B. S.; Pravakar, M. Natural deep eutectic solvent mediated pretreatment of rice straw: bioanalytical characterization of lignin extract and enzymatic hydrolysis of pretreated biomass residue. Environmental Science and Pollution Research 2016, 23 (10), 9265-9275. DOI: 10.1007/s11356-015-4780-4.</v>
      </c>
    </row>
    <row r="50" spans="1:15">
      <c r="A50" s="9">
        <v>48</v>
      </c>
      <c r="B50" s="10" t="s">
        <v>53</v>
      </c>
      <c r="C50" s="13">
        <v>35.1</v>
      </c>
      <c r="D50" s="13">
        <v>20.6</v>
      </c>
      <c r="E50" s="13">
        <v>22.59</v>
      </c>
      <c r="F50" s="14">
        <v>0.4</v>
      </c>
      <c r="G50" s="14" t="s">
        <v>2</v>
      </c>
      <c r="H50" s="14" t="s">
        <v>7</v>
      </c>
      <c r="I50" s="18" t="s">
        <v>59</v>
      </c>
      <c r="J50" s="18" t="s">
        <v>55</v>
      </c>
      <c r="K50" s="14">
        <v>120</v>
      </c>
      <c r="L50" s="14">
        <v>12</v>
      </c>
      <c r="M50" s="13">
        <v>55.51</v>
      </c>
      <c r="N50" s="20" t="s">
        <v>72</v>
      </c>
      <c r="O50" s="31" t="str">
        <f>VLOOKUP(N50,Reference!A:B,2,)</f>
        <v>Hou, X.-D.; Feng, G.-J.; Ye, M.; Huang, C.-M.; Zhang, Y. Significantly enhanced enzymatic hydrolysis of rice straw via a high-performance two-stage deep eutectic solvents synergistic pretreatment. Bioresource Technology 2017, 238, 139-146. DOI: https://doi.org/10.1016/j.biortech.2017.04.027.</v>
      </c>
    </row>
    <row r="51" spans="1:15">
      <c r="A51" s="9">
        <v>49</v>
      </c>
      <c r="B51" s="10" t="s">
        <v>53</v>
      </c>
      <c r="C51" s="13">
        <v>35.1</v>
      </c>
      <c r="D51" s="13">
        <v>20.6</v>
      </c>
      <c r="E51" s="13">
        <v>22.59</v>
      </c>
      <c r="F51" s="14">
        <v>0.4</v>
      </c>
      <c r="G51" s="14" t="s">
        <v>2</v>
      </c>
      <c r="H51" s="14" t="s">
        <v>17</v>
      </c>
      <c r="I51" s="18" t="s">
        <v>75</v>
      </c>
      <c r="J51" s="18" t="s">
        <v>55</v>
      </c>
      <c r="K51" s="14">
        <v>120</v>
      </c>
      <c r="L51" s="14">
        <v>4</v>
      </c>
      <c r="M51" s="13">
        <v>39</v>
      </c>
      <c r="N51" s="20" t="s">
        <v>72</v>
      </c>
      <c r="O51" s="31" t="str">
        <f>VLOOKUP(N51,Reference!A:B,2,)</f>
        <v>Hou, X.-D.; Feng, G.-J.; Ye, M.; Huang, C.-M.; Zhang, Y. Significantly enhanced enzymatic hydrolysis of rice straw via a high-performance two-stage deep eutectic solvents synergistic pretreatment. Bioresource Technology 2017, 238, 139-146. DOI: https://doi.org/10.1016/j.biortech.2017.04.027.</v>
      </c>
    </row>
    <row r="52" spans="1:15">
      <c r="A52" s="9">
        <v>50</v>
      </c>
      <c r="B52" s="10" t="s">
        <v>53</v>
      </c>
      <c r="C52" s="13">
        <v>35.1</v>
      </c>
      <c r="D52" s="13">
        <v>20.6</v>
      </c>
      <c r="E52" s="13">
        <v>22.59</v>
      </c>
      <c r="F52" s="14">
        <v>0.4</v>
      </c>
      <c r="G52" s="14" t="s">
        <v>2</v>
      </c>
      <c r="H52" s="14" t="s">
        <v>7</v>
      </c>
      <c r="I52" s="18" t="s">
        <v>59</v>
      </c>
      <c r="J52" s="18" t="s">
        <v>55</v>
      </c>
      <c r="K52" s="14">
        <v>120</v>
      </c>
      <c r="L52" s="14">
        <v>4</v>
      </c>
      <c r="M52" s="13">
        <v>50.83</v>
      </c>
      <c r="N52" s="20" t="s">
        <v>72</v>
      </c>
      <c r="O52" s="31" t="str">
        <f>VLOOKUP(N52,Reference!A:B,2,)</f>
        <v>Hou, X.-D.; Feng, G.-J.; Ye, M.; Huang, C.-M.; Zhang, Y. Significantly enhanced enzymatic hydrolysis of rice straw via a high-performance two-stage deep eutectic solvents synergistic pretreatment. Bioresource Technology 2017, 238, 139-146. DOI: https://doi.org/10.1016/j.biortech.2017.04.027.</v>
      </c>
    </row>
    <row r="53" spans="1:15">
      <c r="A53" s="9">
        <v>51</v>
      </c>
      <c r="B53" s="10" t="s">
        <v>53</v>
      </c>
      <c r="C53" s="13">
        <v>35.5</v>
      </c>
      <c r="D53" s="13">
        <v>20.6</v>
      </c>
      <c r="E53" s="13">
        <v>21.53</v>
      </c>
      <c r="F53" s="14">
        <v>0.4</v>
      </c>
      <c r="G53" s="14" t="s">
        <v>2</v>
      </c>
      <c r="H53" s="14" t="s">
        <v>12</v>
      </c>
      <c r="I53" s="18" t="s">
        <v>65</v>
      </c>
      <c r="J53" s="18" t="s">
        <v>55</v>
      </c>
      <c r="K53" s="14">
        <v>120</v>
      </c>
      <c r="L53" s="14">
        <v>6</v>
      </c>
      <c r="M53" s="13">
        <v>26.16</v>
      </c>
      <c r="N53" s="20" t="s">
        <v>74</v>
      </c>
      <c r="O53" s="31" t="str">
        <f>VLOOKUP(N53,Reference!A:B,2,)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54" spans="1:15">
      <c r="A54" s="9">
        <v>52</v>
      </c>
      <c r="B54" s="10" t="s">
        <v>53</v>
      </c>
      <c r="C54" s="13">
        <v>35.5</v>
      </c>
      <c r="D54" s="13">
        <v>20.6</v>
      </c>
      <c r="E54" s="13">
        <v>21.53</v>
      </c>
      <c r="F54" s="14">
        <v>0.4</v>
      </c>
      <c r="G54" s="14" t="s">
        <v>2</v>
      </c>
      <c r="H54" s="14" t="s">
        <v>8</v>
      </c>
      <c r="I54" s="18" t="s">
        <v>65</v>
      </c>
      <c r="J54" s="18" t="s">
        <v>55</v>
      </c>
      <c r="K54" s="14">
        <v>120</v>
      </c>
      <c r="L54" s="14">
        <v>6</v>
      </c>
      <c r="M54" s="13">
        <v>24.12</v>
      </c>
      <c r="N54" s="20" t="s">
        <v>74</v>
      </c>
      <c r="O54" s="31" t="str">
        <f>VLOOKUP(N54,Reference!A:B,2,)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55" spans="1:15">
      <c r="A55" s="9">
        <v>53</v>
      </c>
      <c r="B55" s="10" t="s">
        <v>53</v>
      </c>
      <c r="C55" s="13">
        <v>35.5</v>
      </c>
      <c r="D55" s="13">
        <v>20.6</v>
      </c>
      <c r="E55" s="13">
        <v>21.53</v>
      </c>
      <c r="F55" s="14">
        <v>0.4</v>
      </c>
      <c r="G55" s="14" t="s">
        <v>2</v>
      </c>
      <c r="H55" s="14" t="s">
        <v>18</v>
      </c>
      <c r="I55" s="18" t="s">
        <v>65</v>
      </c>
      <c r="J55" s="18" t="s">
        <v>55</v>
      </c>
      <c r="K55" s="14">
        <v>120</v>
      </c>
      <c r="L55" s="14">
        <v>6</v>
      </c>
      <c r="M55" s="13">
        <v>20.6</v>
      </c>
      <c r="N55" s="20" t="s">
        <v>74</v>
      </c>
      <c r="O55" s="31" t="str">
        <f>VLOOKUP(N55,Reference!A:B,2,)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56" spans="1:15">
      <c r="A56" s="9">
        <v>54</v>
      </c>
      <c r="B56" s="10" t="s">
        <v>53</v>
      </c>
      <c r="C56" s="13">
        <v>35.5</v>
      </c>
      <c r="D56" s="13">
        <v>20.6</v>
      </c>
      <c r="E56" s="13">
        <v>21.53</v>
      </c>
      <c r="F56" s="14">
        <v>0.4</v>
      </c>
      <c r="G56" s="14" t="s">
        <v>2</v>
      </c>
      <c r="H56" s="14" t="s">
        <v>19</v>
      </c>
      <c r="I56" s="18" t="s">
        <v>65</v>
      </c>
      <c r="J56" s="18" t="s">
        <v>55</v>
      </c>
      <c r="K56" s="14">
        <v>120</v>
      </c>
      <c r="L56" s="14">
        <v>6</v>
      </c>
      <c r="M56" s="13">
        <v>45.83</v>
      </c>
      <c r="N56" s="20" t="s">
        <v>74</v>
      </c>
      <c r="O56" s="31" t="str">
        <f>VLOOKUP(N56,Reference!A:B,2,)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57" spans="1:15">
      <c r="A57" s="9">
        <v>55</v>
      </c>
      <c r="B57" s="10" t="s">
        <v>53</v>
      </c>
      <c r="C57" s="13">
        <v>35.5</v>
      </c>
      <c r="D57" s="13">
        <v>20.6</v>
      </c>
      <c r="E57" s="13">
        <v>21.53</v>
      </c>
      <c r="F57" s="14">
        <v>0.4</v>
      </c>
      <c r="G57" s="14" t="s">
        <v>2</v>
      </c>
      <c r="H57" s="14" t="s">
        <v>7</v>
      </c>
      <c r="I57" s="18" t="s">
        <v>65</v>
      </c>
      <c r="J57" s="18" t="s">
        <v>55</v>
      </c>
      <c r="K57" s="14">
        <v>120</v>
      </c>
      <c r="L57" s="14">
        <v>6</v>
      </c>
      <c r="M57" s="13">
        <v>48.52</v>
      </c>
      <c r="N57" s="20" t="s">
        <v>74</v>
      </c>
      <c r="O57" s="31" t="str">
        <f>VLOOKUP(N57,Reference!A:B,2,)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58" spans="1:15">
      <c r="A58" s="9">
        <v>56</v>
      </c>
      <c r="B58" s="10" t="s">
        <v>53</v>
      </c>
      <c r="C58" s="13">
        <v>35.5</v>
      </c>
      <c r="D58" s="13">
        <v>20.6</v>
      </c>
      <c r="E58" s="13">
        <v>21.53</v>
      </c>
      <c r="F58" s="14">
        <v>0.4</v>
      </c>
      <c r="G58" s="14" t="s">
        <v>2</v>
      </c>
      <c r="H58" s="19" t="s">
        <v>10</v>
      </c>
      <c r="I58" s="18" t="s">
        <v>65</v>
      </c>
      <c r="J58" s="18" t="s">
        <v>55</v>
      </c>
      <c r="K58" s="14">
        <v>120</v>
      </c>
      <c r="L58" s="14">
        <v>6</v>
      </c>
      <c r="M58" s="13">
        <v>36.61</v>
      </c>
      <c r="N58" s="20" t="s">
        <v>74</v>
      </c>
      <c r="O58" s="31" t="str">
        <f>VLOOKUP(N58,Reference!A:B,2,)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59" spans="1:15">
      <c r="A59" s="9">
        <v>57</v>
      </c>
      <c r="B59" s="10" t="s">
        <v>53</v>
      </c>
      <c r="C59" s="13">
        <v>35.5</v>
      </c>
      <c r="D59" s="13">
        <v>20.6</v>
      </c>
      <c r="E59" s="13">
        <v>21.53</v>
      </c>
      <c r="F59" s="14">
        <v>0.4</v>
      </c>
      <c r="G59" s="14" t="s">
        <v>2</v>
      </c>
      <c r="H59" s="14" t="s">
        <v>12</v>
      </c>
      <c r="I59" s="18" t="s">
        <v>65</v>
      </c>
      <c r="J59" s="18" t="s">
        <v>55</v>
      </c>
      <c r="K59" s="14">
        <v>80</v>
      </c>
      <c r="L59" s="14">
        <v>6</v>
      </c>
      <c r="M59" s="13">
        <v>21.89</v>
      </c>
      <c r="N59" s="20" t="s">
        <v>74</v>
      </c>
      <c r="O59" s="31" t="str">
        <f>VLOOKUP(N59,Reference!A:B,2,)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60" spans="1:15">
      <c r="A60" s="9">
        <v>58</v>
      </c>
      <c r="B60" s="10" t="s">
        <v>53</v>
      </c>
      <c r="C60" s="13">
        <v>35.5</v>
      </c>
      <c r="D60" s="13">
        <v>20.6</v>
      </c>
      <c r="E60" s="13">
        <v>21.53</v>
      </c>
      <c r="F60" s="14">
        <v>0.4</v>
      </c>
      <c r="G60" s="14" t="s">
        <v>2</v>
      </c>
      <c r="H60" s="14" t="s">
        <v>12</v>
      </c>
      <c r="I60" s="18" t="s">
        <v>65</v>
      </c>
      <c r="J60" s="18" t="s">
        <v>55</v>
      </c>
      <c r="K60" s="14">
        <v>120</v>
      </c>
      <c r="L60" s="14">
        <v>3</v>
      </c>
      <c r="M60" s="13">
        <v>28.7</v>
      </c>
      <c r="N60" s="20" t="s">
        <v>74</v>
      </c>
      <c r="O60" s="31" t="str">
        <f>VLOOKUP(N60,Reference!A:B,2,)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61" spans="1:15">
      <c r="A61" s="9">
        <v>59</v>
      </c>
      <c r="B61" s="10" t="s">
        <v>53</v>
      </c>
      <c r="C61" s="13">
        <v>35.5</v>
      </c>
      <c r="D61" s="13">
        <v>20.6</v>
      </c>
      <c r="E61" s="13">
        <v>21.53</v>
      </c>
      <c r="F61" s="14">
        <v>0.4</v>
      </c>
      <c r="G61" s="14" t="s">
        <v>2</v>
      </c>
      <c r="H61" s="15" t="s">
        <v>20</v>
      </c>
      <c r="I61" s="18" t="s">
        <v>65</v>
      </c>
      <c r="J61" s="18" t="s">
        <v>55</v>
      </c>
      <c r="K61" s="14">
        <v>80</v>
      </c>
      <c r="L61" s="14">
        <v>6</v>
      </c>
      <c r="M61" s="13">
        <v>26.46</v>
      </c>
      <c r="N61" s="20" t="s">
        <v>74</v>
      </c>
      <c r="O61" s="31" t="str">
        <f>VLOOKUP(N61,Reference!A:B,2,)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62" spans="1:15">
      <c r="A62" s="9">
        <v>60</v>
      </c>
      <c r="B62" s="10" t="s">
        <v>53</v>
      </c>
      <c r="C62" s="13">
        <v>35.5</v>
      </c>
      <c r="D62" s="13">
        <v>20.6</v>
      </c>
      <c r="E62" s="13">
        <v>21.53</v>
      </c>
      <c r="F62" s="14">
        <v>0.4</v>
      </c>
      <c r="G62" s="14" t="s">
        <v>2</v>
      </c>
      <c r="H62" s="15" t="s">
        <v>20</v>
      </c>
      <c r="I62" s="18" t="s">
        <v>65</v>
      </c>
      <c r="J62" s="18" t="s">
        <v>55</v>
      </c>
      <c r="K62" s="14">
        <v>120</v>
      </c>
      <c r="L62" s="14">
        <v>3</v>
      </c>
      <c r="M62" s="13">
        <v>32.880000000000003</v>
      </c>
      <c r="N62" s="20" t="s">
        <v>74</v>
      </c>
      <c r="O62" s="31" t="str">
        <f>VLOOKUP(N62,Reference!A:B,2,)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63" spans="1:15">
      <c r="A63" s="9">
        <v>61</v>
      </c>
      <c r="B63" s="10" t="s">
        <v>53</v>
      </c>
      <c r="C63" s="13">
        <v>35.5</v>
      </c>
      <c r="D63" s="13">
        <v>20.6</v>
      </c>
      <c r="E63" s="13">
        <v>21.53</v>
      </c>
      <c r="F63" s="14">
        <v>0.4</v>
      </c>
      <c r="G63" s="14" t="s">
        <v>2</v>
      </c>
      <c r="H63" s="15" t="s">
        <v>21</v>
      </c>
      <c r="I63" s="18" t="s">
        <v>65</v>
      </c>
      <c r="J63" s="18" t="s">
        <v>55</v>
      </c>
      <c r="K63" s="14">
        <v>80</v>
      </c>
      <c r="L63" s="14">
        <v>6</v>
      </c>
      <c r="M63" s="13">
        <v>29.19</v>
      </c>
      <c r="N63" s="20" t="s">
        <v>74</v>
      </c>
      <c r="O63" s="31" t="str">
        <f>VLOOKUP(N63,Reference!A:B,2,)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64" spans="1:15">
      <c r="A64" s="9">
        <v>62</v>
      </c>
      <c r="B64" s="10" t="s">
        <v>53</v>
      </c>
      <c r="C64" s="13">
        <v>35.5</v>
      </c>
      <c r="D64" s="13">
        <v>20.6</v>
      </c>
      <c r="E64" s="13">
        <v>21.53</v>
      </c>
      <c r="F64" s="14">
        <v>0.4</v>
      </c>
      <c r="G64" s="14" t="s">
        <v>2</v>
      </c>
      <c r="H64" s="15" t="s">
        <v>21</v>
      </c>
      <c r="I64" s="18" t="s">
        <v>65</v>
      </c>
      <c r="J64" s="18" t="s">
        <v>55</v>
      </c>
      <c r="K64" s="14">
        <v>120</v>
      </c>
      <c r="L64" s="14">
        <v>3</v>
      </c>
      <c r="M64" s="13">
        <v>34.15</v>
      </c>
      <c r="N64" s="20" t="s">
        <v>74</v>
      </c>
      <c r="O64" s="31" t="str">
        <f>VLOOKUP(N64,Reference!A:B,2,)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65" spans="1:15">
      <c r="A65" s="9">
        <v>63</v>
      </c>
      <c r="B65" s="10" t="s">
        <v>53</v>
      </c>
      <c r="C65" s="13">
        <v>35.5</v>
      </c>
      <c r="D65" s="13">
        <v>20.6</v>
      </c>
      <c r="E65" s="13">
        <v>21.53</v>
      </c>
      <c r="F65" s="14">
        <v>0.4</v>
      </c>
      <c r="G65" s="14" t="s">
        <v>2</v>
      </c>
      <c r="H65" s="14" t="s">
        <v>22</v>
      </c>
      <c r="I65" s="18" t="s">
        <v>65</v>
      </c>
      <c r="J65" s="18" t="s">
        <v>55</v>
      </c>
      <c r="K65" s="14">
        <v>80</v>
      </c>
      <c r="L65" s="14">
        <v>6</v>
      </c>
      <c r="M65" s="13">
        <v>33.17</v>
      </c>
      <c r="N65" s="20" t="s">
        <v>74</v>
      </c>
      <c r="O65" s="31" t="str">
        <f>VLOOKUP(N65,Reference!A:B,2,)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66" spans="1:15">
      <c r="A66" s="9">
        <v>64</v>
      </c>
      <c r="B66" s="10" t="s">
        <v>53</v>
      </c>
      <c r="C66" s="13">
        <v>35.5</v>
      </c>
      <c r="D66" s="13">
        <v>20.6</v>
      </c>
      <c r="E66" s="13">
        <v>21.53</v>
      </c>
      <c r="F66" s="14">
        <v>0.4</v>
      </c>
      <c r="G66" s="14" t="s">
        <v>2</v>
      </c>
      <c r="H66" s="14" t="s">
        <v>22</v>
      </c>
      <c r="I66" s="18" t="s">
        <v>65</v>
      </c>
      <c r="J66" s="18" t="s">
        <v>55</v>
      </c>
      <c r="K66" s="14">
        <v>120</v>
      </c>
      <c r="L66" s="14">
        <v>3</v>
      </c>
      <c r="M66" s="13">
        <v>36.880000000000003</v>
      </c>
      <c r="N66" s="20" t="s">
        <v>74</v>
      </c>
      <c r="O66" s="31" t="str">
        <f>VLOOKUP(N66,Reference!A:B,2,)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67" spans="1:15">
      <c r="A67" s="9">
        <v>65</v>
      </c>
      <c r="B67" s="10" t="s">
        <v>53</v>
      </c>
      <c r="C67" s="13">
        <v>35.5</v>
      </c>
      <c r="D67" s="13">
        <v>20.6</v>
      </c>
      <c r="E67" s="13">
        <v>21.53</v>
      </c>
      <c r="F67" s="14">
        <v>0.4</v>
      </c>
      <c r="G67" s="14" t="s">
        <v>2</v>
      </c>
      <c r="H67" s="14" t="s">
        <v>9</v>
      </c>
      <c r="I67" s="18" t="s">
        <v>65</v>
      </c>
      <c r="J67" s="18" t="s">
        <v>55</v>
      </c>
      <c r="K67" s="14">
        <v>80</v>
      </c>
      <c r="L67" s="14">
        <v>6</v>
      </c>
      <c r="M67" s="13">
        <v>51.41</v>
      </c>
      <c r="N67" s="20" t="s">
        <v>74</v>
      </c>
      <c r="O67" s="31" t="str">
        <f>VLOOKUP(N67,Reference!A:B,2,)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68" spans="1:15">
      <c r="A68" s="9">
        <v>66</v>
      </c>
      <c r="B68" s="10" t="s">
        <v>53</v>
      </c>
      <c r="C68" s="13">
        <v>35.5</v>
      </c>
      <c r="D68" s="13">
        <v>20.6</v>
      </c>
      <c r="E68" s="13">
        <v>21.53</v>
      </c>
      <c r="F68" s="14">
        <v>0.4</v>
      </c>
      <c r="G68" s="14" t="s">
        <v>2</v>
      </c>
      <c r="H68" s="14" t="s">
        <v>9</v>
      </c>
      <c r="I68" s="18" t="s">
        <v>65</v>
      </c>
      <c r="J68" s="18" t="s">
        <v>55</v>
      </c>
      <c r="K68" s="14">
        <v>120</v>
      </c>
      <c r="L68" s="14">
        <v>3</v>
      </c>
      <c r="M68" s="13">
        <v>25.39</v>
      </c>
      <c r="N68" s="20" t="s">
        <v>74</v>
      </c>
      <c r="O68" s="31" t="str">
        <f>VLOOKUP(N68,Reference!A:B,2,)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69" spans="1:15">
      <c r="A69" s="9">
        <v>67</v>
      </c>
      <c r="B69" s="10" t="s">
        <v>53</v>
      </c>
      <c r="C69" s="13">
        <v>35.5</v>
      </c>
      <c r="D69" s="13">
        <v>20.6</v>
      </c>
      <c r="E69" s="13">
        <v>21.53</v>
      </c>
      <c r="F69" s="14">
        <v>0.4</v>
      </c>
      <c r="G69" s="14" t="s">
        <v>2</v>
      </c>
      <c r="H69" s="14" t="s">
        <v>23</v>
      </c>
      <c r="I69" s="18" t="s">
        <v>65</v>
      </c>
      <c r="J69" s="18" t="s">
        <v>55</v>
      </c>
      <c r="K69" s="14">
        <v>80</v>
      </c>
      <c r="L69" s="14">
        <v>6</v>
      </c>
      <c r="M69" s="13">
        <v>51.98</v>
      </c>
      <c r="N69" s="20" t="s">
        <v>74</v>
      </c>
      <c r="O69" s="31" t="str">
        <f>VLOOKUP(N69,Reference!A:B,2,)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70" spans="1:15">
      <c r="A70" s="9">
        <v>68</v>
      </c>
      <c r="B70" s="10" t="s">
        <v>53</v>
      </c>
      <c r="C70" s="13">
        <v>35.5</v>
      </c>
      <c r="D70" s="13">
        <v>20.6</v>
      </c>
      <c r="E70" s="13">
        <v>21.53</v>
      </c>
      <c r="F70" s="14">
        <v>0.4</v>
      </c>
      <c r="G70" s="14" t="s">
        <v>2</v>
      </c>
      <c r="H70" s="14" t="s">
        <v>17</v>
      </c>
      <c r="I70" s="18" t="s">
        <v>65</v>
      </c>
      <c r="J70" s="18" t="s">
        <v>55</v>
      </c>
      <c r="K70" s="14">
        <v>80</v>
      </c>
      <c r="L70" s="14">
        <v>6</v>
      </c>
      <c r="M70" s="13">
        <v>36.799999999999997</v>
      </c>
      <c r="N70" s="20" t="s">
        <v>74</v>
      </c>
      <c r="O70" s="31" t="str">
        <f>VLOOKUP(N70,Reference!A:B,2,)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71" spans="1:15">
      <c r="A71" s="9">
        <v>69</v>
      </c>
      <c r="B71" s="10" t="s">
        <v>53</v>
      </c>
      <c r="C71" s="13">
        <v>35.5</v>
      </c>
      <c r="D71" s="13">
        <v>20.6</v>
      </c>
      <c r="E71" s="13">
        <v>21.53</v>
      </c>
      <c r="F71" s="14">
        <v>0.4</v>
      </c>
      <c r="G71" s="14" t="s">
        <v>2</v>
      </c>
      <c r="H71" s="14" t="s">
        <v>14</v>
      </c>
      <c r="I71" s="18" t="s">
        <v>65</v>
      </c>
      <c r="J71" s="18" t="s">
        <v>55</v>
      </c>
      <c r="K71" s="14">
        <v>80</v>
      </c>
      <c r="L71" s="14">
        <v>6</v>
      </c>
      <c r="M71" s="13">
        <v>51.29</v>
      </c>
      <c r="N71" s="20" t="s">
        <v>74</v>
      </c>
      <c r="O71" s="31" t="str">
        <f>VLOOKUP(N71,Reference!A:B,2,)</f>
        <v>Hou, X.-D.; Li, A.-L.; Lin, K.-P.; Wang, Y.-Y.; Kuang, Z.-Y.; Cao, S.-L. Insight into the structure-function relationships of deep eutectic solvents during rice straw pretreatment. Bioresource Technology 2018, 249, 261-267. DOI: https://doi.org/10.1016/j.biortech.2017.10.019.</v>
      </c>
    </row>
    <row r="72" spans="1:15">
      <c r="A72" s="9">
        <v>70</v>
      </c>
      <c r="B72" s="10" t="s">
        <v>53</v>
      </c>
      <c r="C72" s="13">
        <v>43.5</v>
      </c>
      <c r="D72" s="13">
        <v>30.3</v>
      </c>
      <c r="E72" s="13">
        <v>18.5</v>
      </c>
      <c r="F72" s="14">
        <v>1</v>
      </c>
      <c r="G72" s="14" t="s">
        <v>2</v>
      </c>
      <c r="H72" s="14" t="s">
        <v>24</v>
      </c>
      <c r="I72" s="18" t="s">
        <v>77</v>
      </c>
      <c r="J72" s="21" t="s">
        <v>78</v>
      </c>
      <c r="K72" s="14">
        <v>126</v>
      </c>
      <c r="L72" s="14">
        <v>2.5</v>
      </c>
      <c r="M72" s="13">
        <v>84</v>
      </c>
      <c r="N72" s="20" t="s">
        <v>76</v>
      </c>
      <c r="O72" s="31" t="str">
        <f>VLOOKUP(N72,Reference!A:B,2,)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73" spans="1:15">
      <c r="A73" s="9">
        <v>71</v>
      </c>
      <c r="B73" s="10" t="s">
        <v>53</v>
      </c>
      <c r="C73" s="13">
        <v>43.5</v>
      </c>
      <c r="D73" s="13">
        <v>30.3</v>
      </c>
      <c r="E73" s="13">
        <v>18.5</v>
      </c>
      <c r="F73" s="14">
        <v>1</v>
      </c>
      <c r="G73" s="14" t="s">
        <v>2</v>
      </c>
      <c r="H73" s="14" t="s">
        <v>24</v>
      </c>
      <c r="I73" s="18" t="s">
        <v>65</v>
      </c>
      <c r="J73" s="21" t="s">
        <v>78</v>
      </c>
      <c r="K73" s="14">
        <v>90</v>
      </c>
      <c r="L73" s="14">
        <v>1</v>
      </c>
      <c r="M73" s="13">
        <v>53.7</v>
      </c>
      <c r="N73" s="20" t="s">
        <v>76</v>
      </c>
      <c r="O73" s="31" t="str">
        <f>VLOOKUP(N73,Reference!A:B,2,)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74" spans="1:15">
      <c r="A74" s="9">
        <v>72</v>
      </c>
      <c r="B74" s="10" t="s">
        <v>53</v>
      </c>
      <c r="C74" s="13">
        <v>43.5</v>
      </c>
      <c r="D74" s="13">
        <v>30.3</v>
      </c>
      <c r="E74" s="13">
        <v>18.5</v>
      </c>
      <c r="F74" s="14">
        <v>1</v>
      </c>
      <c r="G74" s="14" t="s">
        <v>2</v>
      </c>
      <c r="H74" s="14" t="s">
        <v>24</v>
      </c>
      <c r="I74" s="18" t="s">
        <v>59</v>
      </c>
      <c r="J74" s="21" t="s">
        <v>78</v>
      </c>
      <c r="K74" s="14">
        <v>90</v>
      </c>
      <c r="L74" s="14">
        <v>1</v>
      </c>
      <c r="M74" s="13">
        <v>69.3</v>
      </c>
      <c r="N74" s="20" t="s">
        <v>76</v>
      </c>
      <c r="O74" s="31" t="str">
        <f>VLOOKUP(N74,Reference!A:B,2,)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75" spans="1:15">
      <c r="A75" s="9">
        <v>73</v>
      </c>
      <c r="B75" s="10" t="s">
        <v>53</v>
      </c>
      <c r="C75" s="13">
        <v>43.5</v>
      </c>
      <c r="D75" s="13">
        <v>30.3</v>
      </c>
      <c r="E75" s="13">
        <v>18.5</v>
      </c>
      <c r="F75" s="14">
        <v>1</v>
      </c>
      <c r="G75" s="14" t="s">
        <v>2</v>
      </c>
      <c r="H75" s="14" t="s">
        <v>24</v>
      </c>
      <c r="I75" s="18" t="s">
        <v>80</v>
      </c>
      <c r="J75" s="21" t="s">
        <v>78</v>
      </c>
      <c r="K75" s="14">
        <v>90</v>
      </c>
      <c r="L75" s="14">
        <v>1</v>
      </c>
      <c r="M75" s="13">
        <v>57.1</v>
      </c>
      <c r="N75" s="20" t="s">
        <v>76</v>
      </c>
      <c r="O75" s="31" t="str">
        <f>VLOOKUP(N75,Reference!A:B,2,)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76" spans="1:15">
      <c r="A76" s="9">
        <v>74</v>
      </c>
      <c r="B76" s="10" t="s">
        <v>53</v>
      </c>
      <c r="C76" s="13">
        <v>43.5</v>
      </c>
      <c r="D76" s="13">
        <v>30.3</v>
      </c>
      <c r="E76" s="13">
        <v>18.5</v>
      </c>
      <c r="F76" s="14">
        <v>1</v>
      </c>
      <c r="G76" s="14" t="s">
        <v>2</v>
      </c>
      <c r="H76" s="14" t="s">
        <v>24</v>
      </c>
      <c r="I76" s="18" t="s">
        <v>64</v>
      </c>
      <c r="J76" s="21" t="s">
        <v>78</v>
      </c>
      <c r="K76" s="14">
        <v>90</v>
      </c>
      <c r="L76" s="14">
        <v>1</v>
      </c>
      <c r="M76" s="13">
        <v>58.5</v>
      </c>
      <c r="N76" s="20" t="s">
        <v>76</v>
      </c>
      <c r="O76" s="31" t="str">
        <f>VLOOKUP(N76,Reference!A:B,2,)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77" spans="1:15">
      <c r="A77" s="9">
        <v>75</v>
      </c>
      <c r="B77" s="10" t="s">
        <v>53</v>
      </c>
      <c r="C77" s="13">
        <v>43.5</v>
      </c>
      <c r="D77" s="13">
        <v>30.3</v>
      </c>
      <c r="E77" s="13">
        <v>18.5</v>
      </c>
      <c r="F77" s="14">
        <v>1</v>
      </c>
      <c r="G77" s="14" t="s">
        <v>2</v>
      </c>
      <c r="H77" s="14" t="s">
        <v>24</v>
      </c>
      <c r="I77" s="18" t="s">
        <v>59</v>
      </c>
      <c r="J77" s="21" t="s">
        <v>78</v>
      </c>
      <c r="K77" s="14">
        <v>60</v>
      </c>
      <c r="L77" s="14">
        <v>1</v>
      </c>
      <c r="M77" s="13">
        <v>61.7</v>
      </c>
      <c r="N77" s="20" t="s">
        <v>76</v>
      </c>
      <c r="O77" s="31" t="str">
        <f>VLOOKUP(N77,Reference!A:B,2,)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78" spans="1:15">
      <c r="A78" s="9">
        <v>76</v>
      </c>
      <c r="B78" s="10" t="s">
        <v>53</v>
      </c>
      <c r="C78" s="13">
        <v>43.5</v>
      </c>
      <c r="D78" s="13">
        <v>30.3</v>
      </c>
      <c r="E78" s="13">
        <v>18.5</v>
      </c>
      <c r="F78" s="14">
        <v>1</v>
      </c>
      <c r="G78" s="14" t="s">
        <v>2</v>
      </c>
      <c r="H78" s="14" t="s">
        <v>24</v>
      </c>
      <c r="I78" s="18" t="s">
        <v>59</v>
      </c>
      <c r="J78" s="21" t="s">
        <v>78</v>
      </c>
      <c r="K78" s="14">
        <v>90</v>
      </c>
      <c r="L78" s="14">
        <v>1</v>
      </c>
      <c r="M78" s="13">
        <v>68.900000000000006</v>
      </c>
      <c r="N78" s="20" t="s">
        <v>76</v>
      </c>
      <c r="O78" s="31" t="str">
        <f>VLOOKUP(N78,Reference!A:B,2,)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79" spans="1:15">
      <c r="A79" s="9">
        <v>77</v>
      </c>
      <c r="B79" s="10" t="s">
        <v>53</v>
      </c>
      <c r="C79" s="13">
        <v>43.5</v>
      </c>
      <c r="D79" s="13">
        <v>30.3</v>
      </c>
      <c r="E79" s="13">
        <v>18.5</v>
      </c>
      <c r="F79" s="14">
        <v>1</v>
      </c>
      <c r="G79" s="14" t="s">
        <v>2</v>
      </c>
      <c r="H79" s="14" t="s">
        <v>24</v>
      </c>
      <c r="I79" s="18" t="s">
        <v>59</v>
      </c>
      <c r="J79" s="21" t="s">
        <v>78</v>
      </c>
      <c r="K79" s="14">
        <v>120</v>
      </c>
      <c r="L79" s="14">
        <v>1</v>
      </c>
      <c r="M79" s="13">
        <v>56.6</v>
      </c>
      <c r="N79" s="20" t="s">
        <v>76</v>
      </c>
      <c r="O79" s="31" t="str">
        <f>VLOOKUP(N79,Reference!A:B,2,)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80" spans="1:15">
      <c r="A80" s="9">
        <v>78</v>
      </c>
      <c r="B80" s="10" t="s">
        <v>53</v>
      </c>
      <c r="C80" s="13">
        <v>43.5</v>
      </c>
      <c r="D80" s="13">
        <v>30.3</v>
      </c>
      <c r="E80" s="13">
        <v>18.5</v>
      </c>
      <c r="F80" s="14">
        <v>1</v>
      </c>
      <c r="G80" s="14" t="s">
        <v>2</v>
      </c>
      <c r="H80" s="14" t="s">
        <v>24</v>
      </c>
      <c r="I80" s="18" t="s">
        <v>59</v>
      </c>
      <c r="J80" s="21" t="s">
        <v>78</v>
      </c>
      <c r="K80" s="14">
        <v>140</v>
      </c>
      <c r="L80" s="14">
        <v>1</v>
      </c>
      <c r="M80" s="13">
        <v>77.7</v>
      </c>
      <c r="N80" s="20" t="s">
        <v>76</v>
      </c>
      <c r="O80" s="31" t="str">
        <f>VLOOKUP(N80,Reference!A:B,2,)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81" spans="1:15">
      <c r="A81" s="9">
        <v>79</v>
      </c>
      <c r="B81" s="10" t="s">
        <v>53</v>
      </c>
      <c r="C81" s="13">
        <v>43.5</v>
      </c>
      <c r="D81" s="13">
        <v>30.3</v>
      </c>
      <c r="E81" s="13">
        <v>18.5</v>
      </c>
      <c r="F81" s="14">
        <v>1</v>
      </c>
      <c r="G81" s="14" t="s">
        <v>2</v>
      </c>
      <c r="H81" s="14" t="s">
        <v>24</v>
      </c>
      <c r="I81" s="18" t="s">
        <v>59</v>
      </c>
      <c r="J81" s="21" t="s">
        <v>78</v>
      </c>
      <c r="K81" s="14">
        <v>160</v>
      </c>
      <c r="L81" s="14">
        <v>1</v>
      </c>
      <c r="M81" s="13">
        <v>78.3</v>
      </c>
      <c r="N81" s="20" t="s">
        <v>76</v>
      </c>
      <c r="O81" s="31" t="str">
        <f>VLOOKUP(N81,Reference!A:B,2,)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82" spans="1:15">
      <c r="A82" s="9">
        <v>80</v>
      </c>
      <c r="B82" s="10" t="s">
        <v>53</v>
      </c>
      <c r="C82" s="13">
        <v>43.5</v>
      </c>
      <c r="D82" s="13">
        <v>30.3</v>
      </c>
      <c r="E82" s="13">
        <v>18.5</v>
      </c>
      <c r="F82" s="14">
        <v>1</v>
      </c>
      <c r="G82" s="14" t="s">
        <v>2</v>
      </c>
      <c r="H82" s="14" t="s">
        <v>24</v>
      </c>
      <c r="I82" s="18" t="s">
        <v>59</v>
      </c>
      <c r="J82" s="21" t="s">
        <v>78</v>
      </c>
      <c r="K82" s="14">
        <v>140</v>
      </c>
      <c r="L82" s="14">
        <v>0.5</v>
      </c>
      <c r="M82" s="13">
        <v>74.2</v>
      </c>
      <c r="N82" s="20" t="s">
        <v>76</v>
      </c>
      <c r="O82" s="31" t="str">
        <f>VLOOKUP(N82,Reference!A:B,2,)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83" spans="1:15">
      <c r="A83" s="9">
        <v>81</v>
      </c>
      <c r="B83" s="10" t="s">
        <v>53</v>
      </c>
      <c r="C83" s="13">
        <v>43.5</v>
      </c>
      <c r="D83" s="13">
        <v>30.3</v>
      </c>
      <c r="E83" s="13">
        <v>18.5</v>
      </c>
      <c r="F83" s="14">
        <v>1</v>
      </c>
      <c r="G83" s="14" t="s">
        <v>2</v>
      </c>
      <c r="H83" s="14" t="s">
        <v>24</v>
      </c>
      <c r="I83" s="18" t="s">
        <v>59</v>
      </c>
      <c r="J83" s="18" t="s">
        <v>78</v>
      </c>
      <c r="K83" s="14">
        <v>140</v>
      </c>
      <c r="L83" s="14">
        <v>1</v>
      </c>
      <c r="M83" s="13">
        <v>78.400000000000006</v>
      </c>
      <c r="N83" s="20" t="s">
        <v>76</v>
      </c>
      <c r="O83" s="31" t="str">
        <f>VLOOKUP(N83,Reference!A:B,2,)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84" spans="1:15">
      <c r="A84" s="9">
        <v>82</v>
      </c>
      <c r="B84" s="10" t="s">
        <v>53</v>
      </c>
      <c r="C84" s="13">
        <v>43.5</v>
      </c>
      <c r="D84" s="13">
        <v>30.3</v>
      </c>
      <c r="E84" s="13">
        <v>18.5</v>
      </c>
      <c r="F84" s="14">
        <v>1</v>
      </c>
      <c r="G84" s="14" t="s">
        <v>2</v>
      </c>
      <c r="H84" s="14" t="s">
        <v>24</v>
      </c>
      <c r="I84" s="18" t="s">
        <v>59</v>
      </c>
      <c r="J84" s="18" t="s">
        <v>78</v>
      </c>
      <c r="K84" s="14">
        <v>140</v>
      </c>
      <c r="L84" s="14">
        <v>3</v>
      </c>
      <c r="M84" s="13">
        <v>78.599999999999994</v>
      </c>
      <c r="N84" s="20" t="s">
        <v>76</v>
      </c>
      <c r="O84" s="31" t="str">
        <f>VLOOKUP(N84,Reference!A:B,2,)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85" spans="1:15">
      <c r="A85" s="9">
        <v>83</v>
      </c>
      <c r="B85" s="10" t="s">
        <v>53</v>
      </c>
      <c r="C85" s="13">
        <v>43.5</v>
      </c>
      <c r="D85" s="13">
        <v>30.3</v>
      </c>
      <c r="E85" s="13">
        <v>18.5</v>
      </c>
      <c r="F85" s="14">
        <v>1</v>
      </c>
      <c r="G85" s="14" t="s">
        <v>2</v>
      </c>
      <c r="H85" s="14" t="s">
        <v>24</v>
      </c>
      <c r="I85" s="18" t="s">
        <v>59</v>
      </c>
      <c r="J85" s="18" t="s">
        <v>78</v>
      </c>
      <c r="K85" s="14">
        <v>140</v>
      </c>
      <c r="L85" s="14">
        <v>4</v>
      </c>
      <c r="M85" s="13">
        <v>79.7</v>
      </c>
      <c r="N85" s="20" t="s">
        <v>76</v>
      </c>
      <c r="O85" s="31" t="str">
        <f>VLOOKUP(N85,Reference!A:B,2,)</f>
        <v>Maibam, P. D.; Goyal, A. Approach to an efficient pretreatment method for rice straw by deep eutectic solvent for high saccharification efficiency. Bioresource Technology 2022, 351, 127057. DOI: https://doi.org/10.1016/j.biortech.2022.127057.</v>
      </c>
    </row>
    <row r="86" spans="1:15">
      <c r="A86" s="9">
        <v>84</v>
      </c>
      <c r="B86" s="10" t="s">
        <v>53</v>
      </c>
      <c r="C86" s="13">
        <v>34.200000000000003</v>
      </c>
      <c r="D86" s="13">
        <v>19.600000000000001</v>
      </c>
      <c r="E86" s="13">
        <v>21.91</v>
      </c>
      <c r="F86" s="14">
        <v>0.6</v>
      </c>
      <c r="G86" s="14" t="s">
        <v>2</v>
      </c>
      <c r="H86" s="14" t="s">
        <v>16</v>
      </c>
      <c r="I86" s="18" t="s">
        <v>75</v>
      </c>
      <c r="J86" s="18" t="s">
        <v>55</v>
      </c>
      <c r="K86" s="14">
        <v>90</v>
      </c>
      <c r="L86" s="14">
        <v>3</v>
      </c>
      <c r="M86" s="13">
        <v>54.91</v>
      </c>
      <c r="N86" s="20" t="s">
        <v>79</v>
      </c>
      <c r="O86" s="31" t="str">
        <f>VLOOKUP(N86,Reference!A:B,2,)</f>
        <v>Hou, X.-D.; Lin, K.-P.; Li, A.-L.; Yang, L.-M.; Fu, M.-H. Effect of constituents molar ratios of deep eutectic solvents on rice straw fractionation efficiency and the micro-mechanism investigation. Industrial Crops and Products 2018, 120, 322-329. DOI: https://doi.org/10.1016/j.indcrop.2018.04.076.</v>
      </c>
    </row>
    <row r="87" spans="1:15">
      <c r="A87" s="9">
        <v>85</v>
      </c>
      <c r="B87" s="10" t="s">
        <v>53</v>
      </c>
      <c r="C87" s="13">
        <v>34.200000000000003</v>
      </c>
      <c r="D87" s="13">
        <v>19.600000000000001</v>
      </c>
      <c r="E87" s="13">
        <v>21.91</v>
      </c>
      <c r="F87" s="14">
        <v>0.6</v>
      </c>
      <c r="G87" s="14" t="s">
        <v>2</v>
      </c>
      <c r="H87" s="14" t="s">
        <v>16</v>
      </c>
      <c r="I87" s="18" t="s">
        <v>65</v>
      </c>
      <c r="J87" s="18" t="s">
        <v>55</v>
      </c>
      <c r="K87" s="14">
        <v>90</v>
      </c>
      <c r="L87" s="14">
        <v>3</v>
      </c>
      <c r="M87" s="13">
        <v>63.86</v>
      </c>
      <c r="N87" s="20" t="s">
        <v>79</v>
      </c>
      <c r="O87" s="31" t="str">
        <f>VLOOKUP(N87,Reference!A:B,2,)</f>
        <v>Hou, X.-D.; Lin, K.-P.; Li, A.-L.; Yang, L.-M.; Fu, M.-H. Effect of constituents molar ratios of deep eutectic solvents on rice straw fractionation efficiency and the micro-mechanism investigation. Industrial Crops and Products 2018, 120, 322-329. DOI: https://doi.org/10.1016/j.indcrop.2018.04.076.</v>
      </c>
    </row>
    <row r="88" spans="1:15">
      <c r="A88" s="9">
        <v>86</v>
      </c>
      <c r="B88" s="10" t="s">
        <v>53</v>
      </c>
      <c r="C88" s="13">
        <v>34.200000000000003</v>
      </c>
      <c r="D88" s="13">
        <v>19.600000000000001</v>
      </c>
      <c r="E88" s="13">
        <v>21.91</v>
      </c>
      <c r="F88" s="14">
        <v>0.6</v>
      </c>
      <c r="G88" s="14" t="s">
        <v>2</v>
      </c>
      <c r="H88" s="14" t="s">
        <v>16</v>
      </c>
      <c r="I88" s="18" t="s">
        <v>59</v>
      </c>
      <c r="J88" s="18" t="s">
        <v>55</v>
      </c>
      <c r="K88" s="14">
        <v>90</v>
      </c>
      <c r="L88" s="14">
        <v>3</v>
      </c>
      <c r="M88" s="13">
        <v>67.44</v>
      </c>
      <c r="N88" s="20" t="s">
        <v>79</v>
      </c>
      <c r="O88" s="31" t="str">
        <f>VLOOKUP(N88,Reference!A:B,2,)</f>
        <v>Hou, X.-D.; Lin, K.-P.; Li, A.-L.; Yang, L.-M.; Fu, M.-H. Effect of constituents molar ratios of deep eutectic solvents on rice straw fractionation efficiency and the micro-mechanism investigation. Industrial Crops and Products 2018, 120, 322-329. DOI: https://doi.org/10.1016/j.indcrop.2018.04.076.</v>
      </c>
    </row>
    <row r="89" spans="1:15">
      <c r="A89" s="9">
        <v>87</v>
      </c>
      <c r="B89" s="10" t="s">
        <v>53</v>
      </c>
      <c r="C89" s="13">
        <v>34.200000000000003</v>
      </c>
      <c r="D89" s="13">
        <v>19.600000000000001</v>
      </c>
      <c r="E89" s="13">
        <v>21.91</v>
      </c>
      <c r="F89" s="14">
        <v>0.6</v>
      </c>
      <c r="G89" s="14" t="s">
        <v>2</v>
      </c>
      <c r="H89" s="14" t="s">
        <v>16</v>
      </c>
      <c r="I89" s="18" t="s">
        <v>75</v>
      </c>
      <c r="J89" s="18" t="s">
        <v>55</v>
      </c>
      <c r="K89" s="14">
        <v>120</v>
      </c>
      <c r="L89" s="14">
        <v>1</v>
      </c>
      <c r="M89" s="13">
        <v>73.540000000000006</v>
      </c>
      <c r="N89" s="20" t="s">
        <v>79</v>
      </c>
      <c r="O89" s="31" t="str">
        <f>VLOOKUP(N89,Reference!A:B,2,)</f>
        <v>Hou, X.-D.; Lin, K.-P.; Li, A.-L.; Yang, L.-M.; Fu, M.-H. Effect of constituents molar ratios of deep eutectic solvents on rice straw fractionation efficiency and the micro-mechanism investigation. Industrial Crops and Products 2018, 120, 322-329. DOI: https://doi.org/10.1016/j.indcrop.2018.04.076.</v>
      </c>
    </row>
    <row r="90" spans="1:15">
      <c r="A90" s="9">
        <v>88</v>
      </c>
      <c r="B90" s="10" t="s">
        <v>53</v>
      </c>
      <c r="C90" s="13">
        <v>34.200000000000003</v>
      </c>
      <c r="D90" s="13">
        <v>19.600000000000001</v>
      </c>
      <c r="E90" s="13">
        <v>21.91</v>
      </c>
      <c r="F90" s="14">
        <v>0.6</v>
      </c>
      <c r="G90" s="14" t="s">
        <v>2</v>
      </c>
      <c r="H90" s="14" t="s">
        <v>16</v>
      </c>
      <c r="I90" s="18" t="s">
        <v>65</v>
      </c>
      <c r="J90" s="18" t="s">
        <v>55</v>
      </c>
      <c r="K90" s="14">
        <v>120</v>
      </c>
      <c r="L90" s="14">
        <v>1</v>
      </c>
      <c r="M90" s="13">
        <v>74.459999999999994</v>
      </c>
      <c r="N90" s="20" t="s">
        <v>79</v>
      </c>
      <c r="O90" s="31" t="str">
        <f>VLOOKUP(N90,Reference!A:B,2,)</f>
        <v>Hou, X.-D.; Lin, K.-P.; Li, A.-L.; Yang, L.-M.; Fu, M.-H. Effect of constituents molar ratios of deep eutectic solvents on rice straw fractionation efficiency and the micro-mechanism investigation. Industrial Crops and Products 2018, 120, 322-329. DOI: https://doi.org/10.1016/j.indcrop.2018.04.076.</v>
      </c>
    </row>
    <row r="91" spans="1:15">
      <c r="A91" s="9">
        <v>89</v>
      </c>
      <c r="B91" s="10" t="s">
        <v>53</v>
      </c>
      <c r="C91" s="13">
        <v>34.200000000000003</v>
      </c>
      <c r="D91" s="13">
        <v>19.600000000000001</v>
      </c>
      <c r="E91" s="13">
        <v>21.91</v>
      </c>
      <c r="F91" s="14">
        <v>0.6</v>
      </c>
      <c r="G91" s="14" t="s">
        <v>2</v>
      </c>
      <c r="H91" s="14" t="s">
        <v>16</v>
      </c>
      <c r="I91" s="18" t="s">
        <v>59</v>
      </c>
      <c r="J91" s="18" t="s">
        <v>55</v>
      </c>
      <c r="K91" s="14">
        <v>120</v>
      </c>
      <c r="L91" s="14">
        <v>1</v>
      </c>
      <c r="M91" s="13">
        <v>75.069999999999993</v>
      </c>
      <c r="N91" s="20" t="s">
        <v>79</v>
      </c>
      <c r="O91" s="31" t="str">
        <f>VLOOKUP(N91,Reference!A:B,2,)</f>
        <v>Hou, X.-D.; Lin, K.-P.; Li, A.-L.; Yang, L.-M.; Fu, M.-H. Effect of constituents molar ratios of deep eutectic solvents on rice straw fractionation efficiency and the micro-mechanism investigation. Industrial Crops and Products 2018, 120, 322-329. DOI: https://doi.org/10.1016/j.indcrop.2018.04.076.</v>
      </c>
    </row>
    <row r="92" spans="1:15">
      <c r="A92" s="9">
        <v>90</v>
      </c>
      <c r="B92" s="10" t="s">
        <v>53</v>
      </c>
      <c r="C92" s="14">
        <v>33.6</v>
      </c>
      <c r="D92" s="14">
        <v>18.600000000000001</v>
      </c>
      <c r="E92" s="14">
        <v>15.3</v>
      </c>
      <c r="F92" s="14">
        <v>0.4</v>
      </c>
      <c r="G92" s="14" t="s">
        <v>2</v>
      </c>
      <c r="H92" s="14" t="s">
        <v>9</v>
      </c>
      <c r="I92" s="18" t="s">
        <v>61</v>
      </c>
      <c r="J92" s="14" t="s">
        <v>58</v>
      </c>
      <c r="K92" s="14">
        <v>120</v>
      </c>
      <c r="L92" s="14">
        <v>6</v>
      </c>
      <c r="M92" s="13">
        <v>75</v>
      </c>
      <c r="N92" s="20" t="s">
        <v>81</v>
      </c>
      <c r="O92" s="31" t="str">
        <f>VLOOKUP(N92,Reference!A:B,2,)</f>
        <v>Zhao, P.; Pu, F.; Su, C.; Wan, Y.; Huang, T.; Hou, X.; Cai, D. Towards valorization of rice straw into bioethanol and lignin: Emphasizing critical role of deep eutectic solvent components in biorefining process. Bioresource Technology 2024, 399, 130635. DOI: https://doi.org/10.1016/j.biortech.2024.130635.</v>
      </c>
    </row>
    <row r="93" spans="1:15">
      <c r="A93" s="9">
        <v>91</v>
      </c>
      <c r="B93" s="10" t="s">
        <v>53</v>
      </c>
      <c r="C93" s="14">
        <v>33.6</v>
      </c>
      <c r="D93" s="14">
        <v>18.600000000000001</v>
      </c>
      <c r="E93" s="14">
        <v>15.3</v>
      </c>
      <c r="F93" s="14">
        <v>0.4</v>
      </c>
      <c r="G93" s="14" t="s">
        <v>2</v>
      </c>
      <c r="H93" s="14" t="s">
        <v>9</v>
      </c>
      <c r="I93" s="18" t="s">
        <v>59</v>
      </c>
      <c r="J93" s="14" t="s">
        <v>58</v>
      </c>
      <c r="K93" s="14">
        <v>120</v>
      </c>
      <c r="L93" s="14">
        <v>6</v>
      </c>
      <c r="M93" s="13">
        <v>60.35</v>
      </c>
      <c r="N93" s="20" t="s">
        <v>81</v>
      </c>
      <c r="O93" s="31" t="str">
        <f>VLOOKUP(N93,Reference!A:B,2,)</f>
        <v>Zhao, P.; Pu, F.; Su, C.; Wan, Y.; Huang, T.; Hou, X.; Cai, D. Towards valorization of rice straw into bioethanol and lignin: Emphasizing critical role of deep eutectic solvent components in biorefining process. Bioresource Technology 2024, 399, 130635. DOI: https://doi.org/10.1016/j.biortech.2024.130635.</v>
      </c>
    </row>
    <row r="94" spans="1:15">
      <c r="A94" s="9">
        <v>92</v>
      </c>
      <c r="B94" s="10" t="s">
        <v>53</v>
      </c>
      <c r="C94" s="14">
        <v>33.6</v>
      </c>
      <c r="D94" s="14">
        <v>18.600000000000001</v>
      </c>
      <c r="E94" s="14">
        <v>15.3</v>
      </c>
      <c r="F94" s="14">
        <v>0.4</v>
      </c>
      <c r="G94" s="14" t="s">
        <v>2</v>
      </c>
      <c r="H94" s="14" t="s">
        <v>23</v>
      </c>
      <c r="I94" s="18" t="s">
        <v>59</v>
      </c>
      <c r="J94" s="14" t="s">
        <v>58</v>
      </c>
      <c r="K94" s="14">
        <v>120</v>
      </c>
      <c r="L94" s="14">
        <v>6</v>
      </c>
      <c r="M94" s="13">
        <v>73.83</v>
      </c>
      <c r="N94" s="20" t="s">
        <v>81</v>
      </c>
      <c r="O94" s="31" t="str">
        <f>VLOOKUP(N94,Reference!A:B,2,)</f>
        <v>Zhao, P.; Pu, F.; Su, C.; Wan, Y.; Huang, T.; Hou, X.; Cai, D. Towards valorization of rice straw into bioethanol and lignin: Emphasizing critical role of deep eutectic solvent components in biorefining process. Bioresource Technology 2024, 399, 130635. DOI: https://doi.org/10.1016/j.biortech.2024.130635.</v>
      </c>
    </row>
    <row r="95" spans="1:15">
      <c r="A95" s="9">
        <v>93</v>
      </c>
      <c r="B95" s="10" t="s">
        <v>53</v>
      </c>
      <c r="C95" s="14">
        <v>33.6</v>
      </c>
      <c r="D95" s="14">
        <v>18.600000000000001</v>
      </c>
      <c r="E95" s="14">
        <v>15.3</v>
      </c>
      <c r="F95" s="14">
        <v>0.4</v>
      </c>
      <c r="G95" s="14" t="s">
        <v>2</v>
      </c>
      <c r="H95" s="14" t="s">
        <v>22</v>
      </c>
      <c r="I95" s="18" t="s">
        <v>59</v>
      </c>
      <c r="J95" s="14" t="s">
        <v>58</v>
      </c>
      <c r="K95" s="14">
        <v>120</v>
      </c>
      <c r="L95" s="14">
        <v>6</v>
      </c>
      <c r="M95" s="13">
        <v>60.87</v>
      </c>
      <c r="N95" s="20" t="s">
        <v>81</v>
      </c>
      <c r="O95" s="31" t="str">
        <f>VLOOKUP(N95,Reference!A:B,2,)</f>
        <v>Zhao, P.; Pu, F.; Su, C.; Wan, Y.; Huang, T.; Hou, X.; Cai, D. Towards valorization of rice straw into bioethanol and lignin: Emphasizing critical role of deep eutectic solvent components in biorefining process. Bioresource Technology 2024, 399, 130635. DOI: https://doi.org/10.1016/j.biortech.2024.130635.</v>
      </c>
    </row>
    <row r="96" spans="1:15">
      <c r="A96" s="9">
        <v>94</v>
      </c>
      <c r="B96" s="10" t="s">
        <v>53</v>
      </c>
      <c r="C96" s="14">
        <v>33.6</v>
      </c>
      <c r="D96" s="14">
        <v>18.600000000000001</v>
      </c>
      <c r="E96" s="14">
        <v>15.3</v>
      </c>
      <c r="F96" s="14">
        <v>0.4</v>
      </c>
      <c r="G96" s="14" t="s">
        <v>2</v>
      </c>
      <c r="H96" s="15" t="s">
        <v>25</v>
      </c>
      <c r="I96" s="18" t="s">
        <v>59</v>
      </c>
      <c r="J96" s="14" t="s">
        <v>58</v>
      </c>
      <c r="K96" s="14">
        <v>120</v>
      </c>
      <c r="L96" s="14">
        <v>6</v>
      </c>
      <c r="M96" s="13">
        <v>56.41</v>
      </c>
      <c r="N96" s="20" t="s">
        <v>81</v>
      </c>
      <c r="O96" s="31" t="str">
        <f>VLOOKUP(N96,Reference!A:B,2,)</f>
        <v>Zhao, P.; Pu, F.; Su, C.; Wan, Y.; Huang, T.; Hou, X.; Cai, D. Towards valorization of rice straw into bioethanol and lignin: Emphasizing critical role of deep eutectic solvent components in biorefining process. Bioresource Technology 2024, 399, 130635. DOI: https://doi.org/10.1016/j.biortech.2024.130635.</v>
      </c>
    </row>
    <row r="97" spans="1:15">
      <c r="A97" s="9">
        <v>95</v>
      </c>
      <c r="B97" s="10" t="s">
        <v>53</v>
      </c>
      <c r="C97" s="14">
        <v>33.6</v>
      </c>
      <c r="D97" s="14">
        <v>18.600000000000001</v>
      </c>
      <c r="E97" s="14">
        <v>15.3</v>
      </c>
      <c r="F97" s="14">
        <v>0.4</v>
      </c>
      <c r="G97" s="14" t="s">
        <v>2</v>
      </c>
      <c r="H97" s="15" t="s">
        <v>26</v>
      </c>
      <c r="I97" s="18" t="s">
        <v>59</v>
      </c>
      <c r="J97" s="14" t="s">
        <v>58</v>
      </c>
      <c r="K97" s="14">
        <v>120</v>
      </c>
      <c r="L97" s="14">
        <v>6</v>
      </c>
      <c r="M97" s="13">
        <v>70.61</v>
      </c>
      <c r="N97" s="20" t="s">
        <v>81</v>
      </c>
      <c r="O97" s="31" t="str">
        <f>VLOOKUP(N97,Reference!A:B,2,)</f>
        <v>Zhao, P.; Pu, F.; Su, C.; Wan, Y.; Huang, T.; Hou, X.; Cai, D. Towards valorization of rice straw into bioethanol and lignin: Emphasizing critical role of deep eutectic solvent components in biorefining process. Bioresource Technology 2024, 399, 130635. DOI: https://doi.org/10.1016/j.biortech.2024.130635.</v>
      </c>
    </row>
    <row r="98" spans="1:15">
      <c r="A98" s="9">
        <v>96</v>
      </c>
      <c r="B98" s="10" t="s">
        <v>53</v>
      </c>
      <c r="C98" s="14">
        <v>33.6</v>
      </c>
      <c r="D98" s="14">
        <v>18.600000000000001</v>
      </c>
      <c r="E98" s="14">
        <v>15.3</v>
      </c>
      <c r="F98" s="14">
        <v>0.4</v>
      </c>
      <c r="G98" s="14" t="s">
        <v>2</v>
      </c>
      <c r="H98" s="15" t="s">
        <v>27</v>
      </c>
      <c r="I98" s="18" t="s">
        <v>59</v>
      </c>
      <c r="J98" s="14" t="s">
        <v>58</v>
      </c>
      <c r="K98" s="14">
        <v>120</v>
      </c>
      <c r="L98" s="14">
        <v>6</v>
      </c>
      <c r="M98" s="13">
        <v>20.75</v>
      </c>
      <c r="N98" s="20" t="s">
        <v>81</v>
      </c>
      <c r="O98" s="31" t="str">
        <f>VLOOKUP(N98,Reference!A:B,2,)</f>
        <v>Zhao, P.; Pu, F.; Su, C.; Wan, Y.; Huang, T.; Hou, X.; Cai, D. Towards valorization of rice straw into bioethanol and lignin: Emphasizing critical role of deep eutectic solvent components in biorefining process. Bioresource Technology 2024, 399, 130635. DOI: https://doi.org/10.1016/j.biortech.2024.130635.</v>
      </c>
    </row>
    <row r="99" spans="1:15">
      <c r="A99" s="9">
        <v>97</v>
      </c>
      <c r="B99" s="10" t="s">
        <v>53</v>
      </c>
      <c r="C99" s="14">
        <v>30.3</v>
      </c>
      <c r="D99" s="14">
        <v>16.7</v>
      </c>
      <c r="E99" s="14">
        <v>21.5</v>
      </c>
      <c r="F99" s="14">
        <v>1.2</v>
      </c>
      <c r="G99" s="14" t="s">
        <v>2</v>
      </c>
      <c r="H99" s="14" t="s">
        <v>12</v>
      </c>
      <c r="I99" s="18" t="s">
        <v>59</v>
      </c>
      <c r="J99" s="18" t="s">
        <v>67</v>
      </c>
      <c r="K99" s="14">
        <v>150</v>
      </c>
      <c r="L99" s="14">
        <v>15</v>
      </c>
      <c r="M99" s="14">
        <v>30.7</v>
      </c>
      <c r="N99" s="20" t="s">
        <v>82</v>
      </c>
      <c r="O99" s="31" t="str">
        <f>VLOOKUP(N99,Reference!A:B,2,)</f>
        <v>Hossain, M. A.; Rahaman, M. S.; Yelle, D.; Shang, H.; Sun, Z.; Renneckar, S.; Dong, J.; Tulaphol, S.; Sathitsuksanoh, N. Effects of polyol-based deep eutectic solvents on the efficiency of rice straw enzymatic hydrolysis. Industrial Crops and Products 2021, 167, 113480. DOI: https://doi.org/10.1016/j.indcrop.2021.113480.</v>
      </c>
    </row>
    <row r="100" spans="1:15">
      <c r="A100" s="9">
        <v>98</v>
      </c>
      <c r="B100" s="10" t="s">
        <v>53</v>
      </c>
      <c r="C100" s="14">
        <v>30.3</v>
      </c>
      <c r="D100" s="14">
        <v>16.7</v>
      </c>
      <c r="E100" s="14">
        <v>21.5</v>
      </c>
      <c r="F100" s="14">
        <v>1.2</v>
      </c>
      <c r="G100" s="14" t="s">
        <v>2</v>
      </c>
      <c r="H100" s="14" t="s">
        <v>28</v>
      </c>
      <c r="I100" s="18" t="s">
        <v>65</v>
      </c>
      <c r="J100" s="18" t="s">
        <v>67</v>
      </c>
      <c r="K100" s="14">
        <v>150</v>
      </c>
      <c r="L100" s="14">
        <v>15</v>
      </c>
      <c r="M100" s="14">
        <v>43.2</v>
      </c>
      <c r="N100" s="20" t="s">
        <v>82</v>
      </c>
      <c r="O100" s="31" t="str">
        <f>VLOOKUP(N100,Reference!A:B,2,)</f>
        <v>Hossain, M. A.; Rahaman, M. S.; Yelle, D.; Shang, H.; Sun, Z.; Renneckar, S.; Dong, J.; Tulaphol, S.; Sathitsuksanoh, N. Effects of polyol-based deep eutectic solvents on the efficiency of rice straw enzymatic hydrolysis. Industrial Crops and Products 2021, 167, 113480. DOI: https://doi.org/10.1016/j.indcrop.2021.113480.</v>
      </c>
    </row>
    <row r="101" spans="1:15">
      <c r="A101" s="9">
        <v>99</v>
      </c>
      <c r="B101" s="10" t="s">
        <v>53</v>
      </c>
      <c r="C101" s="14">
        <v>30.3</v>
      </c>
      <c r="D101" s="14">
        <v>16.7</v>
      </c>
      <c r="E101" s="14">
        <v>21.5</v>
      </c>
      <c r="F101" s="14">
        <v>1.2</v>
      </c>
      <c r="G101" s="14" t="s">
        <v>2</v>
      </c>
      <c r="H101" s="14" t="s">
        <v>18</v>
      </c>
      <c r="I101" s="18" t="s">
        <v>65</v>
      </c>
      <c r="J101" s="18" t="s">
        <v>67</v>
      </c>
      <c r="K101" s="14">
        <v>150</v>
      </c>
      <c r="L101" s="14">
        <v>15</v>
      </c>
      <c r="M101" s="14">
        <v>21.4</v>
      </c>
      <c r="N101" s="20" t="s">
        <v>82</v>
      </c>
      <c r="O101" s="31" t="str">
        <f>VLOOKUP(N101,Reference!A:B,2,)</f>
        <v>Hossain, M. A.; Rahaman, M. S.; Yelle, D.; Shang, H.; Sun, Z.; Renneckar, S.; Dong, J.; Tulaphol, S.; Sathitsuksanoh, N. Effects of polyol-based deep eutectic solvents on the efficiency of rice straw enzymatic hydrolysis. Industrial Crops and Products 2021, 167, 113480. DOI: https://doi.org/10.1016/j.indcrop.2021.113480.</v>
      </c>
    </row>
    <row r="102" spans="1:15">
      <c r="A102" s="9">
        <v>100</v>
      </c>
      <c r="B102" s="10" t="s">
        <v>53</v>
      </c>
      <c r="C102" s="14">
        <v>30.3</v>
      </c>
      <c r="D102" s="14">
        <v>16.7</v>
      </c>
      <c r="E102" s="14">
        <v>21.5</v>
      </c>
      <c r="F102" s="14">
        <v>1.2</v>
      </c>
      <c r="G102" s="14" t="s">
        <v>2</v>
      </c>
      <c r="H102" s="14" t="s">
        <v>8</v>
      </c>
      <c r="I102" s="18" t="s">
        <v>59</v>
      </c>
      <c r="J102" s="18" t="s">
        <v>67</v>
      </c>
      <c r="K102" s="14">
        <v>150</v>
      </c>
      <c r="L102" s="14">
        <v>15</v>
      </c>
      <c r="M102" s="13">
        <v>52.2</v>
      </c>
      <c r="N102" s="20" t="s">
        <v>82</v>
      </c>
      <c r="O102" s="31" t="str">
        <f>VLOOKUP(N102,Reference!A:B,2,)</f>
        <v>Hossain, M. A.; Rahaman, M. S.; Yelle, D.; Shang, H.; Sun, Z.; Renneckar, S.; Dong, J.; Tulaphol, S.; Sathitsuksanoh, N. Effects of polyol-based deep eutectic solvents on the efficiency of rice straw enzymatic hydrolysis. Industrial Crops and Products 2021, 167, 113480. DOI: https://doi.org/10.1016/j.indcrop.2021.113480.</v>
      </c>
    </row>
    <row r="103" spans="1:15">
      <c r="A103" s="9">
        <v>101</v>
      </c>
      <c r="B103" s="10" t="s">
        <v>53</v>
      </c>
      <c r="C103" s="14">
        <v>30.3</v>
      </c>
      <c r="D103" s="14">
        <v>16.7</v>
      </c>
      <c r="E103" s="14">
        <v>21.5</v>
      </c>
      <c r="F103" s="14">
        <v>1.2</v>
      </c>
      <c r="G103" s="14" t="s">
        <v>2</v>
      </c>
      <c r="H103" s="14" t="s">
        <v>8</v>
      </c>
      <c r="I103" s="18" t="s">
        <v>59</v>
      </c>
      <c r="J103" s="18" t="s">
        <v>67</v>
      </c>
      <c r="K103" s="14">
        <v>150</v>
      </c>
      <c r="L103" s="14">
        <v>24</v>
      </c>
      <c r="M103" s="13">
        <v>53.3</v>
      </c>
      <c r="N103" s="20" t="s">
        <v>82</v>
      </c>
      <c r="O103" s="31" t="str">
        <f>VLOOKUP(N103,Reference!A:B,2,)</f>
        <v>Hossain, M. A.; Rahaman, M. S.; Yelle, D.; Shang, H.; Sun, Z.; Renneckar, S.; Dong, J.; Tulaphol, S.; Sathitsuksanoh, N. Effects of polyol-based deep eutectic solvents on the efficiency of rice straw enzymatic hydrolysis. Industrial Crops and Products 2021, 167, 113480. DOI: https://doi.org/10.1016/j.indcrop.2021.113480.</v>
      </c>
    </row>
    <row r="104" spans="1:15">
      <c r="A104" s="9">
        <v>102</v>
      </c>
      <c r="B104" s="10" t="s">
        <v>53</v>
      </c>
      <c r="C104" s="14">
        <v>30.3</v>
      </c>
      <c r="D104" s="14">
        <v>16.7</v>
      </c>
      <c r="E104" s="14">
        <v>21.5</v>
      </c>
      <c r="F104" s="14">
        <v>1.2</v>
      </c>
      <c r="G104" s="14" t="s">
        <v>2</v>
      </c>
      <c r="H104" s="14" t="s">
        <v>8</v>
      </c>
      <c r="I104" s="18" t="s">
        <v>59</v>
      </c>
      <c r="J104" s="18" t="s">
        <v>67</v>
      </c>
      <c r="K104" s="14">
        <v>150</v>
      </c>
      <c r="L104" s="14">
        <v>9</v>
      </c>
      <c r="M104" s="13">
        <v>30.5</v>
      </c>
      <c r="N104" s="20" t="s">
        <v>82</v>
      </c>
      <c r="O104" s="31" t="str">
        <f>VLOOKUP(N104,Reference!A:B,2,)</f>
        <v>Hossain, M. A.; Rahaman, M. S.; Yelle, D.; Shang, H.; Sun, Z.; Renneckar, S.; Dong, J.; Tulaphol, S.; Sathitsuksanoh, N. Effects of polyol-based deep eutectic solvents on the efficiency of rice straw enzymatic hydrolysis. Industrial Crops and Products 2021, 167, 113480. DOI: https://doi.org/10.1016/j.indcrop.2021.113480.</v>
      </c>
    </row>
    <row r="105" spans="1:15">
      <c r="A105" s="9">
        <v>103</v>
      </c>
      <c r="B105" s="10" t="s">
        <v>53</v>
      </c>
      <c r="C105" s="13">
        <v>35.49</v>
      </c>
      <c r="D105" s="13">
        <f t="shared" ref="D105:D110" si="0">16.03+2.51</f>
        <v>18.54</v>
      </c>
      <c r="E105" s="13">
        <v>14.84</v>
      </c>
      <c r="F105" s="13">
        <v>0.38</v>
      </c>
      <c r="G105" s="14" t="s">
        <v>2</v>
      </c>
      <c r="H105" s="14" t="s">
        <v>7</v>
      </c>
      <c r="I105" s="14" t="s">
        <v>59</v>
      </c>
      <c r="J105" s="18" t="s">
        <v>55</v>
      </c>
      <c r="K105" s="14">
        <v>110</v>
      </c>
      <c r="L105" s="14">
        <v>4</v>
      </c>
      <c r="M105" s="13">
        <v>41.24</v>
      </c>
      <c r="N105" s="20" t="s">
        <v>83</v>
      </c>
      <c r="O105" s="31" t="str">
        <f>VLOOKUP(N105,Reference!A:B,2,)</f>
        <v>Pan, M.; Zhao, G.; Ding, C.; Wu, B.; Lian, Z.; Lian, H. Physicochemical transformation of rice straw after pretreatment with a deep eutectic solvent of choline chloride/urea. Carbohydrate Polymers 2017, 176, 307-314. DOI: https://doi.org/10.1016/j.carbpol.2017.08.088.</v>
      </c>
    </row>
    <row r="106" spans="1:15">
      <c r="A106" s="9">
        <v>104</v>
      </c>
      <c r="B106" s="10" t="s">
        <v>53</v>
      </c>
      <c r="C106" s="13">
        <v>35.49</v>
      </c>
      <c r="D106" s="13">
        <f t="shared" si="0"/>
        <v>18.54</v>
      </c>
      <c r="E106" s="13">
        <v>14.84</v>
      </c>
      <c r="F106" s="13">
        <v>0.38</v>
      </c>
      <c r="G106" s="14" t="s">
        <v>2</v>
      </c>
      <c r="H106" s="14" t="s">
        <v>7</v>
      </c>
      <c r="I106" s="14" t="s">
        <v>59</v>
      </c>
      <c r="J106" s="18" t="s">
        <v>55</v>
      </c>
      <c r="K106" s="14">
        <v>110</v>
      </c>
      <c r="L106" s="14">
        <v>6</v>
      </c>
      <c r="M106" s="13">
        <v>32.08</v>
      </c>
      <c r="N106" s="20" t="s">
        <v>83</v>
      </c>
      <c r="O106" s="31" t="str">
        <f>VLOOKUP(N106,Reference!A:B,2,)</f>
        <v>Pan, M.; Zhao, G.; Ding, C.; Wu, B.; Lian, Z.; Lian, H. Physicochemical transformation of rice straw after pretreatment with a deep eutectic solvent of choline chloride/urea. Carbohydrate Polymers 2017, 176, 307-314. DOI: https://doi.org/10.1016/j.carbpol.2017.08.088.</v>
      </c>
    </row>
    <row r="107" spans="1:15">
      <c r="A107" s="9">
        <v>105</v>
      </c>
      <c r="B107" s="10" t="s">
        <v>53</v>
      </c>
      <c r="C107" s="13">
        <v>35.49</v>
      </c>
      <c r="D107" s="13">
        <f t="shared" si="0"/>
        <v>18.54</v>
      </c>
      <c r="E107" s="13">
        <v>14.84</v>
      </c>
      <c r="F107" s="13">
        <v>0.38</v>
      </c>
      <c r="G107" s="14" t="s">
        <v>2</v>
      </c>
      <c r="H107" s="14" t="s">
        <v>7</v>
      </c>
      <c r="I107" s="14" t="s">
        <v>59</v>
      </c>
      <c r="J107" s="18" t="s">
        <v>55</v>
      </c>
      <c r="K107" s="14">
        <v>110</v>
      </c>
      <c r="L107" s="14">
        <v>8</v>
      </c>
      <c r="M107" s="13">
        <v>33.29</v>
      </c>
      <c r="N107" s="20" t="s">
        <v>83</v>
      </c>
      <c r="O107" s="31" t="str">
        <f>VLOOKUP(N107,Reference!A:B,2,)</f>
        <v>Pan, M.; Zhao, G.; Ding, C.; Wu, B.; Lian, Z.; Lian, H. Physicochemical transformation of rice straw after pretreatment with a deep eutectic solvent of choline chloride/urea. Carbohydrate Polymers 2017, 176, 307-314. DOI: https://doi.org/10.1016/j.carbpol.2017.08.088.</v>
      </c>
    </row>
    <row r="108" spans="1:15">
      <c r="A108" s="9">
        <v>106</v>
      </c>
      <c r="B108" s="10" t="s">
        <v>53</v>
      </c>
      <c r="C108" s="13">
        <v>35.49</v>
      </c>
      <c r="D108" s="13">
        <f t="shared" si="0"/>
        <v>18.54</v>
      </c>
      <c r="E108" s="13">
        <v>14.84</v>
      </c>
      <c r="F108" s="13">
        <v>0.38</v>
      </c>
      <c r="G108" s="14" t="s">
        <v>2</v>
      </c>
      <c r="H108" s="14" t="s">
        <v>7</v>
      </c>
      <c r="I108" s="14" t="s">
        <v>59</v>
      </c>
      <c r="J108" s="18" t="s">
        <v>55</v>
      </c>
      <c r="K108" s="14">
        <v>130</v>
      </c>
      <c r="L108" s="14">
        <v>4</v>
      </c>
      <c r="M108" s="13">
        <v>35.71</v>
      </c>
      <c r="N108" s="20" t="s">
        <v>83</v>
      </c>
      <c r="O108" s="31" t="str">
        <f>VLOOKUP(N108,Reference!A:B,2,)</f>
        <v>Pan, M.; Zhao, G.; Ding, C.; Wu, B.; Lian, Z.; Lian, H. Physicochemical transformation of rice straw after pretreatment with a deep eutectic solvent of choline chloride/urea. Carbohydrate Polymers 2017, 176, 307-314. DOI: https://doi.org/10.1016/j.carbpol.2017.08.088.</v>
      </c>
    </row>
    <row r="109" spans="1:15">
      <c r="A109" s="9">
        <v>107</v>
      </c>
      <c r="B109" s="10" t="s">
        <v>53</v>
      </c>
      <c r="C109" s="13">
        <v>35.49</v>
      </c>
      <c r="D109" s="13">
        <f t="shared" si="0"/>
        <v>18.54</v>
      </c>
      <c r="E109" s="13">
        <v>14.84</v>
      </c>
      <c r="F109" s="13">
        <v>0.38</v>
      </c>
      <c r="G109" s="14" t="s">
        <v>2</v>
      </c>
      <c r="H109" s="14" t="s">
        <v>7</v>
      </c>
      <c r="I109" s="14" t="s">
        <v>59</v>
      </c>
      <c r="J109" s="18" t="s">
        <v>55</v>
      </c>
      <c r="K109" s="14">
        <v>130</v>
      </c>
      <c r="L109" s="14">
        <v>6</v>
      </c>
      <c r="M109" s="13">
        <v>43.19</v>
      </c>
      <c r="N109" s="20" t="s">
        <v>83</v>
      </c>
      <c r="O109" s="31" t="str">
        <f>VLOOKUP(N109,Reference!A:B,2,)</f>
        <v>Pan, M.; Zhao, G.; Ding, C.; Wu, B.; Lian, Z.; Lian, H. Physicochemical transformation of rice straw after pretreatment with a deep eutectic solvent of choline chloride/urea. Carbohydrate Polymers 2017, 176, 307-314. DOI: https://doi.org/10.1016/j.carbpol.2017.08.088.</v>
      </c>
    </row>
    <row r="110" spans="1:15">
      <c r="A110" s="9">
        <v>108</v>
      </c>
      <c r="B110" s="10" t="s">
        <v>53</v>
      </c>
      <c r="C110" s="13">
        <v>35.49</v>
      </c>
      <c r="D110" s="13">
        <f t="shared" si="0"/>
        <v>18.54</v>
      </c>
      <c r="E110" s="13">
        <v>14.84</v>
      </c>
      <c r="F110" s="13">
        <v>0.38</v>
      </c>
      <c r="G110" s="14" t="s">
        <v>2</v>
      </c>
      <c r="H110" s="14" t="s">
        <v>7</v>
      </c>
      <c r="I110" s="14" t="s">
        <v>59</v>
      </c>
      <c r="J110" s="18" t="s">
        <v>55</v>
      </c>
      <c r="K110" s="14">
        <v>130</v>
      </c>
      <c r="L110" s="14">
        <v>8</v>
      </c>
      <c r="M110" s="13">
        <v>44.74</v>
      </c>
      <c r="N110" s="20" t="s">
        <v>83</v>
      </c>
      <c r="O110" s="31" t="str">
        <f>VLOOKUP(N110,Reference!A:B,2,)</f>
        <v>Pan, M.; Zhao, G.; Ding, C.; Wu, B.; Lian, Z.; Lian, H. Physicochemical transformation of rice straw after pretreatment with a deep eutectic solvent of choline chloride/urea. Carbohydrate Polymers 2017, 176, 307-314. DOI: https://doi.org/10.1016/j.carbpol.2017.08.088.</v>
      </c>
    </row>
    <row r="111" spans="1:15">
      <c r="A111" s="9">
        <v>109</v>
      </c>
      <c r="B111" s="27" t="s">
        <v>85</v>
      </c>
      <c r="C111" s="14" t="s">
        <v>86</v>
      </c>
      <c r="D111" s="14" t="s">
        <v>87</v>
      </c>
      <c r="E111" s="14">
        <v>20.13</v>
      </c>
      <c r="F111" s="14">
        <v>0.38</v>
      </c>
      <c r="G111" s="14" t="s">
        <v>2</v>
      </c>
      <c r="H111" s="14" t="s">
        <v>8</v>
      </c>
      <c r="I111" s="14" t="s">
        <v>59</v>
      </c>
      <c r="J111" s="14" t="s">
        <v>58</v>
      </c>
      <c r="K111" s="14">
        <v>110</v>
      </c>
      <c r="L111" s="14">
        <v>1</v>
      </c>
      <c r="M111" s="14">
        <v>17.72</v>
      </c>
      <c r="N111" s="20" t="s">
        <v>84</v>
      </c>
      <c r="O111" s="31" t="str">
        <f>VLOOKUP(N111,Reference!A:B,2,)</f>
        <v>Chen, Z.; Reznicek, W. D.; Wan, C. Deep eutectic solvent pretreatment enabling full utilization of switchgrass. Bioresource Technology 2018, 263, 40-48. DOI: https://doi.org/10.1016/j.biortech.2018.04.058.</v>
      </c>
    </row>
    <row r="112" spans="1:15">
      <c r="A112" s="9">
        <v>110</v>
      </c>
      <c r="B112" s="27" t="s">
        <v>85</v>
      </c>
      <c r="C112" s="13">
        <v>36.9</v>
      </c>
      <c r="D112" s="13">
        <v>25.3</v>
      </c>
      <c r="E112" s="13">
        <v>25.5</v>
      </c>
      <c r="F112" s="14">
        <v>0.38</v>
      </c>
      <c r="G112" s="14" t="s">
        <v>2</v>
      </c>
      <c r="H112" s="19" t="s">
        <v>29</v>
      </c>
      <c r="I112" s="18" t="s">
        <v>65</v>
      </c>
      <c r="J112" s="18" t="s">
        <v>55</v>
      </c>
      <c r="K112" s="14">
        <v>160</v>
      </c>
      <c r="L112" s="14">
        <v>3</v>
      </c>
      <c r="M112" s="13">
        <v>49</v>
      </c>
      <c r="N112" s="20" t="s">
        <v>88</v>
      </c>
      <c r="O112" s="31" t="str">
        <f>VLOOKUP(N112,Reference!A:B,2,)</f>
        <v>Kim, K. H.; Dutta, T.; Sun, J.; Simmons, B.; Singh, S. Biomass pretreatment using deep eutectic solvents from lignin derived phenols. Green Chemistry 2018, 20 (4), 809-815, 10.1039/C7GC03029K. DOI: 10.1039/C7GC03029K.</v>
      </c>
    </row>
    <row r="113" spans="1:15">
      <c r="A113" s="9">
        <v>111</v>
      </c>
      <c r="B113" s="27" t="s">
        <v>85</v>
      </c>
      <c r="C113" s="13">
        <v>36.9</v>
      </c>
      <c r="D113" s="13">
        <v>25.3</v>
      </c>
      <c r="E113" s="13">
        <v>25.5</v>
      </c>
      <c r="F113" s="14">
        <v>0.38</v>
      </c>
      <c r="G113" s="14" t="s">
        <v>2</v>
      </c>
      <c r="H113" s="19" t="s">
        <v>30</v>
      </c>
      <c r="I113" s="18" t="s">
        <v>59</v>
      </c>
      <c r="J113" s="18" t="s">
        <v>55</v>
      </c>
      <c r="K113" s="14">
        <v>160</v>
      </c>
      <c r="L113" s="14">
        <v>3</v>
      </c>
      <c r="M113" s="13">
        <v>52.5</v>
      </c>
      <c r="N113" s="20" t="s">
        <v>88</v>
      </c>
      <c r="O113" s="31" t="str">
        <f>VLOOKUP(N113,Reference!A:B,2,)</f>
        <v>Kim, K. H.; Dutta, T.; Sun, J.; Simmons, B.; Singh, S. Biomass pretreatment using deep eutectic solvents from lignin derived phenols. Green Chemistry 2018, 20 (4), 809-815, 10.1039/C7GC03029K. DOI: 10.1039/C7GC03029K.</v>
      </c>
    </row>
    <row r="114" spans="1:15">
      <c r="A114" s="9">
        <v>112</v>
      </c>
      <c r="B114" s="27" t="s">
        <v>85</v>
      </c>
      <c r="C114" s="13">
        <v>36.9</v>
      </c>
      <c r="D114" s="13">
        <v>25.3</v>
      </c>
      <c r="E114" s="13">
        <v>25.5</v>
      </c>
      <c r="F114" s="14">
        <v>0.38</v>
      </c>
      <c r="G114" s="14" t="s">
        <v>2</v>
      </c>
      <c r="H114" s="19" t="s">
        <v>31</v>
      </c>
      <c r="I114" s="18" t="s">
        <v>65</v>
      </c>
      <c r="J114" s="18" t="s">
        <v>55</v>
      </c>
      <c r="K114" s="14">
        <v>160</v>
      </c>
      <c r="L114" s="14">
        <v>3</v>
      </c>
      <c r="M114" s="13">
        <v>60.8</v>
      </c>
      <c r="N114" s="20" t="s">
        <v>88</v>
      </c>
      <c r="O114" s="31" t="str">
        <f>VLOOKUP(N114,Reference!A:B,2,)</f>
        <v>Kim, K. H.; Dutta, T.; Sun, J.; Simmons, B.; Singh, S. Biomass pretreatment using deep eutectic solvents from lignin derived phenols. Green Chemistry 2018, 20 (4), 809-815, 10.1039/C7GC03029K. DOI: 10.1039/C7GC03029K.</v>
      </c>
    </row>
    <row r="115" spans="1:15">
      <c r="A115" s="9">
        <v>113</v>
      </c>
      <c r="B115" s="27" t="s">
        <v>85</v>
      </c>
      <c r="C115" s="13">
        <v>34.5</v>
      </c>
      <c r="D115" s="13">
        <v>23.3</v>
      </c>
      <c r="E115" s="13">
        <v>20.399999999999999</v>
      </c>
      <c r="F115" s="13">
        <v>2</v>
      </c>
      <c r="G115" s="14" t="s">
        <v>2</v>
      </c>
      <c r="H115" s="14" t="s">
        <v>12</v>
      </c>
      <c r="I115" s="18" t="s">
        <v>59</v>
      </c>
      <c r="J115" s="18" t="s">
        <v>58</v>
      </c>
      <c r="K115" s="14">
        <v>130</v>
      </c>
      <c r="L115" s="14">
        <v>0.5</v>
      </c>
      <c r="M115" s="13">
        <v>24</v>
      </c>
      <c r="N115" s="20" t="s">
        <v>89</v>
      </c>
      <c r="O115" s="31" t="str">
        <f>VLOOKUP(N115,Reference!A:B,2,)</f>
        <v>Chen, Z.; Bai, X.; A, L.; Wan, C. High-Solid Lignocellulose Processing Enabled by Natural Deep Eutectic Solvent for Lignin Extraction and Industrially Relevant Production of Renewable Chemicals. ACS Sustainable Chemistry &amp; Engineering 2018, 6 (9), 12205-12216. DOI: 10.1021/acssuschemeng.8b02541.</v>
      </c>
    </row>
    <row r="116" spans="1:15">
      <c r="A116" s="9">
        <v>114</v>
      </c>
      <c r="B116" s="27" t="s">
        <v>91</v>
      </c>
      <c r="C116" s="13">
        <v>26.5</v>
      </c>
      <c r="D116" s="13">
        <v>11.2</v>
      </c>
      <c r="E116" s="13">
        <v>14.8</v>
      </c>
      <c r="F116" s="13">
        <v>0.25</v>
      </c>
      <c r="G116" s="14" t="s">
        <v>2</v>
      </c>
      <c r="H116" s="14" t="s">
        <v>32</v>
      </c>
      <c r="I116" s="18" t="s">
        <v>59</v>
      </c>
      <c r="J116" s="18" t="s">
        <v>55</v>
      </c>
      <c r="K116" s="14">
        <v>80</v>
      </c>
      <c r="L116" s="14">
        <v>3</v>
      </c>
      <c r="M116" s="13">
        <v>10.4</v>
      </c>
      <c r="N116" s="20" t="s">
        <v>90</v>
      </c>
      <c r="O116" s="31" t="str">
        <f>VLOOKUP(N116,Reference!A:B,2,)</f>
        <v>Kim, K. H.; Eudes, A.; Jeong, K.; Yoo, C. G.; Kim, C. S.; Ragauskas, A. Integration of renewable deep eutectic solvents with engineered biomass to achieve a closed-loop biorefinery. Proceedings of the National Academy of Sciences 2019, 116 (28), 13816-13824. DOI: doi:10.1073/pnas.1904636116.</v>
      </c>
    </row>
    <row r="117" spans="1:15">
      <c r="A117" s="9">
        <v>115</v>
      </c>
      <c r="B117" s="27" t="s">
        <v>91</v>
      </c>
      <c r="C117" s="13">
        <v>26.5</v>
      </c>
      <c r="D117" s="13">
        <v>11.2</v>
      </c>
      <c r="E117" s="13">
        <v>14.8</v>
      </c>
      <c r="F117" s="13">
        <v>0.25</v>
      </c>
      <c r="G117" s="14" t="s">
        <v>2</v>
      </c>
      <c r="H117" s="19" t="s">
        <v>30</v>
      </c>
      <c r="I117" s="18" t="s">
        <v>59</v>
      </c>
      <c r="J117" s="18" t="s">
        <v>55</v>
      </c>
      <c r="K117" s="14">
        <v>80</v>
      </c>
      <c r="L117" s="14">
        <v>3</v>
      </c>
      <c r="M117" s="13">
        <v>5.0999999999999996</v>
      </c>
      <c r="N117" s="20" t="s">
        <v>90</v>
      </c>
      <c r="O117" s="31" t="str">
        <f>VLOOKUP(N117,Reference!A:B,2,)</f>
        <v>Kim, K. H.; Eudes, A.; Jeong, K.; Yoo, C. G.; Kim, C. S.; Ragauskas, A. Integration of renewable deep eutectic solvents with engineered biomass to achieve a closed-loop biorefinery. Proceedings of the National Academy of Sciences 2019, 116 (28), 13816-13824. DOI: doi:10.1073/pnas.1904636116.</v>
      </c>
    </row>
    <row r="118" spans="1:15">
      <c r="A118" s="9">
        <v>116</v>
      </c>
      <c r="B118" s="27" t="s">
        <v>91</v>
      </c>
      <c r="C118" s="13">
        <v>29.6</v>
      </c>
      <c r="D118" s="13">
        <v>13.3</v>
      </c>
      <c r="E118" s="13">
        <v>12.7</v>
      </c>
      <c r="F118" s="13">
        <v>0.25</v>
      </c>
      <c r="G118" s="14" t="s">
        <v>2</v>
      </c>
      <c r="H118" s="14" t="s">
        <v>32</v>
      </c>
      <c r="I118" s="18" t="s">
        <v>59</v>
      </c>
      <c r="J118" s="18" t="s">
        <v>55</v>
      </c>
      <c r="K118" s="14">
        <v>80</v>
      </c>
      <c r="L118" s="14">
        <v>3</v>
      </c>
      <c r="M118" s="13">
        <v>32.4</v>
      </c>
      <c r="N118" s="20" t="s">
        <v>90</v>
      </c>
      <c r="O118" s="31" t="str">
        <f>VLOOKUP(N118,Reference!A:B,2,)</f>
        <v>Kim, K. H.; Eudes, A.; Jeong, K.; Yoo, C. G.; Kim, C. S.; Ragauskas, A. Integration of renewable deep eutectic solvents with engineered biomass to achieve a closed-loop biorefinery. Proceedings of the National Academy of Sciences 2019, 116 (28), 13816-13824. DOI: doi:10.1073/pnas.1904636116.</v>
      </c>
    </row>
    <row r="119" spans="1:15">
      <c r="A119" s="9">
        <v>117</v>
      </c>
      <c r="B119" s="27" t="s">
        <v>91</v>
      </c>
      <c r="C119" s="13">
        <v>29.6</v>
      </c>
      <c r="D119" s="13">
        <v>13.3</v>
      </c>
      <c r="E119" s="13">
        <v>12.7</v>
      </c>
      <c r="F119" s="13">
        <v>0.25</v>
      </c>
      <c r="G119" s="14" t="s">
        <v>2</v>
      </c>
      <c r="H119" s="19" t="s">
        <v>30</v>
      </c>
      <c r="I119" s="18" t="s">
        <v>59</v>
      </c>
      <c r="J119" s="18" t="s">
        <v>55</v>
      </c>
      <c r="K119" s="14">
        <v>80</v>
      </c>
      <c r="L119" s="14">
        <v>3</v>
      </c>
      <c r="M119" s="13">
        <v>24.6</v>
      </c>
      <c r="N119" s="20" t="s">
        <v>90</v>
      </c>
      <c r="O119" s="31" t="str">
        <f>VLOOKUP(N119,Reference!A:B,2,)</f>
        <v>Kim, K. H.; Eudes, A.; Jeong, K.; Yoo, C. G.; Kim, C. S.; Ragauskas, A. Integration of renewable deep eutectic solvents with engineered biomass to achieve a closed-loop biorefinery. Proceedings of the National Academy of Sciences 2019, 116 (28), 13816-13824. DOI: doi:10.1073/pnas.1904636116.</v>
      </c>
    </row>
    <row r="120" spans="1:15">
      <c r="A120" s="9">
        <v>118</v>
      </c>
      <c r="B120" s="27" t="s">
        <v>91</v>
      </c>
      <c r="C120" s="13">
        <v>36.53</v>
      </c>
      <c r="D120" s="13">
        <v>21.47</v>
      </c>
      <c r="E120" s="13">
        <v>21.5</v>
      </c>
      <c r="F120" s="13">
        <v>0.83</v>
      </c>
      <c r="G120" s="14" t="s">
        <v>2</v>
      </c>
      <c r="H120" s="14" t="s">
        <v>8</v>
      </c>
      <c r="I120" s="18" t="s">
        <v>59</v>
      </c>
      <c r="J120" s="18" t="s">
        <v>55</v>
      </c>
      <c r="K120" s="21">
        <v>80</v>
      </c>
      <c r="L120" s="14">
        <v>12</v>
      </c>
      <c r="M120" s="13">
        <v>45.44</v>
      </c>
      <c r="N120" s="20" t="s">
        <v>92</v>
      </c>
      <c r="O120" s="31" t="str">
        <f>VLOOKUP(N120,Reference!A:B,2,)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21" spans="1:15">
      <c r="A121" s="9">
        <v>119</v>
      </c>
      <c r="B121" s="27" t="s">
        <v>91</v>
      </c>
      <c r="C121" s="13">
        <v>36.53</v>
      </c>
      <c r="D121" s="13">
        <v>21.47</v>
      </c>
      <c r="E121" s="13">
        <v>21.5</v>
      </c>
      <c r="F121" s="13">
        <v>0.83</v>
      </c>
      <c r="G121" s="14" t="s">
        <v>2</v>
      </c>
      <c r="H121" s="14" t="s">
        <v>9</v>
      </c>
      <c r="I121" s="18" t="s">
        <v>64</v>
      </c>
      <c r="J121" s="18" t="s">
        <v>55</v>
      </c>
      <c r="K121" s="21">
        <v>80</v>
      </c>
      <c r="L121" s="14">
        <v>12</v>
      </c>
      <c r="M121" s="13">
        <v>62.25</v>
      </c>
      <c r="N121" s="20" t="s">
        <v>92</v>
      </c>
      <c r="O121" s="31" t="str">
        <f>VLOOKUP(N121,Reference!A:B,2,)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22" spans="1:15">
      <c r="A122" s="9">
        <v>120</v>
      </c>
      <c r="B122" s="27" t="s">
        <v>91</v>
      </c>
      <c r="C122" s="13">
        <v>36.53</v>
      </c>
      <c r="D122" s="13">
        <v>21.47</v>
      </c>
      <c r="E122" s="13">
        <v>21.5</v>
      </c>
      <c r="F122" s="13">
        <v>0.83</v>
      </c>
      <c r="G122" s="14" t="s">
        <v>2</v>
      </c>
      <c r="H122" s="14" t="s">
        <v>14</v>
      </c>
      <c r="I122" s="18" t="s">
        <v>65</v>
      </c>
      <c r="J122" s="18" t="s">
        <v>55</v>
      </c>
      <c r="K122" s="21">
        <v>80</v>
      </c>
      <c r="L122" s="14">
        <v>12</v>
      </c>
      <c r="M122" s="13">
        <v>45.95</v>
      </c>
      <c r="N122" s="20" t="s">
        <v>92</v>
      </c>
      <c r="O122" s="31" t="str">
        <f>VLOOKUP(N122,Reference!A:B,2,)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23" spans="1:15">
      <c r="A123" s="9">
        <v>121</v>
      </c>
      <c r="B123" s="27" t="s">
        <v>91</v>
      </c>
      <c r="C123" s="13">
        <v>31.87</v>
      </c>
      <c r="D123" s="13">
        <v>19.57</v>
      </c>
      <c r="E123" s="13">
        <v>22.73</v>
      </c>
      <c r="F123" s="13">
        <v>0.83</v>
      </c>
      <c r="G123" s="14" t="s">
        <v>2</v>
      </c>
      <c r="H123" s="14" t="s">
        <v>8</v>
      </c>
      <c r="I123" s="18" t="s">
        <v>59</v>
      </c>
      <c r="J123" s="18" t="s">
        <v>55</v>
      </c>
      <c r="K123" s="21">
        <v>80</v>
      </c>
      <c r="L123" s="14">
        <v>12</v>
      </c>
      <c r="M123" s="13">
        <v>52.42</v>
      </c>
      <c r="N123" s="20" t="s">
        <v>92</v>
      </c>
      <c r="O123" s="31" t="str">
        <f>VLOOKUP(N123,Reference!A:B,2,)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24" spans="1:15">
      <c r="A124" s="9">
        <v>122</v>
      </c>
      <c r="B124" s="27" t="s">
        <v>91</v>
      </c>
      <c r="C124" s="13">
        <v>31.87</v>
      </c>
      <c r="D124" s="13">
        <v>19.57</v>
      </c>
      <c r="E124" s="13">
        <v>22.73</v>
      </c>
      <c r="F124" s="13">
        <v>0.83</v>
      </c>
      <c r="G124" s="14" t="s">
        <v>2</v>
      </c>
      <c r="H124" s="14" t="s">
        <v>9</v>
      </c>
      <c r="I124" s="18" t="s">
        <v>64</v>
      </c>
      <c r="J124" s="18" t="s">
        <v>55</v>
      </c>
      <c r="K124" s="21">
        <v>80</v>
      </c>
      <c r="L124" s="14">
        <v>12</v>
      </c>
      <c r="M124" s="13">
        <v>73.349999999999994</v>
      </c>
      <c r="N124" s="20" t="s">
        <v>92</v>
      </c>
      <c r="O124" s="31" t="str">
        <f>VLOOKUP(N124,Reference!A:B,2,)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25" spans="1:15">
      <c r="A125" s="9">
        <v>123</v>
      </c>
      <c r="B125" s="27" t="s">
        <v>91</v>
      </c>
      <c r="C125" s="13">
        <v>31.87</v>
      </c>
      <c r="D125" s="13">
        <v>19.57</v>
      </c>
      <c r="E125" s="13">
        <v>22.73</v>
      </c>
      <c r="F125" s="13">
        <v>0.83</v>
      </c>
      <c r="G125" s="14" t="s">
        <v>2</v>
      </c>
      <c r="H125" s="14" t="s">
        <v>14</v>
      </c>
      <c r="I125" s="18" t="s">
        <v>65</v>
      </c>
      <c r="J125" s="18" t="s">
        <v>55</v>
      </c>
      <c r="K125" s="21">
        <v>80</v>
      </c>
      <c r="L125" s="14">
        <v>12</v>
      </c>
      <c r="M125" s="13">
        <v>48.32</v>
      </c>
      <c r="N125" s="20" t="s">
        <v>92</v>
      </c>
      <c r="O125" s="31" t="str">
        <f>VLOOKUP(N125,Reference!A:B,2,)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26" spans="1:15">
      <c r="A126" s="9">
        <v>124</v>
      </c>
      <c r="B126" s="27" t="s">
        <v>91</v>
      </c>
      <c r="C126" s="13">
        <v>36.07</v>
      </c>
      <c r="D126" s="13">
        <v>18.3</v>
      </c>
      <c r="E126" s="13">
        <v>21.83</v>
      </c>
      <c r="F126" s="13">
        <v>0.83</v>
      </c>
      <c r="G126" s="14" t="s">
        <v>2</v>
      </c>
      <c r="H126" s="14" t="s">
        <v>8</v>
      </c>
      <c r="I126" s="18" t="s">
        <v>59</v>
      </c>
      <c r="J126" s="18" t="s">
        <v>55</v>
      </c>
      <c r="K126" s="21">
        <v>80</v>
      </c>
      <c r="L126" s="14">
        <v>12</v>
      </c>
      <c r="M126" s="13">
        <v>49.89</v>
      </c>
      <c r="N126" s="20" t="s">
        <v>92</v>
      </c>
      <c r="O126" s="31" t="str">
        <f>VLOOKUP(N126,Reference!A:B,2,)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27" spans="1:15">
      <c r="A127" s="9">
        <v>125</v>
      </c>
      <c r="B127" s="27" t="s">
        <v>91</v>
      </c>
      <c r="C127" s="13">
        <v>36.07</v>
      </c>
      <c r="D127" s="13">
        <v>18.3</v>
      </c>
      <c r="E127" s="13">
        <v>21.83</v>
      </c>
      <c r="F127" s="13">
        <v>0.83</v>
      </c>
      <c r="G127" s="14" t="s">
        <v>2</v>
      </c>
      <c r="H127" s="14" t="s">
        <v>9</v>
      </c>
      <c r="I127" s="18" t="s">
        <v>64</v>
      </c>
      <c r="J127" s="18" t="s">
        <v>55</v>
      </c>
      <c r="K127" s="21">
        <v>80</v>
      </c>
      <c r="L127" s="14">
        <v>12</v>
      </c>
      <c r="M127" s="13">
        <v>65.349999999999994</v>
      </c>
      <c r="N127" s="20" t="s">
        <v>92</v>
      </c>
      <c r="O127" s="31" t="str">
        <f>VLOOKUP(N127,Reference!A:B,2,)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28" spans="1:15">
      <c r="A128" s="9">
        <v>126</v>
      </c>
      <c r="B128" s="27" t="s">
        <v>91</v>
      </c>
      <c r="C128" s="13">
        <v>36.07</v>
      </c>
      <c r="D128" s="13">
        <v>18.3</v>
      </c>
      <c r="E128" s="13">
        <v>21.83</v>
      </c>
      <c r="F128" s="13">
        <v>0.83</v>
      </c>
      <c r="G128" s="14" t="s">
        <v>2</v>
      </c>
      <c r="H128" s="14" t="s">
        <v>14</v>
      </c>
      <c r="I128" s="18" t="s">
        <v>65</v>
      </c>
      <c r="J128" s="18" t="s">
        <v>55</v>
      </c>
      <c r="K128" s="21">
        <v>80</v>
      </c>
      <c r="L128" s="14">
        <v>12</v>
      </c>
      <c r="M128" s="13">
        <v>42.34</v>
      </c>
      <c r="N128" s="20" t="s">
        <v>92</v>
      </c>
      <c r="O128" s="31" t="str">
        <f>VLOOKUP(N128,Reference!A:B,2,)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29" spans="1:15">
      <c r="A129" s="9">
        <v>127</v>
      </c>
      <c r="B129" s="27" t="s">
        <v>91</v>
      </c>
      <c r="C129" s="13">
        <v>33.17</v>
      </c>
      <c r="D129" s="13">
        <v>17.399999999999999</v>
      </c>
      <c r="E129" s="13">
        <v>21.97</v>
      </c>
      <c r="F129" s="13">
        <v>0.83</v>
      </c>
      <c r="G129" s="14" t="s">
        <v>2</v>
      </c>
      <c r="H129" s="14" t="s">
        <v>8</v>
      </c>
      <c r="I129" s="18" t="s">
        <v>59</v>
      </c>
      <c r="J129" s="18" t="s">
        <v>55</v>
      </c>
      <c r="K129" s="21">
        <v>80</v>
      </c>
      <c r="L129" s="14">
        <v>12</v>
      </c>
      <c r="M129" s="13">
        <v>69.680000000000007</v>
      </c>
      <c r="N129" s="20" t="s">
        <v>92</v>
      </c>
      <c r="O129" s="31" t="str">
        <f>VLOOKUP(N129,Reference!A:B,2,)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30" spans="1:15">
      <c r="A130" s="9">
        <v>128</v>
      </c>
      <c r="B130" s="27" t="s">
        <v>91</v>
      </c>
      <c r="C130" s="13">
        <v>33.17</v>
      </c>
      <c r="D130" s="13">
        <v>17.399999999999999</v>
      </c>
      <c r="E130" s="13">
        <v>21.97</v>
      </c>
      <c r="F130" s="13">
        <v>0.83</v>
      </c>
      <c r="G130" s="14" t="s">
        <v>2</v>
      </c>
      <c r="H130" s="14" t="s">
        <v>9</v>
      </c>
      <c r="I130" s="18" t="s">
        <v>64</v>
      </c>
      <c r="J130" s="18" t="s">
        <v>55</v>
      </c>
      <c r="K130" s="21">
        <v>80</v>
      </c>
      <c r="L130" s="14">
        <v>12</v>
      </c>
      <c r="M130" s="13">
        <v>74.099999999999994</v>
      </c>
      <c r="N130" s="20" t="s">
        <v>92</v>
      </c>
      <c r="O130" s="31" t="str">
        <f>VLOOKUP(N130,Reference!A:B,2,)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31" spans="1:15">
      <c r="A131" s="9">
        <v>129</v>
      </c>
      <c r="B131" s="27" t="s">
        <v>91</v>
      </c>
      <c r="C131" s="13">
        <v>33.17</v>
      </c>
      <c r="D131" s="13">
        <v>17.399999999999999</v>
      </c>
      <c r="E131" s="13">
        <v>21.97</v>
      </c>
      <c r="F131" s="13">
        <v>0.83</v>
      </c>
      <c r="G131" s="14" t="s">
        <v>2</v>
      </c>
      <c r="H131" s="14" t="s">
        <v>14</v>
      </c>
      <c r="I131" s="18" t="s">
        <v>65</v>
      </c>
      <c r="J131" s="18" t="s">
        <v>55</v>
      </c>
      <c r="K131" s="21">
        <v>80</v>
      </c>
      <c r="L131" s="14">
        <v>12</v>
      </c>
      <c r="M131" s="13">
        <v>47.91</v>
      </c>
      <c r="N131" s="20" t="s">
        <v>92</v>
      </c>
      <c r="O131" s="31" t="str">
        <f>VLOOKUP(N131,Reference!A:B,2,)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32" spans="1:15">
      <c r="A132" s="9">
        <v>130</v>
      </c>
      <c r="B132" s="27" t="s">
        <v>91</v>
      </c>
      <c r="C132" s="13">
        <v>39.97</v>
      </c>
      <c r="D132" s="13">
        <v>23.2</v>
      </c>
      <c r="E132" s="13">
        <v>25.5</v>
      </c>
      <c r="F132" s="13">
        <v>0.83</v>
      </c>
      <c r="G132" s="14" t="s">
        <v>2</v>
      </c>
      <c r="H132" s="14" t="s">
        <v>9</v>
      </c>
      <c r="I132" s="18" t="s">
        <v>64</v>
      </c>
      <c r="J132" s="18" t="s">
        <v>55</v>
      </c>
      <c r="K132" s="21">
        <v>80</v>
      </c>
      <c r="L132" s="14">
        <v>12</v>
      </c>
      <c r="M132" s="13">
        <v>81.63</v>
      </c>
      <c r="N132" s="20" t="s">
        <v>92</v>
      </c>
      <c r="O132" s="31" t="str">
        <f>VLOOKUP(N132,Reference!A:B,2,)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33" spans="1:15">
      <c r="A133" s="9">
        <v>131</v>
      </c>
      <c r="B133" s="27" t="s">
        <v>91</v>
      </c>
      <c r="C133" s="13">
        <v>39.97</v>
      </c>
      <c r="D133" s="13">
        <v>23.2</v>
      </c>
      <c r="E133" s="13">
        <v>25.5</v>
      </c>
      <c r="F133" s="13">
        <v>0.83</v>
      </c>
      <c r="G133" s="14" t="s">
        <v>2</v>
      </c>
      <c r="H133" s="14" t="s">
        <v>14</v>
      </c>
      <c r="I133" s="18" t="s">
        <v>65</v>
      </c>
      <c r="J133" s="18" t="s">
        <v>55</v>
      </c>
      <c r="K133" s="21">
        <v>80</v>
      </c>
      <c r="L133" s="14">
        <v>12</v>
      </c>
      <c r="M133" s="13">
        <v>59.81</v>
      </c>
      <c r="N133" s="20" t="s">
        <v>92</v>
      </c>
      <c r="O133" s="31" t="str">
        <f>VLOOKUP(N133,Reference!A:B,2,)</f>
        <v>Chourasia, V. R.; Pandey, A.; Pant, K. K.; Henry, R. J. Improving enzymatic digestibility of sugarcane bagasse from different varieties of sugarcane using deep eutectic solvent pretreatment. Bioresource Technology 2021, 337, 125480. DOI: https://doi.org/10.1016/j.biortech.2021.125480.</v>
      </c>
    </row>
    <row r="134" spans="1:15">
      <c r="A134" s="9">
        <v>132</v>
      </c>
      <c r="B134" s="27" t="s">
        <v>91</v>
      </c>
      <c r="C134" s="13">
        <v>43</v>
      </c>
      <c r="D134" s="13">
        <v>26.8</v>
      </c>
      <c r="E134" s="13">
        <v>25.9</v>
      </c>
      <c r="F134" s="13">
        <v>0.42499999999999999</v>
      </c>
      <c r="G134" s="14" t="s">
        <v>2</v>
      </c>
      <c r="H134" s="14" t="s">
        <v>12</v>
      </c>
      <c r="I134" s="18" t="s">
        <v>59</v>
      </c>
      <c r="J134" s="18" t="s">
        <v>58</v>
      </c>
      <c r="K134" s="21">
        <v>80</v>
      </c>
      <c r="L134" s="14">
        <v>12</v>
      </c>
      <c r="M134" s="13">
        <v>13.5</v>
      </c>
      <c r="N134" s="20" t="s">
        <v>93</v>
      </c>
      <c r="O134" s="31" t="str">
        <f>VLOOKUP(N134,Reference!A:B,2,)</f>
        <v>Satlewal, A.; Agrawal, R.; Das, P.; Bhagia, S.; Pu, Y.; Puri, S. K.; Ramakumar, S. S. V.; Ragauskas, A. J. Assessing the Facile Pretreatments of Bagasse for Efficient Enzymatic Conversion and Their Impacts on Structural and Chemical Properties. ACS Sustainable Chemistry &amp; Engineering 2019, 7 (1), 1095-1104. DOI: 10.1021/acssuschemeng.8b04773.</v>
      </c>
    </row>
    <row r="135" spans="1:15">
      <c r="A135" s="9">
        <v>133</v>
      </c>
      <c r="B135" s="27" t="s">
        <v>91</v>
      </c>
      <c r="C135" s="13">
        <v>43</v>
      </c>
      <c r="D135" s="13">
        <v>26.8</v>
      </c>
      <c r="E135" s="13">
        <v>25.9</v>
      </c>
      <c r="F135" s="22">
        <v>0.42499999999999999</v>
      </c>
      <c r="G135" s="14" t="s">
        <v>2</v>
      </c>
      <c r="H135" s="14" t="s">
        <v>9</v>
      </c>
      <c r="I135" s="18" t="s">
        <v>64</v>
      </c>
      <c r="J135" s="18" t="s">
        <v>58</v>
      </c>
      <c r="K135" s="21">
        <v>80</v>
      </c>
      <c r="L135" s="14">
        <v>12</v>
      </c>
      <c r="M135" s="13">
        <v>50.6</v>
      </c>
      <c r="N135" s="20" t="s">
        <v>93</v>
      </c>
      <c r="O135" s="31" t="str">
        <f>VLOOKUP(N135,Reference!A:B,2,)</f>
        <v>Satlewal, A.; Agrawal, R.; Das, P.; Bhagia, S.; Pu, Y.; Puri, S. K.; Ramakumar, S. S. V.; Ragauskas, A. J. Assessing the Facile Pretreatments of Bagasse for Efficient Enzymatic Conversion and Their Impacts on Structural and Chemical Properties. ACS Sustainable Chemistry &amp; Engineering 2019, 7 (1), 1095-1104. DOI: 10.1021/acssuschemeng.8b04773.</v>
      </c>
    </row>
    <row r="136" spans="1:15">
      <c r="A136" s="9">
        <v>134</v>
      </c>
      <c r="B136" s="27" t="s">
        <v>91</v>
      </c>
      <c r="C136" s="13">
        <v>43</v>
      </c>
      <c r="D136" s="13">
        <v>26.8</v>
      </c>
      <c r="E136" s="13">
        <v>25.9</v>
      </c>
      <c r="F136" s="22">
        <v>0.42499999999999999</v>
      </c>
      <c r="G136" s="14" t="s">
        <v>2</v>
      </c>
      <c r="H136" s="14" t="s">
        <v>8</v>
      </c>
      <c r="I136" s="18" t="s">
        <v>59</v>
      </c>
      <c r="J136" s="18" t="s">
        <v>58</v>
      </c>
      <c r="K136" s="21">
        <v>80</v>
      </c>
      <c r="L136" s="14">
        <v>12</v>
      </c>
      <c r="M136" s="13">
        <v>21.4</v>
      </c>
      <c r="N136" s="20" t="s">
        <v>93</v>
      </c>
      <c r="O136" s="31" t="str">
        <f>VLOOKUP(N136,Reference!A:B,2,)</f>
        <v>Satlewal, A.; Agrawal, R.; Das, P.; Bhagia, S.; Pu, Y.; Puri, S. K.; Ramakumar, S. S. V.; Ragauskas, A. J. Assessing the Facile Pretreatments of Bagasse for Efficient Enzymatic Conversion and Their Impacts on Structural and Chemical Properties. ACS Sustainable Chemistry &amp; Engineering 2019, 7 (1), 1095-1104. DOI: 10.1021/acssuschemeng.8b04773.</v>
      </c>
    </row>
    <row r="137" spans="1:15">
      <c r="A137" s="9">
        <v>135</v>
      </c>
      <c r="B137" s="27" t="s">
        <v>91</v>
      </c>
      <c r="C137" s="13">
        <v>43</v>
      </c>
      <c r="D137" s="13">
        <v>26.8</v>
      </c>
      <c r="E137" s="13">
        <v>25.9</v>
      </c>
      <c r="F137" s="22">
        <v>0.42499999999999999</v>
      </c>
      <c r="G137" s="14" t="s">
        <v>2</v>
      </c>
      <c r="H137" s="14" t="s">
        <v>7</v>
      </c>
      <c r="I137" s="18" t="s">
        <v>59</v>
      </c>
      <c r="J137" s="18" t="s">
        <v>58</v>
      </c>
      <c r="K137" s="21">
        <v>80</v>
      </c>
      <c r="L137" s="14">
        <v>12</v>
      </c>
      <c r="M137" s="13">
        <v>8.1</v>
      </c>
      <c r="N137" s="20" t="s">
        <v>93</v>
      </c>
      <c r="O137" s="31" t="str">
        <f>VLOOKUP(N137,Reference!A:B,2,)</f>
        <v>Satlewal, A.; Agrawal, R.; Das, P.; Bhagia, S.; Pu, Y.; Puri, S. K.; Ramakumar, S. S. V.; Ragauskas, A. J. Assessing the Facile Pretreatments of Bagasse for Efficient Enzymatic Conversion and Their Impacts on Structural and Chemical Properties. ACS Sustainable Chemistry &amp; Engineering 2019, 7 (1), 1095-1104. DOI: 10.1021/acssuschemeng.8b04773.</v>
      </c>
    </row>
    <row r="138" spans="1:15">
      <c r="A138" s="9">
        <v>136</v>
      </c>
      <c r="B138" s="27" t="s">
        <v>91</v>
      </c>
      <c r="C138" s="13">
        <v>43</v>
      </c>
      <c r="D138" s="13">
        <v>26.8</v>
      </c>
      <c r="E138" s="13">
        <v>25.9</v>
      </c>
      <c r="F138" s="22">
        <v>0.42499999999999999</v>
      </c>
      <c r="G138" s="14" t="s">
        <v>2</v>
      </c>
      <c r="H138" s="14" t="s">
        <v>33</v>
      </c>
      <c r="I138" s="18" t="s">
        <v>96</v>
      </c>
      <c r="J138" s="18" t="s">
        <v>58</v>
      </c>
      <c r="K138" s="21">
        <v>80</v>
      </c>
      <c r="L138" s="14">
        <v>12</v>
      </c>
      <c r="M138" s="13">
        <v>29.9</v>
      </c>
      <c r="N138" s="20" t="s">
        <v>93</v>
      </c>
      <c r="O138" s="31" t="str">
        <f>VLOOKUP(N138,Reference!A:B,2,)</f>
        <v>Satlewal, A.; Agrawal, R.; Das, P.; Bhagia, S.; Pu, Y.; Puri, S. K.; Ramakumar, S. S. V.; Ragauskas, A. J. Assessing the Facile Pretreatments of Bagasse for Efficient Enzymatic Conversion and Their Impacts on Structural and Chemical Properties. ACS Sustainable Chemistry &amp; Engineering 2019, 7 (1), 1095-1104. DOI: 10.1021/acssuschemeng.8b04773.</v>
      </c>
    </row>
    <row r="139" spans="1:15">
      <c r="A139" s="9">
        <v>137</v>
      </c>
      <c r="B139" s="27" t="s">
        <v>91</v>
      </c>
      <c r="C139" s="13">
        <v>40.880000000000003</v>
      </c>
      <c r="D139" s="13">
        <v>25.64</v>
      </c>
      <c r="E139" s="13">
        <v>23.42</v>
      </c>
      <c r="F139" s="13">
        <v>0.25</v>
      </c>
      <c r="G139" s="14" t="s">
        <v>2</v>
      </c>
      <c r="H139" s="14" t="s">
        <v>8</v>
      </c>
      <c r="I139" s="18" t="s">
        <v>59</v>
      </c>
      <c r="J139" s="18" t="s">
        <v>58</v>
      </c>
      <c r="K139" s="14">
        <v>150</v>
      </c>
      <c r="L139" s="14">
        <v>1</v>
      </c>
      <c r="M139" s="13">
        <v>26.02</v>
      </c>
      <c r="N139" s="20" t="s">
        <v>94</v>
      </c>
      <c r="O139" s="31" t="str">
        <f>VLOOKUP(N139,Reference!A:B,2,)</f>
        <v>Chen, H.; Sun, C.; Hu, Y.; Xia, C.; Sun, F.; Zhang, Z. Reaction characteristics of metal-salt coordinated deep eutectic solvents during lignocellulosic pretreatment. Journal of Environmental Chemical Engineering 2023, 11 (2), 109531. DOI: https://doi.org/10.1016/j.jece.2023.109531.</v>
      </c>
    </row>
    <row r="140" spans="1:15">
      <c r="A140" s="9">
        <v>138</v>
      </c>
      <c r="B140" s="27" t="s">
        <v>91</v>
      </c>
      <c r="C140" s="13">
        <v>32.39</v>
      </c>
      <c r="D140" s="13">
        <v>22.94</v>
      </c>
      <c r="E140" s="13">
        <v>21.91</v>
      </c>
      <c r="F140" s="13">
        <v>0.25</v>
      </c>
      <c r="G140" s="14" t="s">
        <v>2</v>
      </c>
      <c r="H140" s="14" t="s">
        <v>9</v>
      </c>
      <c r="I140" s="18" t="s">
        <v>59</v>
      </c>
      <c r="J140" s="18" t="s">
        <v>58</v>
      </c>
      <c r="K140" s="21">
        <v>130</v>
      </c>
      <c r="L140" s="14">
        <v>2</v>
      </c>
      <c r="M140" s="13">
        <v>61.93</v>
      </c>
      <c r="N140" s="20" t="s">
        <v>95</v>
      </c>
      <c r="O140" s="31" t="str">
        <f>VLOOKUP(N140,Reference!A:B,2,)</f>
        <v>Liang, X.; Zhu, Y.; Qi, B.; Li, S.; Luo, J.; Wan, Y. Structure-property-performance relationships of lactic acid-based deep eutectic solvents with different hydrogen bond acceptors for corn stover pretreatment. Bioresource Technology 2021, 336, 125312. DOI: https://doi.org/10.1016/j.biortech.2021.125312.</v>
      </c>
    </row>
    <row r="141" spans="1:15">
      <c r="A141" s="9">
        <v>139</v>
      </c>
      <c r="B141" s="27" t="s">
        <v>91</v>
      </c>
      <c r="C141" s="13">
        <v>43</v>
      </c>
      <c r="D141" s="13">
        <v>17</v>
      </c>
      <c r="E141" s="13">
        <v>21</v>
      </c>
      <c r="F141" s="13">
        <v>0.83</v>
      </c>
      <c r="G141" s="14" t="s">
        <v>2</v>
      </c>
      <c r="H141" s="19" t="s">
        <v>34</v>
      </c>
      <c r="I141" s="14" t="s">
        <v>65</v>
      </c>
      <c r="J141" s="14" t="s">
        <v>58</v>
      </c>
      <c r="K141" s="14">
        <v>160</v>
      </c>
      <c r="L141" s="14">
        <v>4</v>
      </c>
      <c r="M141" s="13">
        <v>58</v>
      </c>
      <c r="N141" s="20" t="s">
        <v>97</v>
      </c>
      <c r="O141" s="31" t="str">
        <f>VLOOKUP(N141,Reference!A:B,2,)</f>
        <v>Fu, C.; Wang, S.; Song, G. Efficient fractionation of corn stover using deep eutectic solvent from lignin-derived 3-phenylpropionic acid: Towards a closed-loop biorefinery. Industrial Crops and Products 2024, 212, 118380. DOI: https://doi.org/10.1016/j.indcrop.2024.118380.</v>
      </c>
    </row>
    <row r="142" spans="1:15">
      <c r="A142" s="9">
        <v>140</v>
      </c>
      <c r="B142" s="27" t="s">
        <v>91</v>
      </c>
      <c r="C142" s="13">
        <v>43</v>
      </c>
      <c r="D142" s="13">
        <v>17</v>
      </c>
      <c r="E142" s="13">
        <v>21</v>
      </c>
      <c r="F142" s="13">
        <v>0.83</v>
      </c>
      <c r="G142" s="14" t="s">
        <v>2</v>
      </c>
      <c r="H142" s="19" t="s">
        <v>35</v>
      </c>
      <c r="I142" s="14" t="s">
        <v>65</v>
      </c>
      <c r="J142" s="14" t="s">
        <v>58</v>
      </c>
      <c r="K142" s="14">
        <v>160</v>
      </c>
      <c r="L142" s="14">
        <v>4</v>
      </c>
      <c r="M142" s="13">
        <v>53</v>
      </c>
      <c r="N142" s="20" t="s">
        <v>97</v>
      </c>
      <c r="O142" s="31" t="str">
        <f>VLOOKUP(N142,Reference!A:B,2,)</f>
        <v>Fu, C.; Wang, S.; Song, G. Efficient fractionation of corn stover using deep eutectic solvent from lignin-derived 3-phenylpropionic acid: Towards a closed-loop biorefinery. Industrial Crops and Products 2024, 212, 118380. DOI: https://doi.org/10.1016/j.indcrop.2024.118380.</v>
      </c>
    </row>
    <row r="143" spans="1:15">
      <c r="A143" s="9">
        <v>141</v>
      </c>
      <c r="B143" s="27" t="s">
        <v>91</v>
      </c>
      <c r="C143" s="13">
        <v>43</v>
      </c>
      <c r="D143" s="13">
        <v>17</v>
      </c>
      <c r="E143" s="13">
        <v>21</v>
      </c>
      <c r="F143" s="13">
        <v>0.83</v>
      </c>
      <c r="G143" s="14" t="s">
        <v>2</v>
      </c>
      <c r="H143" s="19" t="s">
        <v>34</v>
      </c>
      <c r="I143" s="14" t="s">
        <v>65</v>
      </c>
      <c r="J143" s="14" t="s">
        <v>58</v>
      </c>
      <c r="K143" s="14">
        <v>120</v>
      </c>
      <c r="L143" s="14">
        <v>4</v>
      </c>
      <c r="M143" s="13">
        <v>24</v>
      </c>
      <c r="N143" s="20" t="s">
        <v>97</v>
      </c>
      <c r="O143" s="31" t="str">
        <f>VLOOKUP(N143,Reference!A:B,2,)</f>
        <v>Fu, C.; Wang, S.; Song, G. Efficient fractionation of corn stover using deep eutectic solvent from lignin-derived 3-phenylpropionic acid: Towards a closed-loop biorefinery. Industrial Crops and Products 2024, 212, 118380. DOI: https://doi.org/10.1016/j.indcrop.2024.118380.</v>
      </c>
    </row>
    <row r="144" spans="1:15">
      <c r="A144" s="9">
        <v>142</v>
      </c>
      <c r="B144" s="27" t="s">
        <v>91</v>
      </c>
      <c r="C144" s="13">
        <v>43</v>
      </c>
      <c r="D144" s="13">
        <v>17</v>
      </c>
      <c r="E144" s="13">
        <v>21</v>
      </c>
      <c r="F144" s="13">
        <v>0.83</v>
      </c>
      <c r="G144" s="14" t="s">
        <v>2</v>
      </c>
      <c r="H144" s="19" t="s">
        <v>34</v>
      </c>
      <c r="I144" s="14" t="s">
        <v>65</v>
      </c>
      <c r="J144" s="14" t="s">
        <v>58</v>
      </c>
      <c r="K144" s="14">
        <v>140</v>
      </c>
      <c r="L144" s="14">
        <v>4</v>
      </c>
      <c r="M144" s="13">
        <v>30</v>
      </c>
      <c r="N144" s="20" t="s">
        <v>97</v>
      </c>
      <c r="O144" s="31" t="str">
        <f>VLOOKUP(N144,Reference!A:B,2,)</f>
        <v>Fu, C.; Wang, S.; Song, G. Efficient fractionation of corn stover using deep eutectic solvent from lignin-derived 3-phenylpropionic acid: Towards a closed-loop biorefinery. Industrial Crops and Products 2024, 212, 118380. DOI: https://doi.org/10.1016/j.indcrop.2024.118380.</v>
      </c>
    </row>
    <row r="145" spans="1:15">
      <c r="A145" s="9">
        <v>143</v>
      </c>
      <c r="B145" s="27" t="s">
        <v>91</v>
      </c>
      <c r="C145" s="13">
        <v>43</v>
      </c>
      <c r="D145" s="13">
        <v>17</v>
      </c>
      <c r="E145" s="13">
        <v>21</v>
      </c>
      <c r="F145" s="13">
        <v>0.83</v>
      </c>
      <c r="G145" s="14" t="s">
        <v>2</v>
      </c>
      <c r="H145" s="19" t="s">
        <v>34</v>
      </c>
      <c r="I145" s="14" t="s">
        <v>65</v>
      </c>
      <c r="J145" s="14" t="s">
        <v>58</v>
      </c>
      <c r="K145" s="14">
        <v>160</v>
      </c>
      <c r="L145" s="14">
        <v>4</v>
      </c>
      <c r="M145" s="13">
        <v>57</v>
      </c>
      <c r="N145" s="20" t="s">
        <v>97</v>
      </c>
      <c r="O145" s="31" t="str">
        <f>VLOOKUP(N145,Reference!A:B,2,)</f>
        <v>Fu, C.; Wang, S.; Song, G. Efficient fractionation of corn stover using deep eutectic solvent from lignin-derived 3-phenylpropionic acid: Towards a closed-loop biorefinery. Industrial Crops and Products 2024, 212, 118380. DOI: https://doi.org/10.1016/j.indcrop.2024.118380.</v>
      </c>
    </row>
    <row r="146" spans="1:15">
      <c r="A146" s="9">
        <v>144</v>
      </c>
      <c r="B146" s="27" t="s">
        <v>91</v>
      </c>
      <c r="C146" s="13">
        <v>43</v>
      </c>
      <c r="D146" s="13">
        <v>17</v>
      </c>
      <c r="E146" s="13">
        <v>21</v>
      </c>
      <c r="F146" s="13">
        <v>0.83</v>
      </c>
      <c r="G146" s="14" t="s">
        <v>2</v>
      </c>
      <c r="H146" s="19" t="s">
        <v>34</v>
      </c>
      <c r="I146" s="14" t="s">
        <v>65</v>
      </c>
      <c r="J146" s="14" t="s">
        <v>58</v>
      </c>
      <c r="K146" s="14">
        <v>160</v>
      </c>
      <c r="L146" s="14">
        <v>2</v>
      </c>
      <c r="M146" s="13">
        <v>45</v>
      </c>
      <c r="N146" s="20" t="s">
        <v>97</v>
      </c>
      <c r="O146" s="31" t="str">
        <f>VLOOKUP(N146,Reference!A:B,2,)</f>
        <v>Fu, C.; Wang, S.; Song, G. Efficient fractionation of corn stover using deep eutectic solvent from lignin-derived 3-phenylpropionic acid: Towards a closed-loop biorefinery. Industrial Crops and Products 2024, 212, 118380. DOI: https://doi.org/10.1016/j.indcrop.2024.118380.</v>
      </c>
    </row>
    <row r="147" spans="1:15">
      <c r="A147" s="9">
        <v>145</v>
      </c>
      <c r="B147" s="27" t="s">
        <v>91</v>
      </c>
      <c r="C147" s="13">
        <v>43</v>
      </c>
      <c r="D147" s="13">
        <v>17</v>
      </c>
      <c r="E147" s="13">
        <v>21</v>
      </c>
      <c r="F147" s="13">
        <v>0.83</v>
      </c>
      <c r="G147" s="14" t="s">
        <v>2</v>
      </c>
      <c r="H147" s="19" t="s">
        <v>34</v>
      </c>
      <c r="I147" s="14" t="s">
        <v>65</v>
      </c>
      <c r="J147" s="14" t="s">
        <v>58</v>
      </c>
      <c r="K147" s="14">
        <v>160</v>
      </c>
      <c r="L147" s="14">
        <v>6</v>
      </c>
      <c r="M147" s="13">
        <v>64.98</v>
      </c>
      <c r="N147" s="20" t="s">
        <v>97</v>
      </c>
      <c r="O147" s="31" t="str">
        <f>VLOOKUP(N147,Reference!A:B,2,)</f>
        <v>Fu, C.; Wang, S.; Song, G. Efficient fractionation of corn stover using deep eutectic solvent from lignin-derived 3-phenylpropionic acid: Towards a closed-loop biorefinery. Industrial Crops and Products 2024, 212, 118380. DOI: https://doi.org/10.1016/j.indcrop.2024.118380.</v>
      </c>
    </row>
    <row r="148" spans="1:15">
      <c r="A148" s="9">
        <v>146</v>
      </c>
      <c r="B148" s="27" t="s">
        <v>91</v>
      </c>
      <c r="C148" s="13">
        <v>37.28</v>
      </c>
      <c r="D148" s="13">
        <v>21.26</v>
      </c>
      <c r="E148" s="13">
        <v>19.61</v>
      </c>
      <c r="F148" s="13">
        <v>0.38</v>
      </c>
      <c r="G148" s="14" t="s">
        <v>2</v>
      </c>
      <c r="H148" s="14" t="s">
        <v>9</v>
      </c>
      <c r="I148" s="14" t="s">
        <v>65</v>
      </c>
      <c r="J148" s="14" t="s">
        <v>58</v>
      </c>
      <c r="K148" s="14">
        <v>150</v>
      </c>
      <c r="L148" s="14">
        <v>1</v>
      </c>
      <c r="M148" s="13">
        <v>66.75</v>
      </c>
      <c r="N148" s="20" t="s">
        <v>99</v>
      </c>
      <c r="O148" s="31" t="str">
        <f>VLOOKUP(N148,Reference!A:B,2,)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49" spans="1:15">
      <c r="A149" s="9">
        <v>147</v>
      </c>
      <c r="B149" s="27" t="s">
        <v>91</v>
      </c>
      <c r="C149" s="13">
        <v>37.28</v>
      </c>
      <c r="D149" s="13">
        <v>21.26</v>
      </c>
      <c r="E149" s="13">
        <v>19.61</v>
      </c>
      <c r="F149" s="13">
        <v>0.38</v>
      </c>
      <c r="G149" s="14" t="s">
        <v>2</v>
      </c>
      <c r="H149" s="14" t="s">
        <v>9</v>
      </c>
      <c r="I149" s="14" t="s">
        <v>65</v>
      </c>
      <c r="J149" s="14" t="s">
        <v>58</v>
      </c>
      <c r="K149" s="14">
        <v>150</v>
      </c>
      <c r="L149" s="14">
        <v>2</v>
      </c>
      <c r="M149" s="13">
        <v>44.6</v>
      </c>
      <c r="N149" s="20" t="s">
        <v>99</v>
      </c>
      <c r="O149" s="31" t="str">
        <f>VLOOKUP(N149,Reference!A:B,2,)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50" spans="1:15">
      <c r="A150" s="9">
        <v>148</v>
      </c>
      <c r="B150" s="27" t="s">
        <v>91</v>
      </c>
      <c r="C150" s="13">
        <v>37.28</v>
      </c>
      <c r="D150" s="13">
        <v>21.26</v>
      </c>
      <c r="E150" s="13">
        <v>19.61</v>
      </c>
      <c r="F150" s="13">
        <v>0.38</v>
      </c>
      <c r="G150" s="14" t="s">
        <v>2</v>
      </c>
      <c r="H150" s="14" t="s">
        <v>9</v>
      </c>
      <c r="I150" s="14" t="s">
        <v>65</v>
      </c>
      <c r="J150" s="14" t="s">
        <v>58</v>
      </c>
      <c r="K150" s="14">
        <v>150</v>
      </c>
      <c r="L150" s="14">
        <v>4</v>
      </c>
      <c r="M150" s="13">
        <v>20.29</v>
      </c>
      <c r="N150" s="20" t="s">
        <v>99</v>
      </c>
      <c r="O150" s="31" t="str">
        <f>VLOOKUP(N150,Reference!A:B,2,)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51" spans="1:15">
      <c r="A151" s="9">
        <v>149</v>
      </c>
      <c r="B151" s="27" t="s">
        <v>91</v>
      </c>
      <c r="C151" s="13">
        <v>37.28</v>
      </c>
      <c r="D151" s="13">
        <v>21.26</v>
      </c>
      <c r="E151" s="13">
        <v>19.61</v>
      </c>
      <c r="F151" s="13">
        <v>0.38</v>
      </c>
      <c r="G151" s="14" t="s">
        <v>2</v>
      </c>
      <c r="H151" s="14" t="s">
        <v>9</v>
      </c>
      <c r="I151" s="14" t="s">
        <v>65</v>
      </c>
      <c r="J151" s="14" t="s">
        <v>58</v>
      </c>
      <c r="K151" s="14">
        <v>150</v>
      </c>
      <c r="L151" s="14">
        <v>6</v>
      </c>
      <c r="M151" s="13">
        <v>22.37</v>
      </c>
      <c r="N151" s="20" t="s">
        <v>99</v>
      </c>
      <c r="O151" s="31" t="str">
        <f>VLOOKUP(N151,Reference!A:B,2,)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52" spans="1:15">
      <c r="A152" s="9">
        <v>150</v>
      </c>
      <c r="B152" s="27" t="s">
        <v>91</v>
      </c>
      <c r="C152" s="13">
        <v>37.28</v>
      </c>
      <c r="D152" s="13">
        <v>21.26</v>
      </c>
      <c r="E152" s="13">
        <v>19.61</v>
      </c>
      <c r="F152" s="13">
        <v>0.38</v>
      </c>
      <c r="G152" s="14" t="s">
        <v>2</v>
      </c>
      <c r="H152" s="14" t="s">
        <v>9</v>
      </c>
      <c r="I152" s="14" t="s">
        <v>65</v>
      </c>
      <c r="J152" s="14" t="s">
        <v>58</v>
      </c>
      <c r="K152" s="14">
        <v>150</v>
      </c>
      <c r="L152" s="14">
        <v>8</v>
      </c>
      <c r="M152" s="13">
        <v>28.25</v>
      </c>
      <c r="N152" s="20" t="s">
        <v>99</v>
      </c>
      <c r="O152" s="31" t="str">
        <f>VLOOKUP(N152,Reference!A:B,2,)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53" spans="1:15">
      <c r="A153" s="9">
        <v>151</v>
      </c>
      <c r="B153" s="27" t="s">
        <v>91</v>
      </c>
      <c r="C153" s="13">
        <v>37.28</v>
      </c>
      <c r="D153" s="13">
        <v>21.26</v>
      </c>
      <c r="E153" s="13">
        <v>19.61</v>
      </c>
      <c r="F153" s="13">
        <v>0.38</v>
      </c>
      <c r="G153" s="14" t="s">
        <v>2</v>
      </c>
      <c r="H153" s="14" t="s">
        <v>9</v>
      </c>
      <c r="I153" s="14" t="s">
        <v>65</v>
      </c>
      <c r="J153" s="14" t="s">
        <v>58</v>
      </c>
      <c r="K153" s="14">
        <v>150</v>
      </c>
      <c r="L153" s="14">
        <v>10</v>
      </c>
      <c r="M153" s="13">
        <v>13.43</v>
      </c>
      <c r="N153" s="20" t="s">
        <v>99</v>
      </c>
      <c r="O153" s="31" t="str">
        <f>VLOOKUP(N153,Reference!A:B,2,)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54" spans="1:15">
      <c r="A154" s="9">
        <v>152</v>
      </c>
      <c r="B154" s="27" t="s">
        <v>91</v>
      </c>
      <c r="C154" s="13">
        <v>37.28</v>
      </c>
      <c r="D154" s="13">
        <v>21.26</v>
      </c>
      <c r="E154" s="13">
        <v>19.61</v>
      </c>
      <c r="F154" s="13">
        <v>0.38</v>
      </c>
      <c r="G154" s="14" t="s">
        <v>2</v>
      </c>
      <c r="H154" s="14" t="s">
        <v>9</v>
      </c>
      <c r="I154" s="14" t="s">
        <v>65</v>
      </c>
      <c r="J154" s="14" t="s">
        <v>58</v>
      </c>
      <c r="K154" s="14">
        <v>90</v>
      </c>
      <c r="L154" s="14">
        <v>4</v>
      </c>
      <c r="M154" s="13">
        <v>19.8</v>
      </c>
      <c r="N154" s="20" t="s">
        <v>99</v>
      </c>
      <c r="O154" s="31" t="str">
        <f>VLOOKUP(N154,Reference!A:B,2,)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55" spans="1:15">
      <c r="A155" s="9">
        <v>153</v>
      </c>
      <c r="B155" s="27" t="s">
        <v>91</v>
      </c>
      <c r="C155" s="13">
        <v>37.28</v>
      </c>
      <c r="D155" s="13">
        <v>21.26</v>
      </c>
      <c r="E155" s="13">
        <v>19.61</v>
      </c>
      <c r="F155" s="13">
        <v>0.38</v>
      </c>
      <c r="G155" s="14" t="s">
        <v>2</v>
      </c>
      <c r="H155" s="14" t="s">
        <v>9</v>
      </c>
      <c r="I155" s="14" t="s">
        <v>65</v>
      </c>
      <c r="J155" s="14" t="s">
        <v>58</v>
      </c>
      <c r="K155" s="14">
        <v>100</v>
      </c>
      <c r="L155" s="14">
        <v>4</v>
      </c>
      <c r="M155" s="13">
        <v>23.5</v>
      </c>
      <c r="N155" s="20" t="s">
        <v>99</v>
      </c>
      <c r="O155" s="31" t="str">
        <f>VLOOKUP(N155,Reference!A:B,2,)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56" spans="1:15">
      <c r="A156" s="9">
        <v>154</v>
      </c>
      <c r="B156" s="27" t="s">
        <v>91</v>
      </c>
      <c r="C156" s="13">
        <v>37.28</v>
      </c>
      <c r="D156" s="13">
        <v>21.26</v>
      </c>
      <c r="E156" s="13">
        <v>19.61</v>
      </c>
      <c r="F156" s="13">
        <v>0.38</v>
      </c>
      <c r="G156" s="14" t="s">
        <v>2</v>
      </c>
      <c r="H156" s="14" t="s">
        <v>9</v>
      </c>
      <c r="I156" s="14" t="s">
        <v>65</v>
      </c>
      <c r="J156" s="14" t="s">
        <v>58</v>
      </c>
      <c r="K156" s="14">
        <v>110</v>
      </c>
      <c r="L156" s="14">
        <v>4</v>
      </c>
      <c r="M156" s="13">
        <v>38.380000000000003</v>
      </c>
      <c r="N156" s="20" t="s">
        <v>99</v>
      </c>
      <c r="O156" s="31" t="str">
        <f>VLOOKUP(N156,Reference!A:B,2,)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57" spans="1:15">
      <c r="A157" s="9">
        <v>155</v>
      </c>
      <c r="B157" s="27" t="s">
        <v>91</v>
      </c>
      <c r="C157" s="13">
        <v>37.28</v>
      </c>
      <c r="D157" s="13">
        <v>21.26</v>
      </c>
      <c r="E157" s="13">
        <v>19.61</v>
      </c>
      <c r="F157" s="13">
        <v>0.38</v>
      </c>
      <c r="G157" s="14" t="s">
        <v>2</v>
      </c>
      <c r="H157" s="14" t="s">
        <v>9</v>
      </c>
      <c r="I157" s="14" t="s">
        <v>65</v>
      </c>
      <c r="J157" s="14" t="s">
        <v>58</v>
      </c>
      <c r="K157" s="14">
        <v>120</v>
      </c>
      <c r="L157" s="14">
        <v>4</v>
      </c>
      <c r="M157" s="13">
        <v>53.54</v>
      </c>
      <c r="N157" s="20" t="s">
        <v>99</v>
      </c>
      <c r="O157" s="31" t="str">
        <f>VLOOKUP(N157,Reference!A:B,2,)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58" spans="1:15">
      <c r="A158" s="9">
        <v>156</v>
      </c>
      <c r="B158" s="27" t="s">
        <v>91</v>
      </c>
      <c r="C158" s="13">
        <v>37.28</v>
      </c>
      <c r="D158" s="13">
        <v>21.26</v>
      </c>
      <c r="E158" s="13">
        <v>19.61</v>
      </c>
      <c r="F158" s="13">
        <v>0.38</v>
      </c>
      <c r="G158" s="14" t="s">
        <v>2</v>
      </c>
      <c r="H158" s="14" t="s">
        <v>9</v>
      </c>
      <c r="I158" s="14" t="s">
        <v>65</v>
      </c>
      <c r="J158" s="14" t="s">
        <v>58</v>
      </c>
      <c r="K158" s="14">
        <v>130</v>
      </c>
      <c r="L158" s="14">
        <v>4</v>
      </c>
      <c r="M158" s="13">
        <v>60.04</v>
      </c>
      <c r="N158" s="20" t="s">
        <v>99</v>
      </c>
      <c r="O158" s="31" t="str">
        <f>VLOOKUP(N158,Reference!A:B,2,)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59" spans="1:15">
      <c r="A159" s="9">
        <v>157</v>
      </c>
      <c r="B159" s="27" t="s">
        <v>91</v>
      </c>
      <c r="C159" s="13">
        <v>37.28</v>
      </c>
      <c r="D159" s="13">
        <v>21.26</v>
      </c>
      <c r="E159" s="13">
        <v>19.61</v>
      </c>
      <c r="F159" s="13">
        <v>0.38</v>
      </c>
      <c r="G159" s="14" t="s">
        <v>2</v>
      </c>
      <c r="H159" s="14" t="s">
        <v>9</v>
      </c>
      <c r="I159" s="14" t="s">
        <v>65</v>
      </c>
      <c r="J159" s="14" t="s">
        <v>58</v>
      </c>
      <c r="K159" s="14">
        <v>140</v>
      </c>
      <c r="L159" s="14">
        <v>4</v>
      </c>
      <c r="M159" s="13">
        <v>34.130000000000003</v>
      </c>
      <c r="N159" s="20" t="s">
        <v>99</v>
      </c>
      <c r="O159" s="31" t="str">
        <f>VLOOKUP(N159,Reference!A:B,2,)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60" spans="1:15">
      <c r="A160" s="9">
        <v>158</v>
      </c>
      <c r="B160" s="27" t="s">
        <v>91</v>
      </c>
      <c r="C160" s="13">
        <v>37.28</v>
      </c>
      <c r="D160" s="13">
        <v>21.26</v>
      </c>
      <c r="E160" s="13">
        <v>19.61</v>
      </c>
      <c r="F160" s="13">
        <v>0.38</v>
      </c>
      <c r="G160" s="14" t="s">
        <v>2</v>
      </c>
      <c r="H160" s="14" t="s">
        <v>9</v>
      </c>
      <c r="I160" s="14" t="s">
        <v>65</v>
      </c>
      <c r="J160" s="14" t="s">
        <v>58</v>
      </c>
      <c r="K160" s="14">
        <v>150</v>
      </c>
      <c r="L160" s="14">
        <v>4</v>
      </c>
      <c r="M160" s="13">
        <v>22.52</v>
      </c>
      <c r="N160" s="20" t="s">
        <v>99</v>
      </c>
      <c r="O160" s="31" t="str">
        <f>VLOOKUP(N160,Reference!A:B,2,)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61" spans="1:15">
      <c r="A161" s="9">
        <v>159</v>
      </c>
      <c r="B161" s="27" t="s">
        <v>91</v>
      </c>
      <c r="C161" s="13">
        <v>37.28</v>
      </c>
      <c r="D161" s="13">
        <v>21.26</v>
      </c>
      <c r="E161" s="13">
        <v>19.61</v>
      </c>
      <c r="F161" s="13">
        <v>0.38</v>
      </c>
      <c r="G161" s="14" t="s">
        <v>2</v>
      </c>
      <c r="H161" s="14" t="s">
        <v>9</v>
      </c>
      <c r="I161" s="14" t="s">
        <v>65</v>
      </c>
      <c r="J161" s="14" t="s">
        <v>58</v>
      </c>
      <c r="K161" s="14">
        <v>150</v>
      </c>
      <c r="L161" s="14">
        <v>8</v>
      </c>
      <c r="M161" s="13">
        <v>33.42</v>
      </c>
      <c r="N161" s="20" t="s">
        <v>99</v>
      </c>
      <c r="O161" s="31" t="str">
        <f>VLOOKUP(N161,Reference!A:B,2,)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62" spans="1:15">
      <c r="A162" s="9">
        <v>160</v>
      </c>
      <c r="B162" s="27" t="s">
        <v>91</v>
      </c>
      <c r="C162" s="13">
        <v>37.28</v>
      </c>
      <c r="D162" s="13">
        <v>21.26</v>
      </c>
      <c r="E162" s="13">
        <v>19.61</v>
      </c>
      <c r="F162" s="13">
        <v>0.38</v>
      </c>
      <c r="G162" s="14" t="s">
        <v>2</v>
      </c>
      <c r="H162" s="14" t="s">
        <v>9</v>
      </c>
      <c r="I162" s="14" t="s">
        <v>65</v>
      </c>
      <c r="J162" s="14" t="s">
        <v>58</v>
      </c>
      <c r="K162" s="14">
        <v>140</v>
      </c>
      <c r="L162" s="14">
        <v>4</v>
      </c>
      <c r="M162" s="13">
        <v>29.05</v>
      </c>
      <c r="N162" s="20" t="s">
        <v>99</v>
      </c>
      <c r="O162" s="31" t="str">
        <f>VLOOKUP(N162,Reference!A:B,2,)</f>
        <v>Ao, T.-J.; Li, K.; Mehmood, M. A.; Zhao, X.-Q.; Bai, F.-W.; Boopathy, R.; Liu, C.-G. Process optimization for acidic deep eutectic solvent pretreatment of corn stover to enhance enzymatic saccharification. Biomass Conversion and Biorefinery 2024, 14 (5), 6215-6228. DOI: 10.1007/s13399-022-02738-0.</v>
      </c>
    </row>
    <row r="163" spans="1:15">
      <c r="A163" s="9">
        <v>161</v>
      </c>
      <c r="B163" s="27" t="s">
        <v>104</v>
      </c>
      <c r="C163" s="13">
        <v>31.5</v>
      </c>
      <c r="D163" s="13">
        <v>25.2</v>
      </c>
      <c r="E163" s="13">
        <v>16.899999999999999</v>
      </c>
      <c r="F163" s="13">
        <v>7.6</v>
      </c>
      <c r="G163" s="14" t="s">
        <v>2</v>
      </c>
      <c r="H163" s="14" t="s">
        <v>8</v>
      </c>
      <c r="I163" s="18" t="s">
        <v>59</v>
      </c>
      <c r="J163" s="18" t="s">
        <v>105</v>
      </c>
      <c r="K163" s="21">
        <v>80</v>
      </c>
      <c r="L163" s="14">
        <v>15</v>
      </c>
      <c r="M163" s="13">
        <v>20.532544378698201</v>
      </c>
      <c r="N163" s="20" t="s">
        <v>100</v>
      </c>
      <c r="O163" s="31" t="str">
        <f>VLOOKUP(N163,Reference!A:B,2,)</f>
        <v>Procentese, A.; Johnson, E.; Orr, V.; Garruto Campanile, A.; Wood, J. A.; Marzocchella, A.; Rehmann, L. Deep eutectic solvent pretreatment and subsequent saccharification of corncob. Bioresource Technology 2015, 192, 31-36. DOI: https://doi.org/10.1016/j.biortech.2015.05.053.</v>
      </c>
    </row>
    <row r="164" spans="1:15">
      <c r="A164" s="9">
        <v>162</v>
      </c>
      <c r="B164" s="27" t="s">
        <v>104</v>
      </c>
      <c r="C164" s="13">
        <v>31.5</v>
      </c>
      <c r="D164" s="13">
        <v>25.2</v>
      </c>
      <c r="E164" s="13">
        <v>16.899999999999999</v>
      </c>
      <c r="F164" s="13">
        <v>7.6</v>
      </c>
      <c r="G164" s="14" t="s">
        <v>2</v>
      </c>
      <c r="H164" s="14" t="s">
        <v>8</v>
      </c>
      <c r="I164" s="18" t="s">
        <v>59</v>
      </c>
      <c r="J164" s="18" t="s">
        <v>105</v>
      </c>
      <c r="K164" s="21">
        <v>115</v>
      </c>
      <c r="L164" s="14">
        <v>15</v>
      </c>
      <c r="M164" s="13">
        <v>26.2485207100592</v>
      </c>
      <c r="N164" s="20" t="s">
        <v>100</v>
      </c>
      <c r="O164" s="31" t="str">
        <f>VLOOKUP(N164,Reference!A:B,2,)</f>
        <v>Procentese, A.; Johnson, E.; Orr, V.; Garruto Campanile, A.; Wood, J. A.; Marzocchella, A.; Rehmann, L. Deep eutectic solvent pretreatment and subsequent saccharification of corncob. Bioresource Technology 2015, 192, 31-36. DOI: https://doi.org/10.1016/j.biortech.2015.05.053.</v>
      </c>
    </row>
    <row r="165" spans="1:15">
      <c r="A165" s="9">
        <v>163</v>
      </c>
      <c r="B165" s="27" t="s">
        <v>104</v>
      </c>
      <c r="C165" s="13">
        <v>31.5</v>
      </c>
      <c r="D165" s="13">
        <v>25.2</v>
      </c>
      <c r="E165" s="13">
        <v>16.899999999999999</v>
      </c>
      <c r="F165" s="13">
        <v>7.6</v>
      </c>
      <c r="G165" s="14" t="s">
        <v>2</v>
      </c>
      <c r="H165" s="14" t="s">
        <v>8</v>
      </c>
      <c r="I165" s="18" t="s">
        <v>59</v>
      </c>
      <c r="J165" s="18" t="s">
        <v>105</v>
      </c>
      <c r="K165" s="21">
        <v>150</v>
      </c>
      <c r="L165" s="14">
        <v>15</v>
      </c>
      <c r="M165" s="13">
        <v>58.9940828402367</v>
      </c>
      <c r="N165" s="20" t="s">
        <v>100</v>
      </c>
      <c r="O165" s="31" t="str">
        <f>VLOOKUP(N165,Reference!A:B,2,)</f>
        <v>Procentese, A.; Johnson, E.; Orr, V.; Garruto Campanile, A.; Wood, J. A.; Marzocchella, A.; Rehmann, L. Deep eutectic solvent pretreatment and subsequent saccharification of corncob. Bioresource Technology 2015, 192, 31-36. DOI: https://doi.org/10.1016/j.biortech.2015.05.053.</v>
      </c>
    </row>
    <row r="166" spans="1:15">
      <c r="A166" s="9">
        <v>164</v>
      </c>
      <c r="B166" s="27" t="s">
        <v>104</v>
      </c>
      <c r="C166" s="13">
        <v>31.5</v>
      </c>
      <c r="D166" s="13">
        <v>25.2</v>
      </c>
      <c r="E166" s="13">
        <v>16.899999999999999</v>
      </c>
      <c r="F166" s="13">
        <v>7.6</v>
      </c>
      <c r="G166" s="14" t="s">
        <v>2</v>
      </c>
      <c r="H166" s="14" t="s">
        <v>7</v>
      </c>
      <c r="I166" s="18" t="s">
        <v>59</v>
      </c>
      <c r="J166" s="18" t="s">
        <v>105</v>
      </c>
      <c r="K166" s="21">
        <v>80</v>
      </c>
      <c r="L166" s="14">
        <v>15</v>
      </c>
      <c r="M166" s="13">
        <v>27.1479289940828</v>
      </c>
      <c r="N166" s="20" t="s">
        <v>100</v>
      </c>
      <c r="O166" s="31" t="str">
        <f>VLOOKUP(N166,Reference!A:B,2,)</f>
        <v>Procentese, A.; Johnson, E.; Orr, V.; Garruto Campanile, A.; Wood, J. A.; Marzocchella, A.; Rehmann, L. Deep eutectic solvent pretreatment and subsequent saccharification of corncob. Bioresource Technology 2015, 192, 31-36. DOI: https://doi.org/10.1016/j.biortech.2015.05.053.</v>
      </c>
    </row>
    <row r="167" spans="1:15">
      <c r="A167" s="9">
        <v>165</v>
      </c>
      <c r="B167" s="27" t="s">
        <v>104</v>
      </c>
      <c r="C167" s="13">
        <v>31.5</v>
      </c>
      <c r="D167" s="13">
        <v>25.2</v>
      </c>
      <c r="E167" s="13">
        <v>16.899999999999999</v>
      </c>
      <c r="F167" s="13">
        <v>7.6</v>
      </c>
      <c r="G167" s="14" t="s">
        <v>2</v>
      </c>
      <c r="H167" s="14" t="s">
        <v>7</v>
      </c>
      <c r="I167" s="18" t="s">
        <v>59</v>
      </c>
      <c r="J167" s="18" t="s">
        <v>105</v>
      </c>
      <c r="K167" s="21">
        <v>115</v>
      </c>
      <c r="L167" s="14">
        <v>15</v>
      </c>
      <c r="M167" s="13">
        <v>37.514792899408299</v>
      </c>
      <c r="N167" s="20" t="s">
        <v>100</v>
      </c>
      <c r="O167" s="31" t="str">
        <f>VLOOKUP(N167,Reference!A:B,2,)</f>
        <v>Procentese, A.; Johnson, E.; Orr, V.; Garruto Campanile, A.; Wood, J. A.; Marzocchella, A.; Rehmann, L. Deep eutectic solvent pretreatment and subsequent saccharification of corncob. Bioresource Technology 2015, 192, 31-36. DOI: https://doi.org/10.1016/j.biortech.2015.05.053.</v>
      </c>
    </row>
    <row r="168" spans="1:15">
      <c r="A168" s="9">
        <v>166</v>
      </c>
      <c r="B168" s="27" t="s">
        <v>104</v>
      </c>
      <c r="C168" s="13">
        <v>31.5</v>
      </c>
      <c r="D168" s="13">
        <v>25.2</v>
      </c>
      <c r="E168" s="13">
        <v>16.899999999999999</v>
      </c>
      <c r="F168" s="13">
        <v>7.6</v>
      </c>
      <c r="G168" s="14" t="s">
        <v>2</v>
      </c>
      <c r="H168" s="14" t="s">
        <v>33</v>
      </c>
      <c r="I168" s="18" t="s">
        <v>96</v>
      </c>
      <c r="J168" s="18" t="s">
        <v>105</v>
      </c>
      <c r="K168" s="21">
        <v>80</v>
      </c>
      <c r="L168" s="14">
        <v>15</v>
      </c>
      <c r="M168" s="13">
        <v>50.615384615384599</v>
      </c>
      <c r="N168" s="20" t="s">
        <v>100</v>
      </c>
      <c r="O168" s="31" t="str">
        <f>VLOOKUP(N168,Reference!A:B,2,)</f>
        <v>Procentese, A.; Johnson, E.; Orr, V.; Garruto Campanile, A.; Wood, J. A.; Marzocchella, A.; Rehmann, L. Deep eutectic solvent pretreatment and subsequent saccharification of corncob. Bioresource Technology 2015, 192, 31-36. DOI: https://doi.org/10.1016/j.biortech.2015.05.053.</v>
      </c>
    </row>
    <row r="169" spans="1:15">
      <c r="A169" s="9">
        <v>167</v>
      </c>
      <c r="B169" s="27" t="s">
        <v>104</v>
      </c>
      <c r="C169" s="13">
        <v>31.5</v>
      </c>
      <c r="D169" s="13">
        <v>25.2</v>
      </c>
      <c r="E169" s="13">
        <v>16.899999999999999</v>
      </c>
      <c r="F169" s="13">
        <v>7.6</v>
      </c>
      <c r="G169" s="14" t="s">
        <v>2</v>
      </c>
      <c r="H169" s="14" t="s">
        <v>33</v>
      </c>
      <c r="I169" s="18" t="s">
        <v>96</v>
      </c>
      <c r="J169" s="18" t="s">
        <v>105</v>
      </c>
      <c r="K169" s="21">
        <v>115</v>
      </c>
      <c r="L169" s="14">
        <v>15</v>
      </c>
      <c r="M169" s="13">
        <v>76.662721893491096</v>
      </c>
      <c r="N169" s="20" t="s">
        <v>100</v>
      </c>
      <c r="O169" s="31" t="str">
        <f>VLOOKUP(N169,Reference!A:B,2,)</f>
        <v>Procentese, A.; Johnson, E.; Orr, V.; Garruto Campanile, A.; Wood, J. A.; Marzocchella, A.; Rehmann, L. Deep eutectic solvent pretreatment and subsequent saccharification of corncob. Bioresource Technology 2015, 192, 31-36. DOI: https://doi.org/10.1016/j.biortech.2015.05.053.</v>
      </c>
    </row>
    <row r="170" spans="1:15">
      <c r="A170" s="9">
        <v>168</v>
      </c>
      <c r="B170" s="27" t="s">
        <v>104</v>
      </c>
      <c r="C170" s="14">
        <v>31.5</v>
      </c>
      <c r="D170" s="14">
        <v>25.2</v>
      </c>
      <c r="E170" s="14">
        <v>16.899999999999999</v>
      </c>
      <c r="F170" s="13">
        <v>7.6</v>
      </c>
      <c r="G170" s="14" t="s">
        <v>2</v>
      </c>
      <c r="H170" s="14" t="s">
        <v>33</v>
      </c>
      <c r="I170" s="14" t="s">
        <v>96</v>
      </c>
      <c r="J170" s="18" t="s">
        <v>105</v>
      </c>
      <c r="K170" s="18">
        <v>150</v>
      </c>
      <c r="L170" s="14">
        <v>15</v>
      </c>
      <c r="M170" s="13">
        <v>84.899408284023707</v>
      </c>
      <c r="N170" s="20" t="s">
        <v>100</v>
      </c>
      <c r="O170" s="31" t="str">
        <f>VLOOKUP(N170,Reference!A:B,2,)</f>
        <v>Procentese, A.; Johnson, E.; Orr, V.; Garruto Campanile, A.; Wood, J. A.; Marzocchella, A.; Rehmann, L. Deep eutectic solvent pretreatment and subsequent saccharification of corncob. Bioresource Technology 2015, 192, 31-36. DOI: https://doi.org/10.1016/j.biortech.2015.05.053.</v>
      </c>
    </row>
    <row r="171" spans="1:15">
      <c r="A171" s="9">
        <v>169</v>
      </c>
      <c r="B171" s="27" t="s">
        <v>104</v>
      </c>
      <c r="C171" s="13">
        <v>39.19</v>
      </c>
      <c r="D171" s="13">
        <v>36.89</v>
      </c>
      <c r="E171" s="13">
        <v>16.489999999999998</v>
      </c>
      <c r="F171" s="13">
        <v>0.83</v>
      </c>
      <c r="G171" s="14" t="s">
        <v>2</v>
      </c>
      <c r="H171" s="14" t="s">
        <v>9</v>
      </c>
      <c r="I171" s="14" t="s">
        <v>59</v>
      </c>
      <c r="J171" s="18" t="s">
        <v>55</v>
      </c>
      <c r="K171" s="14">
        <v>90</v>
      </c>
      <c r="L171" s="14">
        <v>24</v>
      </c>
      <c r="M171" s="13">
        <v>64.7</v>
      </c>
      <c r="N171" s="20" t="s">
        <v>101</v>
      </c>
      <c r="O171" s="31" t="str">
        <f>VLOOKUP(N171,Reference!A:B,2,)</f>
        <v>Zhang, C.-W.; Xia, S.-Q.; Ma, P.-S. Facile pretreatment of lignocellulosic biomass using deep eutectic solvents. Bioresource Technology 2016, 219, 1-5. DOI: https://doi.org/10.1016/j.biortech.2016.07.026.</v>
      </c>
    </row>
    <row r="172" spans="1:15">
      <c r="A172" s="9">
        <v>170</v>
      </c>
      <c r="B172" s="27" t="s">
        <v>104</v>
      </c>
      <c r="C172" s="13">
        <v>39.19</v>
      </c>
      <c r="D172" s="13">
        <v>36.89</v>
      </c>
      <c r="E172" s="13">
        <v>16.489999999999998</v>
      </c>
      <c r="F172" s="13">
        <v>0.83</v>
      </c>
      <c r="G172" s="14" t="s">
        <v>2</v>
      </c>
      <c r="H172" s="14" t="s">
        <v>9</v>
      </c>
      <c r="I172" s="18" t="s">
        <v>64</v>
      </c>
      <c r="J172" s="18" t="s">
        <v>55</v>
      </c>
      <c r="K172" s="14">
        <v>90</v>
      </c>
      <c r="L172" s="14">
        <v>24</v>
      </c>
      <c r="M172" s="13">
        <v>77.900000000000006</v>
      </c>
      <c r="N172" s="20" t="s">
        <v>101</v>
      </c>
      <c r="O172" s="31" t="str">
        <f>VLOOKUP(N172,Reference!A:B,2,)</f>
        <v>Zhang, C.-W.; Xia, S.-Q.; Ma, P.-S. Facile pretreatment of lignocellulosic biomass using deep eutectic solvents. Bioresource Technology 2016, 219, 1-5. DOI: https://doi.org/10.1016/j.biortech.2016.07.026.</v>
      </c>
    </row>
    <row r="173" spans="1:15">
      <c r="A173" s="9">
        <v>171</v>
      </c>
      <c r="B173" s="27" t="s">
        <v>104</v>
      </c>
      <c r="C173" s="13">
        <v>39.19</v>
      </c>
      <c r="D173" s="13">
        <v>36.89</v>
      </c>
      <c r="E173" s="13">
        <v>16.489999999999998</v>
      </c>
      <c r="F173" s="13">
        <v>0.83</v>
      </c>
      <c r="G173" s="14" t="s">
        <v>2</v>
      </c>
      <c r="H173" s="14" t="s">
        <v>9</v>
      </c>
      <c r="I173" s="23">
        <v>4.8611111111111098E-2</v>
      </c>
      <c r="J173" s="18" t="s">
        <v>55</v>
      </c>
      <c r="K173" s="14">
        <v>90</v>
      </c>
      <c r="L173" s="14">
        <v>24</v>
      </c>
      <c r="M173" s="13">
        <v>86.1</v>
      </c>
      <c r="N173" s="20" t="s">
        <v>101</v>
      </c>
      <c r="O173" s="31" t="str">
        <f>VLOOKUP(N173,Reference!A:B,2,)</f>
        <v>Zhang, C.-W.; Xia, S.-Q.; Ma, P.-S. Facile pretreatment of lignocellulosic biomass using deep eutectic solvents. Bioresource Technology 2016, 219, 1-5. DOI: https://doi.org/10.1016/j.biortech.2016.07.026.</v>
      </c>
    </row>
    <row r="174" spans="1:15">
      <c r="A174" s="9">
        <v>172</v>
      </c>
      <c r="B174" s="27" t="s">
        <v>104</v>
      </c>
      <c r="C174" s="13">
        <v>39.19</v>
      </c>
      <c r="D174" s="13">
        <v>36.89</v>
      </c>
      <c r="E174" s="13">
        <v>16.489999999999998</v>
      </c>
      <c r="F174" s="13">
        <v>0.83</v>
      </c>
      <c r="G174" s="14" t="s">
        <v>2</v>
      </c>
      <c r="H174" s="14" t="s">
        <v>9</v>
      </c>
      <c r="I174" s="23">
        <v>5.2083333333333301E-2</v>
      </c>
      <c r="J174" s="18" t="s">
        <v>55</v>
      </c>
      <c r="K174" s="14">
        <v>90</v>
      </c>
      <c r="L174" s="14">
        <v>24</v>
      </c>
      <c r="M174" s="13">
        <v>93.1</v>
      </c>
      <c r="N174" s="20" t="s">
        <v>101</v>
      </c>
      <c r="O174" s="31" t="str">
        <f>VLOOKUP(N174,Reference!A:B,2,)</f>
        <v>Zhang, C.-W.; Xia, S.-Q.; Ma, P.-S. Facile pretreatment of lignocellulosic biomass using deep eutectic solvents. Bioresource Technology 2016, 219, 1-5. DOI: https://doi.org/10.1016/j.biortech.2016.07.026.</v>
      </c>
    </row>
    <row r="175" spans="1:15">
      <c r="A175" s="9">
        <v>173</v>
      </c>
      <c r="B175" s="27" t="s">
        <v>104</v>
      </c>
      <c r="C175" s="13">
        <v>39.19</v>
      </c>
      <c r="D175" s="13">
        <v>36.89</v>
      </c>
      <c r="E175" s="13">
        <v>16.489999999999998</v>
      </c>
      <c r="F175" s="13">
        <v>0.83</v>
      </c>
      <c r="G175" s="14" t="s">
        <v>2</v>
      </c>
      <c r="H175" s="14" t="s">
        <v>22</v>
      </c>
      <c r="I175" s="14" t="s">
        <v>59</v>
      </c>
      <c r="J175" s="18" t="s">
        <v>55</v>
      </c>
      <c r="K175" s="14">
        <v>90</v>
      </c>
      <c r="L175" s="14">
        <v>24</v>
      </c>
      <c r="M175" s="13">
        <v>56.4</v>
      </c>
      <c r="N175" s="20" t="s">
        <v>101</v>
      </c>
      <c r="O175" s="31" t="str">
        <f>VLOOKUP(N175,Reference!A:B,2,)</f>
        <v>Zhang, C.-W.; Xia, S.-Q.; Ma, P.-S. Facile pretreatment of lignocellulosic biomass using deep eutectic solvents. Bioresource Technology 2016, 219, 1-5. DOI: https://doi.org/10.1016/j.biortech.2016.07.026.</v>
      </c>
    </row>
    <row r="176" spans="1:15">
      <c r="A176" s="9">
        <v>174</v>
      </c>
      <c r="B176" s="27" t="s">
        <v>104</v>
      </c>
      <c r="C176" s="13">
        <v>39.19</v>
      </c>
      <c r="D176" s="13">
        <v>36.89</v>
      </c>
      <c r="E176" s="13">
        <v>16.489999999999998</v>
      </c>
      <c r="F176" s="13">
        <v>0.83</v>
      </c>
      <c r="G176" s="14" t="s">
        <v>2</v>
      </c>
      <c r="H176" s="14" t="s">
        <v>36</v>
      </c>
      <c r="I176" s="14" t="s">
        <v>59</v>
      </c>
      <c r="J176" s="18" t="s">
        <v>55</v>
      </c>
      <c r="K176" s="14">
        <v>90</v>
      </c>
      <c r="L176" s="14">
        <v>24</v>
      </c>
      <c r="M176" s="13">
        <v>43</v>
      </c>
      <c r="N176" s="20" t="s">
        <v>101</v>
      </c>
      <c r="O176" s="31" t="str">
        <f>VLOOKUP(N176,Reference!A:B,2,)</f>
        <v>Zhang, C.-W.; Xia, S.-Q.; Ma, P.-S. Facile pretreatment of lignocellulosic biomass using deep eutectic solvents. Bioresource Technology 2016, 219, 1-5. DOI: https://doi.org/10.1016/j.biortech.2016.07.026.</v>
      </c>
    </row>
    <row r="177" spans="1:15">
      <c r="A177" s="9">
        <v>175</v>
      </c>
      <c r="B177" s="27" t="s">
        <v>104</v>
      </c>
      <c r="C177" s="13">
        <v>39.19</v>
      </c>
      <c r="D177" s="13">
        <v>36.89</v>
      </c>
      <c r="E177" s="13">
        <v>16.489999999999998</v>
      </c>
      <c r="F177" s="13">
        <v>0.83</v>
      </c>
      <c r="G177" s="14" t="s">
        <v>2</v>
      </c>
      <c r="H177" s="14" t="s">
        <v>14</v>
      </c>
      <c r="I177" s="14" t="s">
        <v>65</v>
      </c>
      <c r="J177" s="18" t="s">
        <v>55</v>
      </c>
      <c r="K177" s="14">
        <v>90</v>
      </c>
      <c r="L177" s="14">
        <v>24</v>
      </c>
      <c r="M177" s="13">
        <v>56.5</v>
      </c>
      <c r="N177" s="20" t="s">
        <v>101</v>
      </c>
      <c r="O177" s="31" t="str">
        <f>VLOOKUP(N177,Reference!A:B,2,)</f>
        <v>Zhang, C.-W.; Xia, S.-Q.; Ma, P.-S. Facile pretreatment of lignocellulosic biomass using deep eutectic solvents. Bioresource Technology 2016, 219, 1-5. DOI: https://doi.org/10.1016/j.biortech.2016.07.026.</v>
      </c>
    </row>
    <row r="178" spans="1:15">
      <c r="A178" s="9">
        <v>176</v>
      </c>
      <c r="B178" s="27" t="s">
        <v>104</v>
      </c>
      <c r="C178" s="13">
        <v>39.19</v>
      </c>
      <c r="D178" s="13">
        <v>36.89</v>
      </c>
      <c r="E178" s="13">
        <v>16.489999999999998</v>
      </c>
      <c r="F178" s="13">
        <v>0.83</v>
      </c>
      <c r="G178" s="14" t="s">
        <v>2</v>
      </c>
      <c r="H178" s="14" t="s">
        <v>37</v>
      </c>
      <c r="I178" s="14" t="s">
        <v>65</v>
      </c>
      <c r="J178" s="18" t="s">
        <v>55</v>
      </c>
      <c r="K178" s="14">
        <v>90</v>
      </c>
      <c r="L178" s="14">
        <v>24</v>
      </c>
      <c r="M178" s="13">
        <v>34.299999999999997</v>
      </c>
      <c r="N178" s="20" t="s">
        <v>101</v>
      </c>
      <c r="O178" s="31" t="str">
        <f>VLOOKUP(N178,Reference!A:B,2,)</f>
        <v>Zhang, C.-W.; Xia, S.-Q.; Ma, P.-S. Facile pretreatment of lignocellulosic biomass using deep eutectic solvents. Bioresource Technology 2016, 219, 1-5. DOI: https://doi.org/10.1016/j.biortech.2016.07.026.</v>
      </c>
    </row>
    <row r="179" spans="1:15">
      <c r="A179" s="9">
        <v>177</v>
      </c>
      <c r="B179" s="27" t="s">
        <v>104</v>
      </c>
      <c r="C179" s="13">
        <v>39.19</v>
      </c>
      <c r="D179" s="13">
        <v>36.89</v>
      </c>
      <c r="E179" s="13">
        <v>16.489999999999998</v>
      </c>
      <c r="F179" s="13">
        <v>0.83</v>
      </c>
      <c r="G179" s="14" t="s">
        <v>2</v>
      </c>
      <c r="H179" s="14" t="s">
        <v>15</v>
      </c>
      <c r="I179" s="14" t="s">
        <v>65</v>
      </c>
      <c r="J179" s="18" t="s">
        <v>55</v>
      </c>
      <c r="K179" s="14">
        <v>90</v>
      </c>
      <c r="L179" s="14">
        <v>24</v>
      </c>
      <c r="M179" s="13">
        <v>22.4</v>
      </c>
      <c r="N179" s="20" t="s">
        <v>101</v>
      </c>
      <c r="O179" s="31" t="str">
        <f>VLOOKUP(N179,Reference!A:B,2,)</f>
        <v>Zhang, C.-W.; Xia, S.-Q.; Ma, P.-S. Facile pretreatment of lignocellulosic biomass using deep eutectic solvents. Bioresource Technology 2016, 219, 1-5. DOI: https://doi.org/10.1016/j.biortech.2016.07.026.</v>
      </c>
    </row>
    <row r="180" spans="1:15">
      <c r="A180" s="9">
        <v>178</v>
      </c>
      <c r="B180" s="27" t="s">
        <v>104</v>
      </c>
      <c r="C180" s="13">
        <v>39.19</v>
      </c>
      <c r="D180" s="13">
        <v>36.89</v>
      </c>
      <c r="E180" s="13">
        <v>16.489999999999998</v>
      </c>
      <c r="F180" s="13">
        <v>0.83</v>
      </c>
      <c r="G180" s="14" t="s">
        <v>2</v>
      </c>
      <c r="H180" s="14" t="s">
        <v>9</v>
      </c>
      <c r="I180" s="14" t="s">
        <v>59</v>
      </c>
      <c r="J180" s="18" t="s">
        <v>55</v>
      </c>
      <c r="K180" s="14">
        <v>70</v>
      </c>
      <c r="L180" s="14">
        <v>24</v>
      </c>
      <c r="M180" s="13">
        <v>18.100000000000001</v>
      </c>
      <c r="N180" s="20" t="s">
        <v>101</v>
      </c>
      <c r="O180" s="31" t="str">
        <f>VLOOKUP(N180,Reference!A:B,2,)</f>
        <v>Zhang, C.-W.; Xia, S.-Q.; Ma, P.-S. Facile pretreatment of lignocellulosic biomass using deep eutectic solvents. Bioresource Technology 2016, 219, 1-5. DOI: https://doi.org/10.1016/j.biortech.2016.07.026.</v>
      </c>
    </row>
    <row r="181" spans="1:15">
      <c r="A181" s="9">
        <v>179</v>
      </c>
      <c r="B181" s="27" t="s">
        <v>104</v>
      </c>
      <c r="C181" s="13">
        <v>39.19</v>
      </c>
      <c r="D181" s="13">
        <v>36.89</v>
      </c>
      <c r="E181" s="13">
        <v>16.489999999999998</v>
      </c>
      <c r="F181" s="13">
        <v>0.83</v>
      </c>
      <c r="G181" s="14" t="s">
        <v>2</v>
      </c>
      <c r="H181" s="14" t="s">
        <v>9</v>
      </c>
      <c r="I181" s="14" t="s">
        <v>59</v>
      </c>
      <c r="J181" s="18" t="s">
        <v>55</v>
      </c>
      <c r="K181" s="14">
        <v>80</v>
      </c>
      <c r="L181" s="14">
        <v>24</v>
      </c>
      <c r="M181" s="13">
        <v>31.1</v>
      </c>
      <c r="N181" s="20" t="s">
        <v>101</v>
      </c>
      <c r="O181" s="31" t="str">
        <f>VLOOKUP(N181,Reference!A:B,2,)</f>
        <v>Zhang, C.-W.; Xia, S.-Q.; Ma, P.-S. Facile pretreatment of lignocellulosic biomass using deep eutectic solvents. Bioresource Technology 2016, 219, 1-5. DOI: https://doi.org/10.1016/j.biortech.2016.07.026.</v>
      </c>
    </row>
    <row r="182" spans="1:15">
      <c r="A182" s="9">
        <v>180</v>
      </c>
      <c r="B182" s="27" t="s">
        <v>104</v>
      </c>
      <c r="C182" s="13">
        <v>39.19</v>
      </c>
      <c r="D182" s="13">
        <v>36.89</v>
      </c>
      <c r="E182" s="13">
        <v>16.489999999999998</v>
      </c>
      <c r="F182" s="13">
        <v>0.83</v>
      </c>
      <c r="G182" s="14" t="s">
        <v>2</v>
      </c>
      <c r="H182" s="14" t="s">
        <v>9</v>
      </c>
      <c r="I182" s="14" t="s">
        <v>59</v>
      </c>
      <c r="J182" s="18" t="s">
        <v>55</v>
      </c>
      <c r="K182" s="14">
        <v>90</v>
      </c>
      <c r="L182" s="14">
        <v>24</v>
      </c>
      <c r="M182" s="13">
        <v>42.7</v>
      </c>
      <c r="N182" s="20" t="s">
        <v>101</v>
      </c>
      <c r="O182" s="31" t="str">
        <f>VLOOKUP(N182,Reference!A:B,2,)</f>
        <v>Zhang, C.-W.; Xia, S.-Q.; Ma, P.-S. Facile pretreatment of lignocellulosic biomass using deep eutectic solvents. Bioresource Technology 2016, 219, 1-5. DOI: https://doi.org/10.1016/j.biortech.2016.07.026.</v>
      </c>
    </row>
    <row r="183" spans="1:15">
      <c r="A183" s="9">
        <v>181</v>
      </c>
      <c r="B183" s="27" t="s">
        <v>104</v>
      </c>
      <c r="C183" s="13">
        <v>39.19</v>
      </c>
      <c r="D183" s="13">
        <v>36.89</v>
      </c>
      <c r="E183" s="13">
        <v>16.489999999999998</v>
      </c>
      <c r="F183" s="13">
        <v>0.83</v>
      </c>
      <c r="G183" s="14" t="s">
        <v>2</v>
      </c>
      <c r="H183" s="14" t="s">
        <v>9</v>
      </c>
      <c r="I183" s="14" t="s">
        <v>59</v>
      </c>
      <c r="J183" s="18" t="s">
        <v>55</v>
      </c>
      <c r="K183" s="14">
        <v>100</v>
      </c>
      <c r="L183" s="14">
        <v>24</v>
      </c>
      <c r="M183" s="13">
        <v>65.8</v>
      </c>
      <c r="N183" s="20" t="s">
        <v>101</v>
      </c>
      <c r="O183" s="31" t="str">
        <f>VLOOKUP(N183,Reference!A:B,2,)</f>
        <v>Zhang, C.-W.; Xia, S.-Q.; Ma, P.-S. Facile pretreatment of lignocellulosic biomass using deep eutectic solvents. Bioresource Technology 2016, 219, 1-5. DOI: https://doi.org/10.1016/j.biortech.2016.07.026.</v>
      </c>
    </row>
    <row r="184" spans="1:15">
      <c r="A184" s="9">
        <v>182</v>
      </c>
      <c r="B184" s="27" t="s">
        <v>104</v>
      </c>
      <c r="C184" s="13">
        <v>39.19</v>
      </c>
      <c r="D184" s="13">
        <v>36.89</v>
      </c>
      <c r="E184" s="13">
        <v>16.489999999999998</v>
      </c>
      <c r="F184" s="13">
        <v>0.83</v>
      </c>
      <c r="G184" s="14" t="s">
        <v>2</v>
      </c>
      <c r="H184" s="14" t="s">
        <v>9</v>
      </c>
      <c r="I184" s="14" t="s">
        <v>59</v>
      </c>
      <c r="J184" s="18" t="s">
        <v>55</v>
      </c>
      <c r="K184" s="14">
        <v>110</v>
      </c>
      <c r="L184" s="14">
        <v>24</v>
      </c>
      <c r="M184" s="13">
        <v>95.5</v>
      </c>
      <c r="N184" s="20" t="s">
        <v>101</v>
      </c>
      <c r="O184" s="31" t="str">
        <f>VLOOKUP(N184,Reference!A:B,2,)</f>
        <v>Zhang, C.-W.; Xia, S.-Q.; Ma, P.-S. Facile pretreatment of lignocellulosic biomass using deep eutectic solvents. Bioresource Technology 2016, 219, 1-5. DOI: https://doi.org/10.1016/j.biortech.2016.07.026.</v>
      </c>
    </row>
    <row r="185" spans="1:15">
      <c r="A185" s="9">
        <v>183</v>
      </c>
      <c r="B185" s="27" t="s">
        <v>104</v>
      </c>
      <c r="C185" s="13">
        <v>39.19</v>
      </c>
      <c r="D185" s="13">
        <v>36.89</v>
      </c>
      <c r="E185" s="13">
        <v>16.489999999999998</v>
      </c>
      <c r="F185" s="13">
        <v>0.83</v>
      </c>
      <c r="G185" s="14" t="s">
        <v>2</v>
      </c>
      <c r="H185" s="14" t="s">
        <v>9</v>
      </c>
      <c r="I185" s="14" t="s">
        <v>59</v>
      </c>
      <c r="J185" s="18" t="s">
        <v>55</v>
      </c>
      <c r="K185" s="14">
        <v>90</v>
      </c>
      <c r="L185" s="14">
        <v>1.5</v>
      </c>
      <c r="M185" s="13">
        <v>8.6</v>
      </c>
      <c r="N185" s="20" t="s">
        <v>101</v>
      </c>
      <c r="O185" s="31" t="str">
        <f>VLOOKUP(N185,Reference!A:B,2,)</f>
        <v>Zhang, C.-W.; Xia, S.-Q.; Ma, P.-S. Facile pretreatment of lignocellulosic biomass using deep eutectic solvents. Bioresource Technology 2016, 219, 1-5. DOI: https://doi.org/10.1016/j.biortech.2016.07.026.</v>
      </c>
    </row>
    <row r="186" spans="1:15">
      <c r="A186" s="9">
        <v>184</v>
      </c>
      <c r="B186" s="27" t="s">
        <v>104</v>
      </c>
      <c r="C186" s="13">
        <v>39.19</v>
      </c>
      <c r="D186" s="13">
        <v>36.89</v>
      </c>
      <c r="E186" s="13">
        <v>16.489999999999998</v>
      </c>
      <c r="F186" s="13">
        <v>0.83</v>
      </c>
      <c r="G186" s="14" t="s">
        <v>2</v>
      </c>
      <c r="H186" s="14" t="s">
        <v>9</v>
      </c>
      <c r="I186" s="14" t="s">
        <v>59</v>
      </c>
      <c r="J186" s="18" t="s">
        <v>55</v>
      </c>
      <c r="K186" s="14">
        <v>90</v>
      </c>
      <c r="L186" s="14">
        <v>3</v>
      </c>
      <c r="M186" s="13">
        <v>15.7</v>
      </c>
      <c r="N186" s="20" t="s">
        <v>101</v>
      </c>
      <c r="O186" s="31" t="str">
        <f>VLOOKUP(N186,Reference!A:B,2,)</f>
        <v>Zhang, C.-W.; Xia, S.-Q.; Ma, P.-S. Facile pretreatment of lignocellulosic biomass using deep eutectic solvents. Bioresource Technology 2016, 219, 1-5. DOI: https://doi.org/10.1016/j.biortech.2016.07.026.</v>
      </c>
    </row>
    <row r="187" spans="1:15">
      <c r="A187" s="9">
        <v>185</v>
      </c>
      <c r="B187" s="27" t="s">
        <v>104</v>
      </c>
      <c r="C187" s="13">
        <v>39.19</v>
      </c>
      <c r="D187" s="13">
        <v>36.89</v>
      </c>
      <c r="E187" s="13">
        <v>16.489999999999998</v>
      </c>
      <c r="F187" s="13">
        <v>0.83</v>
      </c>
      <c r="G187" s="14" t="s">
        <v>2</v>
      </c>
      <c r="H187" s="14" t="s">
        <v>9</v>
      </c>
      <c r="I187" s="14" t="s">
        <v>59</v>
      </c>
      <c r="J187" s="18" t="s">
        <v>55</v>
      </c>
      <c r="K187" s="14">
        <v>90</v>
      </c>
      <c r="L187" s="14">
        <v>6</v>
      </c>
      <c r="M187" s="13">
        <v>20.9</v>
      </c>
      <c r="N187" s="20" t="s">
        <v>101</v>
      </c>
      <c r="O187" s="31" t="str">
        <f>VLOOKUP(N187,Reference!A:B,2,)</f>
        <v>Zhang, C.-W.; Xia, S.-Q.; Ma, P.-S. Facile pretreatment of lignocellulosic biomass using deep eutectic solvents. Bioresource Technology 2016, 219, 1-5. DOI: https://doi.org/10.1016/j.biortech.2016.07.026.</v>
      </c>
    </row>
    <row r="188" spans="1:15">
      <c r="A188" s="9">
        <v>186</v>
      </c>
      <c r="B188" s="27" t="s">
        <v>104</v>
      </c>
      <c r="C188" s="13">
        <v>39.19</v>
      </c>
      <c r="D188" s="13">
        <v>36.89</v>
      </c>
      <c r="E188" s="13">
        <v>16.489999999999998</v>
      </c>
      <c r="F188" s="13">
        <v>0.83</v>
      </c>
      <c r="G188" s="14" t="s">
        <v>2</v>
      </c>
      <c r="H188" s="14" t="s">
        <v>9</v>
      </c>
      <c r="I188" s="14" t="s">
        <v>59</v>
      </c>
      <c r="J188" s="18" t="s">
        <v>55</v>
      </c>
      <c r="K188" s="14">
        <v>90</v>
      </c>
      <c r="L188" s="14">
        <v>12</v>
      </c>
      <c r="M188" s="13">
        <v>25.7</v>
      </c>
      <c r="N188" s="20" t="s">
        <v>101</v>
      </c>
      <c r="O188" s="31" t="str">
        <f>VLOOKUP(N188,Reference!A:B,2,)</f>
        <v>Zhang, C.-W.; Xia, S.-Q.; Ma, P.-S. Facile pretreatment of lignocellulosic biomass using deep eutectic solvents. Bioresource Technology 2016, 219, 1-5. DOI: https://doi.org/10.1016/j.biortech.2016.07.026.</v>
      </c>
    </row>
    <row r="189" spans="1:15">
      <c r="A189" s="9">
        <v>187</v>
      </c>
      <c r="B189" s="27" t="s">
        <v>104</v>
      </c>
      <c r="C189" s="13">
        <v>39.19</v>
      </c>
      <c r="D189" s="13">
        <v>36.89</v>
      </c>
      <c r="E189" s="13">
        <v>16.489999999999998</v>
      </c>
      <c r="F189" s="13">
        <v>0.83</v>
      </c>
      <c r="G189" s="14" t="s">
        <v>2</v>
      </c>
      <c r="H189" s="14" t="s">
        <v>9</v>
      </c>
      <c r="I189" s="14" t="s">
        <v>59</v>
      </c>
      <c r="J189" s="18" t="s">
        <v>55</v>
      </c>
      <c r="K189" s="14">
        <v>90</v>
      </c>
      <c r="L189" s="14">
        <v>36</v>
      </c>
      <c r="M189" s="13">
        <v>48.5</v>
      </c>
      <c r="N189" s="20" t="s">
        <v>101</v>
      </c>
      <c r="O189" s="31" t="str">
        <f>VLOOKUP(N189,Reference!A:B,2,)</f>
        <v>Zhang, C.-W.; Xia, S.-Q.; Ma, P.-S. Facile pretreatment of lignocellulosic biomass using deep eutectic solvents. Bioresource Technology 2016, 219, 1-5. DOI: https://doi.org/10.1016/j.biortech.2016.07.026.</v>
      </c>
    </row>
    <row r="190" spans="1:15">
      <c r="A190" s="9">
        <v>188</v>
      </c>
      <c r="B190" s="27" t="s">
        <v>110</v>
      </c>
      <c r="C190" s="14">
        <v>45.6</v>
      </c>
      <c r="D190" s="14">
        <v>16.2</v>
      </c>
      <c r="E190" s="14">
        <v>27.4</v>
      </c>
      <c r="F190" s="14">
        <v>0.38</v>
      </c>
      <c r="G190" s="14" t="s">
        <v>2</v>
      </c>
      <c r="H190" s="14" t="s">
        <v>16</v>
      </c>
      <c r="I190" s="14" t="s">
        <v>65</v>
      </c>
      <c r="J190" s="18" t="s">
        <v>58</v>
      </c>
      <c r="K190" s="18">
        <v>90</v>
      </c>
      <c r="L190" s="14">
        <v>0.5</v>
      </c>
      <c r="M190" s="14">
        <v>15</v>
      </c>
      <c r="N190" s="20" t="s">
        <v>102</v>
      </c>
      <c r="O190" s="31" t="str">
        <f>VLOOKUP(N190,Reference!A:B,2,)</f>
        <v>Nie, K.; Liu, S.; Zhao, T.; Tan, Z.; Zhang, Y.; Song, Y.; Li, B.; Li, L.; Lv, W.; Han, G.; et al. Efficient fractionation of biomass by acid deep eutectic solvent (DES) and rapid preparation of lignin nanoparticles. Biomass Conversion and Biorefinery 2024, 14 (22), 28755-28765. DOI: 10.1007/s13399-022-03496-9.</v>
      </c>
    </row>
    <row r="191" spans="1:15">
      <c r="A191" s="9">
        <v>189</v>
      </c>
      <c r="B191" s="27" t="s">
        <v>110</v>
      </c>
      <c r="C191" s="14">
        <v>45.6</v>
      </c>
      <c r="D191" s="14">
        <v>16.2</v>
      </c>
      <c r="E191" s="14">
        <v>27.4</v>
      </c>
      <c r="F191" s="14">
        <v>0.38</v>
      </c>
      <c r="G191" s="14" t="s">
        <v>2</v>
      </c>
      <c r="H191" s="14" t="s">
        <v>16</v>
      </c>
      <c r="I191" s="14" t="s">
        <v>65</v>
      </c>
      <c r="J191" s="18" t="s">
        <v>58</v>
      </c>
      <c r="K191" s="18">
        <v>90</v>
      </c>
      <c r="L191" s="14">
        <v>1</v>
      </c>
      <c r="M191" s="14">
        <v>32.6</v>
      </c>
      <c r="N191" s="20" t="s">
        <v>102</v>
      </c>
      <c r="O191" s="31" t="str">
        <f>VLOOKUP(N191,Reference!A:B,2,)</f>
        <v>Nie, K.; Liu, S.; Zhao, T.; Tan, Z.; Zhang, Y.; Song, Y.; Li, B.; Li, L.; Lv, W.; Han, G.; et al. Efficient fractionation of biomass by acid deep eutectic solvent (DES) and rapid preparation of lignin nanoparticles. Biomass Conversion and Biorefinery 2024, 14 (22), 28755-28765. DOI: 10.1007/s13399-022-03496-9.</v>
      </c>
    </row>
    <row r="192" spans="1:15">
      <c r="A192" s="9">
        <v>190</v>
      </c>
      <c r="B192" s="27" t="s">
        <v>110</v>
      </c>
      <c r="C192" s="14">
        <v>45.6</v>
      </c>
      <c r="D192" s="14">
        <v>16.2</v>
      </c>
      <c r="E192" s="14">
        <v>27.4</v>
      </c>
      <c r="F192" s="14">
        <v>0.38</v>
      </c>
      <c r="G192" s="14" t="s">
        <v>2</v>
      </c>
      <c r="H192" s="14" t="s">
        <v>16</v>
      </c>
      <c r="I192" s="14" t="s">
        <v>65</v>
      </c>
      <c r="J192" s="18" t="s">
        <v>58</v>
      </c>
      <c r="K192" s="18">
        <v>90</v>
      </c>
      <c r="L192" s="14">
        <v>1.5</v>
      </c>
      <c r="M192" s="14">
        <v>51.6</v>
      </c>
      <c r="N192" s="20" t="s">
        <v>102</v>
      </c>
      <c r="O192" s="31" t="str">
        <f>VLOOKUP(N192,Reference!A:B,2,)</f>
        <v>Nie, K.; Liu, S.; Zhao, T.; Tan, Z.; Zhang, Y.; Song, Y.; Li, B.; Li, L.; Lv, W.; Han, G.; et al. Efficient fractionation of biomass by acid deep eutectic solvent (DES) and rapid preparation of lignin nanoparticles. Biomass Conversion and Biorefinery 2024, 14 (22), 28755-28765. DOI: 10.1007/s13399-022-03496-9.</v>
      </c>
    </row>
    <row r="193" spans="1:15">
      <c r="A193" s="9">
        <v>191</v>
      </c>
      <c r="B193" s="27" t="s">
        <v>110</v>
      </c>
      <c r="C193" s="14">
        <v>45.6</v>
      </c>
      <c r="D193" s="14">
        <v>16.2</v>
      </c>
      <c r="E193" s="14">
        <v>27.4</v>
      </c>
      <c r="F193" s="14">
        <v>0.38</v>
      </c>
      <c r="G193" s="14" t="s">
        <v>2</v>
      </c>
      <c r="H193" s="14" t="s">
        <v>16</v>
      </c>
      <c r="I193" s="14" t="s">
        <v>65</v>
      </c>
      <c r="J193" s="18" t="s">
        <v>58</v>
      </c>
      <c r="K193" s="18">
        <v>90</v>
      </c>
      <c r="L193" s="14">
        <v>2</v>
      </c>
      <c r="M193" s="14">
        <v>56.9</v>
      </c>
      <c r="N193" s="20" t="s">
        <v>102</v>
      </c>
      <c r="O193" s="31" t="str">
        <f>VLOOKUP(N193,Reference!A:B,2,)</f>
        <v>Nie, K.; Liu, S.; Zhao, T.; Tan, Z.; Zhang, Y.; Song, Y.; Li, B.; Li, L.; Lv, W.; Han, G.; et al. Efficient fractionation of biomass by acid deep eutectic solvent (DES) and rapid preparation of lignin nanoparticles. Biomass Conversion and Biorefinery 2024, 14 (22), 28755-28765. DOI: 10.1007/s13399-022-03496-9.</v>
      </c>
    </row>
    <row r="194" spans="1:15">
      <c r="A194" s="9">
        <v>192</v>
      </c>
      <c r="B194" s="27" t="s">
        <v>110</v>
      </c>
      <c r="C194" s="14">
        <v>45.6</v>
      </c>
      <c r="D194" s="14">
        <v>16.2</v>
      </c>
      <c r="E194" s="14">
        <v>27.4</v>
      </c>
      <c r="F194" s="14">
        <v>0.38</v>
      </c>
      <c r="G194" s="14" t="s">
        <v>2</v>
      </c>
      <c r="H194" s="14" t="s">
        <v>16</v>
      </c>
      <c r="I194" s="14" t="s">
        <v>65</v>
      </c>
      <c r="J194" s="18" t="s">
        <v>58</v>
      </c>
      <c r="K194" s="18">
        <v>90</v>
      </c>
      <c r="L194" s="14">
        <v>2.5</v>
      </c>
      <c r="M194" s="14">
        <v>69.2</v>
      </c>
      <c r="N194" s="20" t="s">
        <v>102</v>
      </c>
      <c r="O194" s="31" t="str">
        <f>VLOOKUP(N194,Reference!A:B,2,)</f>
        <v>Nie, K.; Liu, S.; Zhao, T.; Tan, Z.; Zhang, Y.; Song, Y.; Li, B.; Li, L.; Lv, W.; Han, G.; et al. Efficient fractionation of biomass by acid deep eutectic solvent (DES) and rapid preparation of lignin nanoparticles. Biomass Conversion and Biorefinery 2024, 14 (22), 28755-28765. DOI: 10.1007/s13399-022-03496-9.</v>
      </c>
    </row>
    <row r="195" spans="1:15">
      <c r="A195" s="9">
        <v>193</v>
      </c>
      <c r="B195" s="27" t="s">
        <v>110</v>
      </c>
      <c r="C195" s="14">
        <v>45.6</v>
      </c>
      <c r="D195" s="14">
        <v>16.2</v>
      </c>
      <c r="E195" s="14">
        <v>27.4</v>
      </c>
      <c r="F195" s="14">
        <v>0.38</v>
      </c>
      <c r="G195" s="14" t="s">
        <v>2</v>
      </c>
      <c r="H195" s="14" t="s">
        <v>16</v>
      </c>
      <c r="I195" s="14" t="s">
        <v>65</v>
      </c>
      <c r="J195" s="18" t="s">
        <v>58</v>
      </c>
      <c r="K195" s="18">
        <v>90</v>
      </c>
      <c r="L195" s="14">
        <v>3</v>
      </c>
      <c r="M195" s="14">
        <v>82.1</v>
      </c>
      <c r="N195" s="20" t="s">
        <v>102</v>
      </c>
      <c r="O195" s="31" t="str">
        <f>VLOOKUP(N195,Reference!A:B,2,)</f>
        <v>Nie, K.; Liu, S.; Zhao, T.; Tan, Z.; Zhang, Y.; Song, Y.; Li, B.; Li, L.; Lv, W.; Han, G.; et al. Efficient fractionation of biomass by acid deep eutectic solvent (DES) and rapid preparation of lignin nanoparticles. Biomass Conversion and Biorefinery 2024, 14 (22), 28755-28765. DOI: 10.1007/s13399-022-03496-9.</v>
      </c>
    </row>
    <row r="196" spans="1:15">
      <c r="A196" s="9">
        <v>194</v>
      </c>
      <c r="B196" s="27" t="s">
        <v>110</v>
      </c>
      <c r="C196" s="14">
        <v>45.6</v>
      </c>
      <c r="D196" s="14">
        <v>16.2</v>
      </c>
      <c r="E196" s="14">
        <v>27.4</v>
      </c>
      <c r="F196" s="14">
        <v>0.38</v>
      </c>
      <c r="G196" s="14" t="s">
        <v>2</v>
      </c>
      <c r="H196" s="14" t="s">
        <v>16</v>
      </c>
      <c r="I196" s="14" t="s">
        <v>65</v>
      </c>
      <c r="J196" s="18" t="s">
        <v>58</v>
      </c>
      <c r="K196" s="18">
        <v>90</v>
      </c>
      <c r="L196" s="14">
        <v>5</v>
      </c>
      <c r="M196" s="14">
        <v>82.4</v>
      </c>
      <c r="N196" s="20" t="s">
        <v>102</v>
      </c>
      <c r="O196" s="31" t="str">
        <f>VLOOKUP(N196,Reference!A:B,2,)</f>
        <v>Nie, K.; Liu, S.; Zhao, T.; Tan, Z.; Zhang, Y.; Song, Y.; Li, B.; Li, L.; Lv, W.; Han, G.; et al. Efficient fractionation of biomass by acid deep eutectic solvent (DES) and rapid preparation of lignin nanoparticles. Biomass Conversion and Biorefinery 2024, 14 (22), 28755-28765. DOI: 10.1007/s13399-022-03496-9.</v>
      </c>
    </row>
    <row r="197" spans="1:15">
      <c r="A197" s="9">
        <v>195</v>
      </c>
      <c r="B197" s="27" t="s">
        <v>110</v>
      </c>
      <c r="C197" s="14">
        <v>43.2</v>
      </c>
      <c r="D197" s="14">
        <v>20.8</v>
      </c>
      <c r="E197" s="14">
        <v>28.5</v>
      </c>
      <c r="F197" s="14">
        <v>0.42</v>
      </c>
      <c r="G197" s="14" t="s">
        <v>2</v>
      </c>
      <c r="H197" s="14" t="s">
        <v>38</v>
      </c>
      <c r="I197" s="14" t="s">
        <v>59</v>
      </c>
      <c r="J197" s="18" t="s">
        <v>55</v>
      </c>
      <c r="K197" s="18">
        <v>130</v>
      </c>
      <c r="L197" s="14">
        <v>6</v>
      </c>
      <c r="M197" s="14">
        <v>96</v>
      </c>
      <c r="N197" s="20" t="s">
        <v>103</v>
      </c>
      <c r="O197" s="31" t="str">
        <f>VLOOKUP(N197,Reference!A:B,2,)</f>
        <v>Guo, Y.; Xu, L.; Shen, F.; Hu, J.; Huang, M.; He, J.; Zhang, Y.; Deng, S.; Li, Q.; Tian, D. Insights into lignocellulosic waste fractionation for lignin nanospheres fabrication using acidic/alkaline deep eutectic solvents. Chemosphere 2022, 286, 131798. DOI: https://doi.org/10.1016/j.chemosphere.2021.131798.</v>
      </c>
    </row>
    <row r="198" spans="1:15">
      <c r="A198" s="9">
        <v>196</v>
      </c>
      <c r="B198" s="27" t="s">
        <v>110</v>
      </c>
      <c r="C198" s="14">
        <v>43.2</v>
      </c>
      <c r="D198" s="14">
        <v>20.8</v>
      </c>
      <c r="E198" s="14">
        <v>28.5</v>
      </c>
      <c r="F198" s="14">
        <v>0.42</v>
      </c>
      <c r="G198" s="14" t="s">
        <v>2</v>
      </c>
      <c r="H198" s="14" t="s">
        <v>9</v>
      </c>
      <c r="I198" s="14" t="s">
        <v>59</v>
      </c>
      <c r="J198" s="18" t="s">
        <v>55</v>
      </c>
      <c r="K198" s="18">
        <v>130</v>
      </c>
      <c r="L198" s="14">
        <v>6</v>
      </c>
      <c r="M198" s="14">
        <v>97.9</v>
      </c>
      <c r="N198" s="20" t="s">
        <v>103</v>
      </c>
      <c r="O198" s="31" t="str">
        <f>VLOOKUP(N198,Reference!A:B,2,)</f>
        <v>Guo, Y.; Xu, L.; Shen, F.; Hu, J.; Huang, M.; He, J.; Zhang, Y.; Deng, S.; Li, Q.; Tian, D. Insights into lignocellulosic waste fractionation for lignin nanospheres fabrication using acidic/alkaline deep eutectic solvents. Chemosphere 2022, 286, 131798. DOI: https://doi.org/10.1016/j.chemosphere.2021.131798.</v>
      </c>
    </row>
    <row r="199" spans="1:15">
      <c r="A199" s="9">
        <v>197</v>
      </c>
      <c r="B199" s="27" t="s">
        <v>110</v>
      </c>
      <c r="C199" s="14">
        <v>43.2</v>
      </c>
      <c r="D199" s="14">
        <v>20.8</v>
      </c>
      <c r="E199" s="14">
        <v>28.5</v>
      </c>
      <c r="F199" s="14">
        <v>0.42</v>
      </c>
      <c r="G199" s="14" t="s">
        <v>2</v>
      </c>
      <c r="H199" s="14" t="s">
        <v>3</v>
      </c>
      <c r="I199" s="14" t="s">
        <v>54</v>
      </c>
      <c r="J199" s="18" t="s">
        <v>55</v>
      </c>
      <c r="K199" s="18">
        <v>70</v>
      </c>
      <c r="L199" s="14">
        <v>9</v>
      </c>
      <c r="M199" s="14">
        <v>63.78</v>
      </c>
      <c r="N199" s="20" t="s">
        <v>103</v>
      </c>
      <c r="O199" s="31" t="str">
        <f>VLOOKUP(N199,Reference!A:B,2,)</f>
        <v>Guo, Y.; Xu, L.; Shen, F.; Hu, J.; Huang, M.; He, J.; Zhang, Y.; Deng, S.; Li, Q.; Tian, D. Insights into lignocellulosic waste fractionation for lignin nanospheres fabrication using acidic/alkaline deep eutectic solvents. Chemosphere 2022, 286, 131798. DOI: https://doi.org/10.1016/j.chemosphere.2021.131798.</v>
      </c>
    </row>
    <row r="200" spans="1:15">
      <c r="A200" s="9">
        <v>198</v>
      </c>
      <c r="B200" s="27" t="s">
        <v>110</v>
      </c>
      <c r="C200" s="14">
        <v>48.6</v>
      </c>
      <c r="D200" s="14">
        <v>20.9</v>
      </c>
      <c r="E200" s="14">
        <v>25.8</v>
      </c>
      <c r="F200" s="14">
        <v>0.38</v>
      </c>
      <c r="G200" s="14" t="s">
        <v>2</v>
      </c>
      <c r="H200" s="14" t="s">
        <v>17</v>
      </c>
      <c r="I200" s="14" t="s">
        <v>65</v>
      </c>
      <c r="J200" s="18" t="s">
        <v>58</v>
      </c>
      <c r="K200" s="18">
        <v>80</v>
      </c>
      <c r="L200" s="14">
        <v>4</v>
      </c>
      <c r="M200" s="14">
        <v>43.28</v>
      </c>
      <c r="N200" s="20" t="s">
        <v>106</v>
      </c>
      <c r="O200" s="31" t="str">
        <f>VLOOKUP(N200,Reference!A:B,2,)</f>
        <v>Li, W.-X.; Xiao, W.-Z.; Yang, Y.-Q.; Wang, Q.; Chen, X.; Xiao, L.-P.; Sun, R.-C. Insights into bamboo delignification with acidic deep eutectic solvents pretreatment for enhanced lignin fractionation and valorization. Industrial Crops and Products 2021, 170, 113692. DOI: https://doi.org/10.1016/j.indcrop.2021.113692.</v>
      </c>
    </row>
    <row r="201" spans="1:15">
      <c r="A201" s="9">
        <v>199</v>
      </c>
      <c r="B201" s="27" t="s">
        <v>110</v>
      </c>
      <c r="C201" s="14">
        <v>48.6</v>
      </c>
      <c r="D201" s="14">
        <v>20.9</v>
      </c>
      <c r="E201" s="14">
        <v>25.8</v>
      </c>
      <c r="F201" s="14">
        <v>0.38</v>
      </c>
      <c r="G201" s="14" t="s">
        <v>2</v>
      </c>
      <c r="H201" s="14" t="s">
        <v>17</v>
      </c>
      <c r="I201" s="14" t="s">
        <v>65</v>
      </c>
      <c r="J201" s="18" t="s">
        <v>58</v>
      </c>
      <c r="K201" s="18">
        <v>90</v>
      </c>
      <c r="L201" s="14">
        <v>4</v>
      </c>
      <c r="M201" s="14">
        <v>57.56</v>
      </c>
      <c r="N201" s="20" t="s">
        <v>106</v>
      </c>
      <c r="O201" s="31" t="str">
        <f>VLOOKUP(N201,Reference!A:B,2,)</f>
        <v>Li, W.-X.; Xiao, W.-Z.; Yang, Y.-Q.; Wang, Q.; Chen, X.; Xiao, L.-P.; Sun, R.-C. Insights into bamboo delignification with acidic deep eutectic solvents pretreatment for enhanced lignin fractionation and valorization. Industrial Crops and Products 2021, 170, 113692. DOI: https://doi.org/10.1016/j.indcrop.2021.113692.</v>
      </c>
    </row>
    <row r="202" spans="1:15">
      <c r="A202" s="9">
        <v>200</v>
      </c>
      <c r="B202" s="27" t="s">
        <v>110</v>
      </c>
      <c r="C202" s="14">
        <v>48.6</v>
      </c>
      <c r="D202" s="14">
        <v>20.9</v>
      </c>
      <c r="E202" s="14">
        <v>25.8</v>
      </c>
      <c r="F202" s="14">
        <v>0.38</v>
      </c>
      <c r="G202" s="14" t="s">
        <v>2</v>
      </c>
      <c r="H202" s="14" t="s">
        <v>17</v>
      </c>
      <c r="I202" s="14" t="s">
        <v>65</v>
      </c>
      <c r="J202" s="18" t="s">
        <v>58</v>
      </c>
      <c r="K202" s="18">
        <v>100</v>
      </c>
      <c r="L202" s="14">
        <v>4</v>
      </c>
      <c r="M202" s="14">
        <v>69.53</v>
      </c>
      <c r="N202" s="20" t="s">
        <v>106</v>
      </c>
      <c r="O202" s="31" t="str">
        <f>VLOOKUP(N202,Reference!A:B,2,)</f>
        <v>Li, W.-X.; Xiao, W.-Z.; Yang, Y.-Q.; Wang, Q.; Chen, X.; Xiao, L.-P.; Sun, R.-C. Insights into bamboo delignification with acidic deep eutectic solvents pretreatment for enhanced lignin fractionation and valorization. Industrial Crops and Products 2021, 170, 113692. DOI: https://doi.org/10.1016/j.indcrop.2021.113692.</v>
      </c>
    </row>
    <row r="203" spans="1:15">
      <c r="A203" s="9">
        <v>201</v>
      </c>
      <c r="B203" s="27" t="s">
        <v>110</v>
      </c>
      <c r="C203" s="14">
        <v>48.6</v>
      </c>
      <c r="D203" s="14">
        <v>20.9</v>
      </c>
      <c r="E203" s="14">
        <v>25.8</v>
      </c>
      <c r="F203" s="14">
        <v>0.38</v>
      </c>
      <c r="G203" s="14" t="s">
        <v>2</v>
      </c>
      <c r="H203" s="14" t="s">
        <v>17</v>
      </c>
      <c r="I203" s="14" t="s">
        <v>65</v>
      </c>
      <c r="J203" s="18" t="s">
        <v>58</v>
      </c>
      <c r="K203" s="18">
        <v>110</v>
      </c>
      <c r="L203" s="14">
        <v>4</v>
      </c>
      <c r="M203" s="14">
        <v>82.07</v>
      </c>
      <c r="N203" s="20" t="s">
        <v>106</v>
      </c>
      <c r="O203" s="31" t="str">
        <f>VLOOKUP(N203,Reference!A:B,2,)</f>
        <v>Li, W.-X.; Xiao, W.-Z.; Yang, Y.-Q.; Wang, Q.; Chen, X.; Xiao, L.-P.; Sun, R.-C. Insights into bamboo delignification with acidic deep eutectic solvents pretreatment for enhanced lignin fractionation and valorization. Industrial Crops and Products 2021, 170, 113692. DOI: https://doi.org/10.1016/j.indcrop.2021.113692.</v>
      </c>
    </row>
    <row r="204" spans="1:15">
      <c r="A204" s="9">
        <v>202</v>
      </c>
      <c r="B204" s="27" t="s">
        <v>110</v>
      </c>
      <c r="C204" s="14">
        <v>48.6</v>
      </c>
      <c r="D204" s="14">
        <v>20.9</v>
      </c>
      <c r="E204" s="14">
        <v>25.8</v>
      </c>
      <c r="F204" s="14">
        <v>0.38</v>
      </c>
      <c r="G204" s="14" t="s">
        <v>2</v>
      </c>
      <c r="H204" s="14" t="s">
        <v>17</v>
      </c>
      <c r="I204" s="14" t="s">
        <v>65</v>
      </c>
      <c r="J204" s="18" t="s">
        <v>58</v>
      </c>
      <c r="K204" s="18">
        <v>120</v>
      </c>
      <c r="L204" s="14">
        <v>4</v>
      </c>
      <c r="M204" s="14">
        <v>88.42</v>
      </c>
      <c r="N204" s="20" t="s">
        <v>106</v>
      </c>
      <c r="O204" s="31" t="str">
        <f>VLOOKUP(N204,Reference!A:B,2,)</f>
        <v>Li, W.-X.; Xiao, W.-Z.; Yang, Y.-Q.; Wang, Q.; Chen, X.; Xiao, L.-P.; Sun, R.-C. Insights into bamboo delignification with acidic deep eutectic solvents pretreatment for enhanced lignin fractionation and valorization. Industrial Crops and Products 2021, 170, 113692. DOI: https://doi.org/10.1016/j.indcrop.2021.113692.</v>
      </c>
    </row>
    <row r="205" spans="1:15">
      <c r="A205" s="9">
        <v>203</v>
      </c>
      <c r="B205" s="27" t="s">
        <v>110</v>
      </c>
      <c r="C205" s="14">
        <v>45.44</v>
      </c>
      <c r="D205" s="13">
        <v>26.17</v>
      </c>
      <c r="E205" s="13">
        <v>26.1</v>
      </c>
      <c r="F205" s="13">
        <v>0.38</v>
      </c>
      <c r="G205" s="14" t="s">
        <v>2</v>
      </c>
      <c r="H205" s="14" t="s">
        <v>9</v>
      </c>
      <c r="I205" s="18" t="s">
        <v>59</v>
      </c>
      <c r="J205" s="18" t="s">
        <v>55</v>
      </c>
      <c r="K205" s="14">
        <v>120</v>
      </c>
      <c r="L205" s="14">
        <v>3</v>
      </c>
      <c r="M205" s="13">
        <v>88.678448275862095</v>
      </c>
      <c r="N205" s="20" t="s">
        <v>107</v>
      </c>
      <c r="O205" s="31" t="str">
        <f>VLOOKUP(N205,Reference!A:B,2,)</f>
        <v>Song, K.; Yu, L.; Yang, S.; Cao, Y.; Li, L.; Wu, Z.; Shi, H.; Ma, Q. Insights into the Chemical Structure and Antioxidant Activity of Lignin Extracted from Bamboo by Acidic Deep Eutectic Solvents. ACS Omega 2024, 9 (39), 40956-40969. DOI: 10.1021/acsomega.4c06259.</v>
      </c>
    </row>
    <row r="206" spans="1:15">
      <c r="A206" s="9">
        <v>204</v>
      </c>
      <c r="B206" s="27" t="s">
        <v>110</v>
      </c>
      <c r="C206" s="14">
        <v>45.44</v>
      </c>
      <c r="D206" s="13">
        <v>26.17</v>
      </c>
      <c r="E206" s="13">
        <v>26.1</v>
      </c>
      <c r="F206" s="13">
        <v>0.38</v>
      </c>
      <c r="G206" s="14" t="s">
        <v>2</v>
      </c>
      <c r="H206" s="14" t="s">
        <v>24</v>
      </c>
      <c r="I206" s="18" t="s">
        <v>59</v>
      </c>
      <c r="J206" s="18" t="s">
        <v>55</v>
      </c>
      <c r="K206" s="14">
        <v>120</v>
      </c>
      <c r="L206" s="14">
        <v>3</v>
      </c>
      <c r="M206" s="13">
        <v>86.346206896551706</v>
      </c>
      <c r="N206" s="20" t="s">
        <v>107</v>
      </c>
      <c r="O206" s="31" t="str">
        <f>VLOOKUP(N206,Reference!A:B,2,)</f>
        <v>Song, K.; Yu, L.; Yang, S.; Cao, Y.; Li, L.; Wu, Z.; Shi, H.; Ma, Q. Insights into the Chemical Structure and Antioxidant Activity of Lignin Extracted from Bamboo by Acidic Deep Eutectic Solvents. ACS Omega 2024, 9 (39), 40956-40969. DOI: 10.1021/acsomega.4c06259.</v>
      </c>
    </row>
    <row r="207" spans="1:15">
      <c r="A207" s="9">
        <v>205</v>
      </c>
      <c r="B207" s="27" t="s">
        <v>110</v>
      </c>
      <c r="C207" s="14">
        <v>45.44</v>
      </c>
      <c r="D207" s="13">
        <v>26.17</v>
      </c>
      <c r="E207" s="13">
        <v>26.1</v>
      </c>
      <c r="F207" s="13">
        <v>0.38</v>
      </c>
      <c r="G207" s="14" t="s">
        <v>2</v>
      </c>
      <c r="H207" s="14" t="s">
        <v>38</v>
      </c>
      <c r="I207" s="18" t="s">
        <v>59</v>
      </c>
      <c r="J207" s="18" t="s">
        <v>55</v>
      </c>
      <c r="K207" s="14">
        <v>120</v>
      </c>
      <c r="L207" s="14">
        <v>3</v>
      </c>
      <c r="M207" s="13">
        <v>87.596724137931005</v>
      </c>
      <c r="N207" s="20" t="s">
        <v>107</v>
      </c>
      <c r="O207" s="31" t="str">
        <f>VLOOKUP(N207,Reference!A:B,2,)</f>
        <v>Song, K.; Yu, L.; Yang, S.; Cao, Y.; Li, L.; Wu, Z.; Shi, H.; Ma, Q. Insights into the Chemical Structure and Antioxidant Activity of Lignin Extracted from Bamboo by Acidic Deep Eutectic Solvents. ACS Omega 2024, 9 (39), 40956-40969. DOI: 10.1021/acsomega.4c06259.</v>
      </c>
    </row>
    <row r="208" spans="1:15">
      <c r="A208" s="9">
        <v>206</v>
      </c>
      <c r="B208" s="27" t="s">
        <v>110</v>
      </c>
      <c r="C208" s="14">
        <v>45.44</v>
      </c>
      <c r="D208" s="13">
        <v>26.17</v>
      </c>
      <c r="E208" s="13">
        <v>26.1</v>
      </c>
      <c r="F208" s="13">
        <v>0.38</v>
      </c>
      <c r="G208" s="14" t="s">
        <v>2</v>
      </c>
      <c r="H208" s="14" t="s">
        <v>15</v>
      </c>
      <c r="I208" s="18" t="s">
        <v>59</v>
      </c>
      <c r="J208" s="18" t="s">
        <v>55</v>
      </c>
      <c r="K208" s="14">
        <v>120</v>
      </c>
      <c r="L208" s="14">
        <v>3</v>
      </c>
      <c r="M208" s="13">
        <v>86.046743295019198</v>
      </c>
      <c r="N208" s="20" t="s">
        <v>107</v>
      </c>
      <c r="O208" s="31" t="str">
        <f>VLOOKUP(N208,Reference!A:B,2,)</f>
        <v>Song, K.; Yu, L.; Yang, S.; Cao, Y.; Li, L.; Wu, Z.; Shi, H.; Ma, Q. Insights into the Chemical Structure and Antioxidant Activity of Lignin Extracted from Bamboo by Acidic Deep Eutectic Solvents. ACS Omega 2024, 9 (39), 40956-40969. DOI: 10.1021/acsomega.4c06259.</v>
      </c>
    </row>
    <row r="209" spans="1:15">
      <c r="A209" s="9">
        <v>207</v>
      </c>
      <c r="B209" s="27" t="s">
        <v>110</v>
      </c>
      <c r="C209" s="14">
        <v>45.44</v>
      </c>
      <c r="D209" s="13">
        <v>26.17</v>
      </c>
      <c r="E209" s="13">
        <v>26.1</v>
      </c>
      <c r="F209" s="13">
        <v>0.38</v>
      </c>
      <c r="G209" s="14" t="s">
        <v>2</v>
      </c>
      <c r="H209" s="14" t="s">
        <v>13</v>
      </c>
      <c r="I209" s="18" t="s">
        <v>59</v>
      </c>
      <c r="J209" s="18" t="s">
        <v>55</v>
      </c>
      <c r="K209" s="14">
        <v>120</v>
      </c>
      <c r="L209" s="14">
        <v>3</v>
      </c>
      <c r="M209" s="13">
        <v>87.225701149425305</v>
      </c>
      <c r="N209" s="20" t="s">
        <v>107</v>
      </c>
      <c r="O209" s="31" t="str">
        <f>VLOOKUP(N209,Reference!A:B,2,)</f>
        <v>Song, K.; Yu, L.; Yang, S.; Cao, Y.; Li, L.; Wu, Z.; Shi, H.; Ma, Q. Insights into the Chemical Structure and Antioxidant Activity of Lignin Extracted from Bamboo by Acidic Deep Eutectic Solvents. ACS Omega 2024, 9 (39), 40956-40969. DOI: 10.1021/acsomega.4c06259.</v>
      </c>
    </row>
    <row r="210" spans="1:15">
      <c r="A210" s="9">
        <v>208</v>
      </c>
      <c r="B210" s="27" t="s">
        <v>110</v>
      </c>
      <c r="C210" s="14">
        <v>45.44</v>
      </c>
      <c r="D210" s="13">
        <v>26.17</v>
      </c>
      <c r="E210" s="13">
        <v>26.1</v>
      </c>
      <c r="F210" s="13">
        <v>0.38</v>
      </c>
      <c r="G210" s="14" t="s">
        <v>2</v>
      </c>
      <c r="H210" s="15" t="s">
        <v>11</v>
      </c>
      <c r="I210" s="18" t="s">
        <v>65</v>
      </c>
      <c r="J210" s="18" t="s">
        <v>55</v>
      </c>
      <c r="K210" s="14">
        <v>120</v>
      </c>
      <c r="L210" s="14">
        <v>3</v>
      </c>
      <c r="M210" s="13">
        <v>98.499750957854403</v>
      </c>
      <c r="N210" s="20" t="s">
        <v>107</v>
      </c>
      <c r="O210" s="31" t="str">
        <f>VLOOKUP(N210,Reference!A:B,2,)</f>
        <v>Song, K.; Yu, L.; Yang, S.; Cao, Y.; Li, L.; Wu, Z.; Shi, H.; Ma, Q. Insights into the Chemical Structure and Antioxidant Activity of Lignin Extracted from Bamboo by Acidic Deep Eutectic Solvents. ACS Omega 2024, 9 (39), 40956-40969. DOI: 10.1021/acsomega.4c06259.</v>
      </c>
    </row>
    <row r="211" spans="1:15">
      <c r="A211" s="9">
        <v>209</v>
      </c>
      <c r="B211" s="27" t="s">
        <v>110</v>
      </c>
      <c r="C211" s="13">
        <v>38.4</v>
      </c>
      <c r="D211" s="13">
        <v>21.3</v>
      </c>
      <c r="E211" s="13">
        <v>29.6</v>
      </c>
      <c r="F211" s="13">
        <v>1</v>
      </c>
      <c r="G211" s="14" t="s">
        <v>2</v>
      </c>
      <c r="H211" s="14" t="s">
        <v>9</v>
      </c>
      <c r="I211" s="14" t="s">
        <v>75</v>
      </c>
      <c r="J211" s="18" t="s">
        <v>62</v>
      </c>
      <c r="K211" s="14">
        <v>110</v>
      </c>
      <c r="L211" s="14">
        <v>1.5</v>
      </c>
      <c r="M211" s="13">
        <v>0.2</v>
      </c>
      <c r="N211" s="20" t="s">
        <v>108</v>
      </c>
      <c r="O211" s="31" t="str">
        <f>VLOOKUP(N211,Reference!A:B,2,)</f>
        <v>Lin, W.; Xing, S.; Jin, Y.; Lu, X.; Huang, C.; Yong, Q. Insight into understanding the performance of deep eutectic solvent pretreatment on improving enzymatic digestibility of bamboo residues. Bioresource Technology 2020, 306, 123163. DOI: https://doi.org/10.1016/j.biortech.2020.123163.</v>
      </c>
    </row>
    <row r="212" spans="1:15">
      <c r="A212" s="9">
        <v>210</v>
      </c>
      <c r="B212" s="27" t="s">
        <v>110</v>
      </c>
      <c r="C212" s="13">
        <v>38.4</v>
      </c>
      <c r="D212" s="13">
        <v>21.3</v>
      </c>
      <c r="E212" s="13">
        <v>29.6</v>
      </c>
      <c r="F212" s="13">
        <v>1</v>
      </c>
      <c r="G212" s="14" t="s">
        <v>2</v>
      </c>
      <c r="H212" s="14" t="s">
        <v>9</v>
      </c>
      <c r="I212" s="14" t="s">
        <v>65</v>
      </c>
      <c r="J212" s="18" t="s">
        <v>62</v>
      </c>
      <c r="K212" s="14">
        <v>110</v>
      </c>
      <c r="L212" s="14">
        <v>1.5</v>
      </c>
      <c r="M212" s="13">
        <v>11.2</v>
      </c>
      <c r="N212" s="20" t="s">
        <v>108</v>
      </c>
      <c r="O212" s="31" t="str">
        <f>VLOOKUP(N212,Reference!A:B,2,)</f>
        <v>Lin, W.; Xing, S.; Jin, Y.; Lu, X.; Huang, C.; Yong, Q. Insight into understanding the performance of deep eutectic solvent pretreatment on improving enzymatic digestibility of bamboo residues. Bioresource Technology 2020, 306, 123163. DOI: https://doi.org/10.1016/j.biortech.2020.123163.</v>
      </c>
    </row>
    <row r="213" spans="1:15">
      <c r="A213" s="9">
        <v>211</v>
      </c>
      <c r="B213" s="27" t="s">
        <v>110</v>
      </c>
      <c r="C213" s="13">
        <v>38.4</v>
      </c>
      <c r="D213" s="13">
        <v>21.3</v>
      </c>
      <c r="E213" s="13">
        <v>29.6</v>
      </c>
      <c r="F213" s="13">
        <v>1</v>
      </c>
      <c r="G213" s="14" t="s">
        <v>2</v>
      </c>
      <c r="H213" s="14" t="s">
        <v>9</v>
      </c>
      <c r="I213" s="18" t="s">
        <v>59</v>
      </c>
      <c r="J213" s="18" t="s">
        <v>62</v>
      </c>
      <c r="K213" s="14">
        <v>110</v>
      </c>
      <c r="L213" s="14">
        <v>1.5</v>
      </c>
      <c r="M213" s="13">
        <v>23.7</v>
      </c>
      <c r="N213" s="20" t="s">
        <v>108</v>
      </c>
      <c r="O213" s="31" t="str">
        <f>VLOOKUP(N213,Reference!A:B,2,)</f>
        <v>Lin, W.; Xing, S.; Jin, Y.; Lu, X.; Huang, C.; Yong, Q. Insight into understanding the performance of deep eutectic solvent pretreatment on improving enzymatic digestibility of bamboo residues. Bioresource Technology 2020, 306, 123163. DOI: https://doi.org/10.1016/j.biortech.2020.123163.</v>
      </c>
    </row>
    <row r="214" spans="1:15">
      <c r="A214" s="9">
        <v>212</v>
      </c>
      <c r="B214" s="27" t="s">
        <v>110</v>
      </c>
      <c r="C214" s="13">
        <v>38.4</v>
      </c>
      <c r="D214" s="13">
        <v>21.3</v>
      </c>
      <c r="E214" s="13">
        <v>29.6</v>
      </c>
      <c r="F214" s="13">
        <v>1</v>
      </c>
      <c r="G214" s="14" t="s">
        <v>2</v>
      </c>
      <c r="H214" s="14" t="s">
        <v>9</v>
      </c>
      <c r="I214" s="18" t="s">
        <v>80</v>
      </c>
      <c r="J214" s="18" t="s">
        <v>62</v>
      </c>
      <c r="K214" s="14">
        <v>110</v>
      </c>
      <c r="L214" s="14">
        <v>1.5</v>
      </c>
      <c r="M214" s="13">
        <v>42.3</v>
      </c>
      <c r="N214" s="20" t="s">
        <v>108</v>
      </c>
      <c r="O214" s="31" t="str">
        <f>VLOOKUP(N214,Reference!A:B,2,)</f>
        <v>Lin, W.; Xing, S.; Jin, Y.; Lu, X.; Huang, C.; Yong, Q. Insight into understanding the performance of deep eutectic solvent pretreatment on improving enzymatic digestibility of bamboo residues. Bioresource Technology 2020, 306, 123163. DOI: https://doi.org/10.1016/j.biortech.2020.123163.</v>
      </c>
    </row>
    <row r="215" spans="1:15">
      <c r="A215" s="9">
        <v>213</v>
      </c>
      <c r="B215" s="27" t="s">
        <v>110</v>
      </c>
      <c r="C215" s="13">
        <v>38.4</v>
      </c>
      <c r="D215" s="13">
        <v>21.3</v>
      </c>
      <c r="E215" s="13">
        <v>29.6</v>
      </c>
      <c r="F215" s="13">
        <v>1</v>
      </c>
      <c r="G215" s="14" t="s">
        <v>2</v>
      </c>
      <c r="H215" s="14" t="s">
        <v>9</v>
      </c>
      <c r="I215" s="18" t="s">
        <v>57</v>
      </c>
      <c r="J215" s="18" t="s">
        <v>62</v>
      </c>
      <c r="K215" s="14">
        <v>110</v>
      </c>
      <c r="L215" s="14">
        <v>1.5</v>
      </c>
      <c r="M215" s="13">
        <v>41.2</v>
      </c>
      <c r="N215" s="20" t="s">
        <v>108</v>
      </c>
      <c r="O215" s="31" t="str">
        <f>VLOOKUP(N215,Reference!A:B,2,)</f>
        <v>Lin, W.; Xing, S.; Jin, Y.; Lu, X.; Huang, C.; Yong, Q. Insight into understanding the performance of deep eutectic solvent pretreatment on improving enzymatic digestibility of bamboo residues. Bioresource Technology 2020, 306, 123163. DOI: https://doi.org/10.1016/j.biortech.2020.123163.</v>
      </c>
    </row>
    <row r="216" spans="1:15">
      <c r="A216" s="9">
        <v>214</v>
      </c>
      <c r="B216" s="27" t="s">
        <v>110</v>
      </c>
      <c r="C216" s="13">
        <v>38.4</v>
      </c>
      <c r="D216" s="13">
        <v>21.3</v>
      </c>
      <c r="E216" s="13">
        <v>29.6</v>
      </c>
      <c r="F216" s="13">
        <v>1</v>
      </c>
      <c r="G216" s="14" t="s">
        <v>2</v>
      </c>
      <c r="H216" s="14" t="s">
        <v>9</v>
      </c>
      <c r="I216" s="14" t="s">
        <v>75</v>
      </c>
      <c r="J216" s="18" t="s">
        <v>62</v>
      </c>
      <c r="K216" s="14">
        <v>130</v>
      </c>
      <c r="L216" s="14">
        <v>1.5</v>
      </c>
      <c r="M216" s="13">
        <v>19</v>
      </c>
      <c r="N216" s="20" t="s">
        <v>108</v>
      </c>
      <c r="O216" s="31" t="str">
        <f>VLOOKUP(N216,Reference!A:B,2,)</f>
        <v>Lin, W.; Xing, S.; Jin, Y.; Lu, X.; Huang, C.; Yong, Q. Insight into understanding the performance of deep eutectic solvent pretreatment on improving enzymatic digestibility of bamboo residues. Bioresource Technology 2020, 306, 123163. DOI: https://doi.org/10.1016/j.biortech.2020.123163.</v>
      </c>
    </row>
    <row r="217" spans="1:15">
      <c r="A217" s="9">
        <v>215</v>
      </c>
      <c r="B217" s="27" t="s">
        <v>110</v>
      </c>
      <c r="C217" s="13">
        <v>38.4</v>
      </c>
      <c r="D217" s="13">
        <v>21.3</v>
      </c>
      <c r="E217" s="13">
        <v>29.6</v>
      </c>
      <c r="F217" s="13">
        <v>1</v>
      </c>
      <c r="G217" s="14" t="s">
        <v>2</v>
      </c>
      <c r="H217" s="14" t="s">
        <v>9</v>
      </c>
      <c r="I217" s="14" t="s">
        <v>65</v>
      </c>
      <c r="J217" s="18" t="s">
        <v>62</v>
      </c>
      <c r="K217" s="14">
        <v>130</v>
      </c>
      <c r="L217" s="14">
        <v>1.5</v>
      </c>
      <c r="M217" s="13">
        <v>25.5</v>
      </c>
      <c r="N217" s="20" t="s">
        <v>108</v>
      </c>
      <c r="O217" s="31" t="str">
        <f>VLOOKUP(N217,Reference!A:B,2,)</f>
        <v>Lin, W.; Xing, S.; Jin, Y.; Lu, X.; Huang, C.; Yong, Q. Insight into understanding the performance of deep eutectic solvent pretreatment on improving enzymatic digestibility of bamboo residues. Bioresource Technology 2020, 306, 123163. DOI: https://doi.org/10.1016/j.biortech.2020.123163.</v>
      </c>
    </row>
    <row r="218" spans="1:15">
      <c r="A218" s="9">
        <v>216</v>
      </c>
      <c r="B218" s="27" t="s">
        <v>110</v>
      </c>
      <c r="C218" s="13">
        <v>38.4</v>
      </c>
      <c r="D218" s="13">
        <v>21.3</v>
      </c>
      <c r="E218" s="13">
        <v>29.6</v>
      </c>
      <c r="F218" s="13">
        <v>1</v>
      </c>
      <c r="G218" s="14" t="s">
        <v>2</v>
      </c>
      <c r="H218" s="14" t="s">
        <v>9</v>
      </c>
      <c r="I218" s="18" t="s">
        <v>59</v>
      </c>
      <c r="J218" s="18" t="s">
        <v>62</v>
      </c>
      <c r="K218" s="14">
        <v>130</v>
      </c>
      <c r="L218" s="14">
        <v>1.5</v>
      </c>
      <c r="M218" s="13">
        <v>66.099999999999994</v>
      </c>
      <c r="N218" s="20" t="s">
        <v>108</v>
      </c>
      <c r="O218" s="31" t="str">
        <f>VLOOKUP(N218,Reference!A:B,2,)</f>
        <v>Lin, W.; Xing, S.; Jin, Y.; Lu, X.; Huang, C.; Yong, Q. Insight into understanding the performance of deep eutectic solvent pretreatment on improving enzymatic digestibility of bamboo residues. Bioresource Technology 2020, 306, 123163. DOI: https://doi.org/10.1016/j.biortech.2020.123163.</v>
      </c>
    </row>
    <row r="219" spans="1:15">
      <c r="A219" s="9">
        <v>217</v>
      </c>
      <c r="B219" s="27" t="s">
        <v>110</v>
      </c>
      <c r="C219" s="13">
        <v>38.4</v>
      </c>
      <c r="D219" s="13">
        <v>21.3</v>
      </c>
      <c r="E219" s="13">
        <v>29.6</v>
      </c>
      <c r="F219" s="13">
        <v>1</v>
      </c>
      <c r="G219" s="14" t="s">
        <v>2</v>
      </c>
      <c r="H219" s="14" t="s">
        <v>9</v>
      </c>
      <c r="I219" s="18" t="s">
        <v>80</v>
      </c>
      <c r="J219" s="18" t="s">
        <v>62</v>
      </c>
      <c r="K219" s="14">
        <v>130</v>
      </c>
      <c r="L219" s="14">
        <v>1.5</v>
      </c>
      <c r="M219" s="13">
        <v>83.6</v>
      </c>
      <c r="N219" s="20" t="s">
        <v>108</v>
      </c>
      <c r="O219" s="31" t="str">
        <f>VLOOKUP(N219,Reference!A:B,2,)</f>
        <v>Lin, W.; Xing, S.; Jin, Y.; Lu, X.; Huang, C.; Yong, Q. Insight into understanding the performance of deep eutectic solvent pretreatment on improving enzymatic digestibility of bamboo residues. Bioresource Technology 2020, 306, 123163. DOI: https://doi.org/10.1016/j.biortech.2020.123163.</v>
      </c>
    </row>
    <row r="220" spans="1:15">
      <c r="A220" s="9">
        <v>218</v>
      </c>
      <c r="B220" s="27" t="s">
        <v>110</v>
      </c>
      <c r="C220" s="13">
        <v>38.4</v>
      </c>
      <c r="D220" s="13">
        <v>21.3</v>
      </c>
      <c r="E220" s="13">
        <v>29.6</v>
      </c>
      <c r="F220" s="13">
        <v>1</v>
      </c>
      <c r="G220" s="14" t="s">
        <v>2</v>
      </c>
      <c r="H220" s="14" t="s">
        <v>9</v>
      </c>
      <c r="I220" s="18" t="s">
        <v>57</v>
      </c>
      <c r="J220" s="18" t="s">
        <v>62</v>
      </c>
      <c r="K220" s="14">
        <v>130</v>
      </c>
      <c r="L220" s="14">
        <v>1.5</v>
      </c>
      <c r="M220" s="13">
        <v>84.1</v>
      </c>
      <c r="N220" s="20" t="s">
        <v>108</v>
      </c>
      <c r="O220" s="31" t="str">
        <f>VLOOKUP(N220,Reference!A:B,2,)</f>
        <v>Lin, W.; Xing, S.; Jin, Y.; Lu, X.; Huang, C.; Yong, Q. Insight into understanding the performance of deep eutectic solvent pretreatment on improving enzymatic digestibility of bamboo residues. Bioresource Technology 2020, 306, 123163. DOI: https://doi.org/10.1016/j.biortech.2020.123163.</v>
      </c>
    </row>
    <row r="221" spans="1:15">
      <c r="A221" s="9">
        <v>219</v>
      </c>
      <c r="B221" s="27" t="s">
        <v>116</v>
      </c>
      <c r="C221" s="14">
        <v>29.1</v>
      </c>
      <c r="D221" s="14">
        <v>12.6</v>
      </c>
      <c r="E221" s="14">
        <v>18.2</v>
      </c>
      <c r="F221" s="14">
        <v>0.55000000000000004</v>
      </c>
      <c r="G221" s="14" t="s">
        <v>2</v>
      </c>
      <c r="H221" s="14" t="s">
        <v>17</v>
      </c>
      <c r="I221" s="14" t="s">
        <v>73</v>
      </c>
      <c r="J221" s="18" t="s">
        <v>58</v>
      </c>
      <c r="K221" s="18">
        <v>90</v>
      </c>
      <c r="L221" s="14">
        <v>1</v>
      </c>
      <c r="M221" s="14">
        <v>33.6</v>
      </c>
      <c r="N221" s="20" t="s">
        <v>109</v>
      </c>
      <c r="O221" s="31" t="str">
        <f>VLOOKUP(N221,Reference!A:B,2,)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22" spans="1:15">
      <c r="A222" s="9">
        <v>220</v>
      </c>
      <c r="B222" s="27" t="s">
        <v>116</v>
      </c>
      <c r="C222" s="14">
        <v>29.1</v>
      </c>
      <c r="D222" s="14">
        <v>12.6</v>
      </c>
      <c r="E222" s="14">
        <v>18.2</v>
      </c>
      <c r="F222" s="14">
        <v>0.55000000000000004</v>
      </c>
      <c r="G222" s="14" t="s">
        <v>2</v>
      </c>
      <c r="H222" s="14" t="s">
        <v>17</v>
      </c>
      <c r="I222" s="14" t="s">
        <v>75</v>
      </c>
      <c r="J222" s="18" t="s">
        <v>58</v>
      </c>
      <c r="K222" s="18">
        <v>90</v>
      </c>
      <c r="L222" s="14">
        <v>1</v>
      </c>
      <c r="M222" s="14">
        <v>38.799999999999997</v>
      </c>
      <c r="N222" s="20" t="s">
        <v>109</v>
      </c>
      <c r="O222" s="31" t="str">
        <f>VLOOKUP(N222,Reference!A:B,2,)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23" spans="1:15">
      <c r="A223" s="9">
        <v>221</v>
      </c>
      <c r="B223" s="27" t="s">
        <v>116</v>
      </c>
      <c r="C223" s="14">
        <v>29.1</v>
      </c>
      <c r="D223" s="14">
        <v>12.6</v>
      </c>
      <c r="E223" s="14">
        <v>18.2</v>
      </c>
      <c r="F223" s="14">
        <v>0.55000000000000004</v>
      </c>
      <c r="G223" s="14" t="s">
        <v>2</v>
      </c>
      <c r="H223" s="14" t="s">
        <v>17</v>
      </c>
      <c r="I223" s="14" t="s">
        <v>65</v>
      </c>
      <c r="J223" s="18" t="s">
        <v>58</v>
      </c>
      <c r="K223" s="18">
        <v>90</v>
      </c>
      <c r="L223" s="14">
        <v>1</v>
      </c>
      <c r="M223" s="14">
        <v>49.2</v>
      </c>
      <c r="N223" s="20" t="s">
        <v>109</v>
      </c>
      <c r="O223" s="31" t="str">
        <f>VLOOKUP(N223,Reference!A:B,2,)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24" spans="1:15">
      <c r="A224" s="9">
        <v>222</v>
      </c>
      <c r="B224" s="27" t="s">
        <v>116</v>
      </c>
      <c r="C224" s="14">
        <v>29.1</v>
      </c>
      <c r="D224" s="14">
        <v>12.6</v>
      </c>
      <c r="E224" s="14">
        <v>18.2</v>
      </c>
      <c r="F224" s="14">
        <v>0.55000000000000004</v>
      </c>
      <c r="G224" s="14" t="s">
        <v>2</v>
      </c>
      <c r="H224" s="14" t="s">
        <v>17</v>
      </c>
      <c r="I224" s="14" t="s">
        <v>59</v>
      </c>
      <c r="J224" s="18" t="s">
        <v>58</v>
      </c>
      <c r="K224" s="18">
        <v>90</v>
      </c>
      <c r="L224" s="14">
        <v>1</v>
      </c>
      <c r="M224" s="14">
        <v>51.5</v>
      </c>
      <c r="N224" s="20" t="s">
        <v>109</v>
      </c>
      <c r="O224" s="31" t="str">
        <f>VLOOKUP(N224,Reference!A:B,2,)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25" spans="1:15">
      <c r="A225" s="9">
        <v>223</v>
      </c>
      <c r="B225" s="27" t="s">
        <v>116</v>
      </c>
      <c r="C225" s="14">
        <v>29.1</v>
      </c>
      <c r="D225" s="14">
        <v>12.6</v>
      </c>
      <c r="E225" s="14">
        <v>18.2</v>
      </c>
      <c r="F225" s="14">
        <v>0.55000000000000004</v>
      </c>
      <c r="G225" s="14" t="s">
        <v>2</v>
      </c>
      <c r="H225" s="14" t="s">
        <v>17</v>
      </c>
      <c r="I225" s="14" t="s">
        <v>98</v>
      </c>
      <c r="J225" s="18" t="s">
        <v>58</v>
      </c>
      <c r="K225" s="18">
        <v>90</v>
      </c>
      <c r="L225" s="14">
        <v>1</v>
      </c>
      <c r="M225" s="14">
        <v>51.6</v>
      </c>
      <c r="N225" s="20" t="s">
        <v>109</v>
      </c>
      <c r="O225" s="31" t="str">
        <f>VLOOKUP(N225,Reference!A:B,2,)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26" spans="1:15">
      <c r="A226" s="9">
        <v>224</v>
      </c>
      <c r="B226" s="27" t="s">
        <v>116</v>
      </c>
      <c r="C226" s="14">
        <v>29.1</v>
      </c>
      <c r="D226" s="14">
        <v>12.6</v>
      </c>
      <c r="E226" s="14">
        <v>18.2</v>
      </c>
      <c r="F226" s="14">
        <v>0.55000000000000004</v>
      </c>
      <c r="G226" s="14" t="s">
        <v>2</v>
      </c>
      <c r="H226" s="14" t="s">
        <v>17</v>
      </c>
      <c r="I226" s="14" t="s">
        <v>73</v>
      </c>
      <c r="J226" s="18" t="s">
        <v>58</v>
      </c>
      <c r="K226" s="18">
        <v>100</v>
      </c>
      <c r="L226" s="14">
        <v>1</v>
      </c>
      <c r="M226" s="14">
        <v>42.5</v>
      </c>
      <c r="N226" s="20" t="s">
        <v>109</v>
      </c>
      <c r="O226" s="31" t="str">
        <f>VLOOKUP(N226,Reference!A:B,2,)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27" spans="1:15">
      <c r="A227" s="9">
        <v>225</v>
      </c>
      <c r="B227" s="27" t="s">
        <v>116</v>
      </c>
      <c r="C227" s="14">
        <v>29.1</v>
      </c>
      <c r="D227" s="14">
        <v>12.6</v>
      </c>
      <c r="E227" s="14">
        <v>18.2</v>
      </c>
      <c r="F227" s="14">
        <v>0.55000000000000004</v>
      </c>
      <c r="G227" s="14" t="s">
        <v>2</v>
      </c>
      <c r="H227" s="14" t="s">
        <v>17</v>
      </c>
      <c r="I227" s="14" t="s">
        <v>75</v>
      </c>
      <c r="J227" s="18" t="s">
        <v>58</v>
      </c>
      <c r="K227" s="18">
        <v>100</v>
      </c>
      <c r="L227" s="14">
        <v>1</v>
      </c>
      <c r="M227" s="14">
        <v>33.6</v>
      </c>
      <c r="N227" s="20" t="s">
        <v>109</v>
      </c>
      <c r="O227" s="31" t="str">
        <f>VLOOKUP(N227,Reference!A:B,2,)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28" spans="1:15">
      <c r="A228" s="9">
        <v>226</v>
      </c>
      <c r="B228" s="27" t="s">
        <v>116</v>
      </c>
      <c r="C228" s="14">
        <v>29.1</v>
      </c>
      <c r="D228" s="14">
        <v>12.6</v>
      </c>
      <c r="E228" s="14">
        <v>18.2</v>
      </c>
      <c r="F228" s="14">
        <v>0.55000000000000004</v>
      </c>
      <c r="G228" s="14" t="s">
        <v>2</v>
      </c>
      <c r="H228" s="14" t="s">
        <v>17</v>
      </c>
      <c r="I228" s="14" t="s">
        <v>65</v>
      </c>
      <c r="J228" s="18" t="s">
        <v>58</v>
      </c>
      <c r="K228" s="18">
        <v>100</v>
      </c>
      <c r="L228" s="14">
        <v>1</v>
      </c>
      <c r="M228" s="14">
        <v>64.7</v>
      </c>
      <c r="N228" s="20" t="s">
        <v>109</v>
      </c>
      <c r="O228" s="31" t="str">
        <f>VLOOKUP(N228,Reference!A:B,2,)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29" spans="1:15">
      <c r="A229" s="9">
        <v>227</v>
      </c>
      <c r="B229" s="27" t="s">
        <v>116</v>
      </c>
      <c r="C229" s="14">
        <v>29.1</v>
      </c>
      <c r="D229" s="14">
        <v>12.6</v>
      </c>
      <c r="E229" s="14">
        <v>18.2</v>
      </c>
      <c r="F229" s="14">
        <v>0.55000000000000004</v>
      </c>
      <c r="G229" s="14" t="s">
        <v>2</v>
      </c>
      <c r="H229" s="14" t="s">
        <v>17</v>
      </c>
      <c r="I229" s="14" t="s">
        <v>59</v>
      </c>
      <c r="J229" s="18" t="s">
        <v>58</v>
      </c>
      <c r="K229" s="18">
        <v>100</v>
      </c>
      <c r="L229" s="14">
        <v>1</v>
      </c>
      <c r="M229" s="14">
        <v>62.3</v>
      </c>
      <c r="N229" s="20" t="s">
        <v>109</v>
      </c>
      <c r="O229" s="31" t="str">
        <f>VLOOKUP(N229,Reference!A:B,2,)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30" spans="1:15">
      <c r="A230" s="9">
        <v>228</v>
      </c>
      <c r="B230" s="27" t="s">
        <v>116</v>
      </c>
      <c r="C230" s="14">
        <v>29.1</v>
      </c>
      <c r="D230" s="14">
        <v>12.6</v>
      </c>
      <c r="E230" s="14">
        <v>18.2</v>
      </c>
      <c r="F230" s="14">
        <v>0.55000000000000004</v>
      </c>
      <c r="G230" s="14" t="s">
        <v>2</v>
      </c>
      <c r="H230" s="14" t="s">
        <v>17</v>
      </c>
      <c r="I230" s="14" t="s">
        <v>98</v>
      </c>
      <c r="J230" s="18" t="s">
        <v>58</v>
      </c>
      <c r="K230" s="18">
        <v>100</v>
      </c>
      <c r="L230" s="14">
        <v>1</v>
      </c>
      <c r="M230" s="14">
        <v>54</v>
      </c>
      <c r="N230" s="20" t="s">
        <v>109</v>
      </c>
      <c r="O230" s="31" t="str">
        <f>VLOOKUP(N230,Reference!A:B,2,)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31" spans="1:15">
      <c r="A231" s="9">
        <v>229</v>
      </c>
      <c r="B231" s="27" t="s">
        <v>116</v>
      </c>
      <c r="C231" s="14">
        <v>29.1</v>
      </c>
      <c r="D231" s="14">
        <v>12.6</v>
      </c>
      <c r="E231" s="14">
        <v>18.2</v>
      </c>
      <c r="F231" s="14">
        <v>0.55000000000000004</v>
      </c>
      <c r="G231" s="14" t="s">
        <v>2</v>
      </c>
      <c r="H231" s="14" t="s">
        <v>17</v>
      </c>
      <c r="I231" s="14" t="s">
        <v>73</v>
      </c>
      <c r="J231" s="18" t="s">
        <v>58</v>
      </c>
      <c r="K231" s="18">
        <v>110</v>
      </c>
      <c r="L231" s="14">
        <v>1</v>
      </c>
      <c r="M231" s="14">
        <v>59.9</v>
      </c>
      <c r="N231" s="20" t="s">
        <v>109</v>
      </c>
      <c r="O231" s="31" t="str">
        <f>VLOOKUP(N231,Reference!A:B,2,)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32" spans="1:15">
      <c r="A232" s="9">
        <v>230</v>
      </c>
      <c r="B232" s="27" t="s">
        <v>116</v>
      </c>
      <c r="C232" s="14">
        <v>29.1</v>
      </c>
      <c r="D232" s="14">
        <v>12.6</v>
      </c>
      <c r="E232" s="14">
        <v>18.2</v>
      </c>
      <c r="F232" s="14">
        <v>0.55000000000000004</v>
      </c>
      <c r="G232" s="14" t="s">
        <v>2</v>
      </c>
      <c r="H232" s="14" t="s">
        <v>17</v>
      </c>
      <c r="I232" s="14" t="s">
        <v>75</v>
      </c>
      <c r="J232" s="18" t="s">
        <v>58</v>
      </c>
      <c r="K232" s="18">
        <v>110</v>
      </c>
      <c r="L232" s="14">
        <v>1</v>
      </c>
      <c r="M232" s="14">
        <v>52.4</v>
      </c>
      <c r="N232" s="20" t="s">
        <v>109</v>
      </c>
      <c r="O232" s="31" t="str">
        <f>VLOOKUP(N232,Reference!A:B,2,)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33" spans="1:15">
      <c r="A233" s="9">
        <v>231</v>
      </c>
      <c r="B233" s="27" t="s">
        <v>116</v>
      </c>
      <c r="C233" s="14">
        <v>29.1</v>
      </c>
      <c r="D233" s="14">
        <v>12.6</v>
      </c>
      <c r="E233" s="14">
        <v>18.2</v>
      </c>
      <c r="F233" s="14">
        <v>0.55000000000000004</v>
      </c>
      <c r="G233" s="14" t="s">
        <v>2</v>
      </c>
      <c r="H233" s="14" t="s">
        <v>17</v>
      </c>
      <c r="I233" s="14" t="s">
        <v>65</v>
      </c>
      <c r="J233" s="18" t="s">
        <v>58</v>
      </c>
      <c r="K233" s="18">
        <v>110</v>
      </c>
      <c r="L233" s="14">
        <v>1</v>
      </c>
      <c r="M233" s="14">
        <v>60.1</v>
      </c>
      <c r="N233" s="20" t="s">
        <v>109</v>
      </c>
      <c r="O233" s="31" t="str">
        <f>VLOOKUP(N233,Reference!A:B,2,)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34" spans="1:15">
      <c r="A234" s="9">
        <v>232</v>
      </c>
      <c r="B234" s="27" t="s">
        <v>116</v>
      </c>
      <c r="C234" s="14">
        <v>29.1</v>
      </c>
      <c r="D234" s="14">
        <v>12.6</v>
      </c>
      <c r="E234" s="14">
        <v>18.2</v>
      </c>
      <c r="F234" s="14">
        <v>0.55000000000000004</v>
      </c>
      <c r="G234" s="14" t="s">
        <v>2</v>
      </c>
      <c r="H234" s="14" t="s">
        <v>17</v>
      </c>
      <c r="I234" s="14" t="s">
        <v>59</v>
      </c>
      <c r="J234" s="18" t="s">
        <v>58</v>
      </c>
      <c r="K234" s="18">
        <v>110</v>
      </c>
      <c r="L234" s="14">
        <v>1</v>
      </c>
      <c r="M234" s="14">
        <v>72.3</v>
      </c>
      <c r="N234" s="20" t="s">
        <v>109</v>
      </c>
      <c r="O234" s="31" t="str">
        <f>VLOOKUP(N234,Reference!A:B,2,)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35" spans="1:15">
      <c r="A235" s="9">
        <v>233</v>
      </c>
      <c r="B235" s="27" t="s">
        <v>116</v>
      </c>
      <c r="C235" s="14">
        <v>29.1</v>
      </c>
      <c r="D235" s="14">
        <v>12.6</v>
      </c>
      <c r="E235" s="14">
        <v>18.2</v>
      </c>
      <c r="F235" s="14">
        <v>0.55000000000000004</v>
      </c>
      <c r="G235" s="14" t="s">
        <v>2</v>
      </c>
      <c r="H235" s="14" t="s">
        <v>17</v>
      </c>
      <c r="I235" s="14" t="s">
        <v>98</v>
      </c>
      <c r="J235" s="18" t="s">
        <v>58</v>
      </c>
      <c r="K235" s="18">
        <v>110</v>
      </c>
      <c r="L235" s="14">
        <v>1</v>
      </c>
      <c r="M235" s="14">
        <v>60</v>
      </c>
      <c r="N235" s="20" t="s">
        <v>109</v>
      </c>
      <c r="O235" s="31" t="str">
        <f>VLOOKUP(N235,Reference!A:B,2,)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36" spans="1:15">
      <c r="A236" s="9">
        <v>234</v>
      </c>
      <c r="B236" s="27" t="s">
        <v>116</v>
      </c>
      <c r="C236" s="14">
        <v>29.1</v>
      </c>
      <c r="D236" s="14">
        <v>12.6</v>
      </c>
      <c r="E236" s="14">
        <v>18.2</v>
      </c>
      <c r="F236" s="14">
        <v>0.55000000000000004</v>
      </c>
      <c r="G236" s="14" t="s">
        <v>2</v>
      </c>
      <c r="H236" s="14" t="s">
        <v>17</v>
      </c>
      <c r="I236" s="14" t="s">
        <v>73</v>
      </c>
      <c r="J236" s="18" t="s">
        <v>58</v>
      </c>
      <c r="K236" s="18">
        <v>120</v>
      </c>
      <c r="L236" s="14">
        <v>1</v>
      </c>
      <c r="M236" s="14">
        <v>61.5</v>
      </c>
      <c r="N236" s="20" t="s">
        <v>109</v>
      </c>
      <c r="O236" s="31" t="str">
        <f>VLOOKUP(N236,Reference!A:B,2,)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37" spans="1:15">
      <c r="A237" s="9">
        <v>235</v>
      </c>
      <c r="B237" s="27" t="s">
        <v>116</v>
      </c>
      <c r="C237" s="14">
        <v>29.1</v>
      </c>
      <c r="D237" s="14">
        <v>12.6</v>
      </c>
      <c r="E237" s="14">
        <v>18.2</v>
      </c>
      <c r="F237" s="14">
        <v>0.55000000000000004</v>
      </c>
      <c r="G237" s="14" t="s">
        <v>2</v>
      </c>
      <c r="H237" s="14" t="s">
        <v>17</v>
      </c>
      <c r="I237" s="14" t="s">
        <v>75</v>
      </c>
      <c r="J237" s="18" t="s">
        <v>58</v>
      </c>
      <c r="K237" s="18">
        <v>120</v>
      </c>
      <c r="L237" s="14">
        <v>1</v>
      </c>
      <c r="M237" s="14">
        <v>61.3</v>
      </c>
      <c r="N237" s="20" t="s">
        <v>109</v>
      </c>
      <c r="O237" s="31" t="str">
        <f>VLOOKUP(N237,Reference!A:B,2,)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38" spans="1:15">
      <c r="A238" s="9">
        <v>236</v>
      </c>
      <c r="B238" s="27" t="s">
        <v>116</v>
      </c>
      <c r="C238" s="14">
        <v>29.1</v>
      </c>
      <c r="D238" s="14">
        <v>12.6</v>
      </c>
      <c r="E238" s="14">
        <v>18.2</v>
      </c>
      <c r="F238" s="14">
        <v>0.55000000000000004</v>
      </c>
      <c r="G238" s="14" t="s">
        <v>2</v>
      </c>
      <c r="H238" s="14" t="s">
        <v>17</v>
      </c>
      <c r="I238" s="14" t="s">
        <v>65</v>
      </c>
      <c r="J238" s="18" t="s">
        <v>58</v>
      </c>
      <c r="K238" s="18">
        <v>120</v>
      </c>
      <c r="L238" s="14">
        <v>1</v>
      </c>
      <c r="M238" s="14">
        <v>75.2</v>
      </c>
      <c r="N238" s="20" t="s">
        <v>109</v>
      </c>
      <c r="O238" s="31" t="str">
        <f>VLOOKUP(N238,Reference!A:B,2,)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39" spans="1:15">
      <c r="A239" s="9">
        <v>237</v>
      </c>
      <c r="B239" s="27" t="s">
        <v>116</v>
      </c>
      <c r="C239" s="14">
        <v>29.1</v>
      </c>
      <c r="D239" s="14">
        <v>12.6</v>
      </c>
      <c r="E239" s="14">
        <v>18.2</v>
      </c>
      <c r="F239" s="14">
        <v>0.55000000000000004</v>
      </c>
      <c r="G239" s="14" t="s">
        <v>2</v>
      </c>
      <c r="H239" s="14" t="s">
        <v>17</v>
      </c>
      <c r="I239" s="14" t="s">
        <v>59</v>
      </c>
      <c r="J239" s="18" t="s">
        <v>58</v>
      </c>
      <c r="K239" s="18">
        <v>120</v>
      </c>
      <c r="L239" s="14">
        <v>1</v>
      </c>
      <c r="M239" s="14">
        <v>74.7</v>
      </c>
      <c r="N239" s="20" t="s">
        <v>109</v>
      </c>
      <c r="O239" s="31" t="str">
        <f>VLOOKUP(N239,Reference!A:B,2,)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40" spans="1:15">
      <c r="A240" s="9">
        <v>238</v>
      </c>
      <c r="B240" s="27" t="s">
        <v>116</v>
      </c>
      <c r="C240" s="14">
        <v>29.1</v>
      </c>
      <c r="D240" s="14">
        <v>12.6</v>
      </c>
      <c r="E240" s="14">
        <v>18.2</v>
      </c>
      <c r="F240" s="14">
        <v>0.55000000000000004</v>
      </c>
      <c r="G240" s="14" t="s">
        <v>2</v>
      </c>
      <c r="H240" s="14" t="s">
        <v>17</v>
      </c>
      <c r="I240" s="14" t="s">
        <v>98</v>
      </c>
      <c r="J240" s="18" t="s">
        <v>58</v>
      </c>
      <c r="K240" s="18">
        <v>120</v>
      </c>
      <c r="L240" s="14">
        <v>1</v>
      </c>
      <c r="M240" s="14">
        <v>58.1</v>
      </c>
      <c r="N240" s="20" t="s">
        <v>109</v>
      </c>
      <c r="O240" s="31" t="str">
        <f>VLOOKUP(N240,Reference!A:B,2,)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41" spans="1:15">
      <c r="A241" s="9">
        <v>239</v>
      </c>
      <c r="B241" s="27" t="s">
        <v>116</v>
      </c>
      <c r="C241" s="14">
        <v>29.1</v>
      </c>
      <c r="D241" s="14">
        <v>12.6</v>
      </c>
      <c r="E241" s="14">
        <v>18.2</v>
      </c>
      <c r="F241" s="14">
        <v>0.55000000000000004</v>
      </c>
      <c r="G241" s="14" t="s">
        <v>2</v>
      </c>
      <c r="H241" s="14" t="s">
        <v>17</v>
      </c>
      <c r="I241" s="14" t="s">
        <v>73</v>
      </c>
      <c r="J241" s="18" t="s">
        <v>58</v>
      </c>
      <c r="K241" s="18">
        <v>130</v>
      </c>
      <c r="L241" s="14">
        <v>1</v>
      </c>
      <c r="M241" s="14">
        <v>83.6</v>
      </c>
      <c r="N241" s="20" t="s">
        <v>109</v>
      </c>
      <c r="O241" s="31" t="str">
        <f>VLOOKUP(N241,Reference!A:B,2,)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42" spans="1:15">
      <c r="A242" s="9">
        <v>240</v>
      </c>
      <c r="B242" s="27" t="s">
        <v>116</v>
      </c>
      <c r="C242" s="14">
        <v>29.1</v>
      </c>
      <c r="D242" s="14">
        <v>12.6</v>
      </c>
      <c r="E242" s="14">
        <v>18.2</v>
      </c>
      <c r="F242" s="14">
        <v>0.55000000000000004</v>
      </c>
      <c r="G242" s="14" t="s">
        <v>2</v>
      </c>
      <c r="H242" s="14" t="s">
        <v>17</v>
      </c>
      <c r="I242" s="14" t="s">
        <v>75</v>
      </c>
      <c r="J242" s="18" t="s">
        <v>58</v>
      </c>
      <c r="K242" s="18">
        <v>130</v>
      </c>
      <c r="L242" s="14">
        <v>1</v>
      </c>
      <c r="M242" s="14">
        <v>81.5</v>
      </c>
      <c r="N242" s="20" t="s">
        <v>109</v>
      </c>
      <c r="O242" s="31" t="str">
        <f>VLOOKUP(N242,Reference!A:B,2,)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43" spans="1:15">
      <c r="A243" s="9">
        <v>241</v>
      </c>
      <c r="B243" s="27" t="s">
        <v>116</v>
      </c>
      <c r="C243" s="14">
        <v>29.1</v>
      </c>
      <c r="D243" s="14">
        <v>12.6</v>
      </c>
      <c r="E243" s="14">
        <v>18.2</v>
      </c>
      <c r="F243" s="14">
        <v>0.55000000000000004</v>
      </c>
      <c r="G243" s="14" t="s">
        <v>2</v>
      </c>
      <c r="H243" s="14" t="s">
        <v>17</v>
      </c>
      <c r="I243" s="14" t="s">
        <v>65</v>
      </c>
      <c r="J243" s="18" t="s">
        <v>58</v>
      </c>
      <c r="K243" s="18">
        <v>130</v>
      </c>
      <c r="L243" s="14">
        <v>1</v>
      </c>
      <c r="M243" s="14">
        <v>79.8</v>
      </c>
      <c r="N243" s="20" t="s">
        <v>109</v>
      </c>
      <c r="O243" s="31" t="str">
        <f>VLOOKUP(N243,Reference!A:B,2,)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44" spans="1:15">
      <c r="A244" s="9">
        <v>242</v>
      </c>
      <c r="B244" s="27" t="s">
        <v>116</v>
      </c>
      <c r="C244" s="14">
        <v>29.1</v>
      </c>
      <c r="D244" s="14">
        <v>12.6</v>
      </c>
      <c r="E244" s="14">
        <v>18.2</v>
      </c>
      <c r="F244" s="14">
        <v>0.55000000000000004</v>
      </c>
      <c r="G244" s="14" t="s">
        <v>2</v>
      </c>
      <c r="H244" s="14" t="s">
        <v>17</v>
      </c>
      <c r="I244" s="14" t="s">
        <v>59</v>
      </c>
      <c r="J244" s="18" t="s">
        <v>58</v>
      </c>
      <c r="K244" s="18">
        <v>130</v>
      </c>
      <c r="L244" s="14">
        <v>1</v>
      </c>
      <c r="M244" s="14">
        <v>73.8</v>
      </c>
      <c r="N244" s="20" t="s">
        <v>109</v>
      </c>
      <c r="O244" s="31" t="str">
        <f>VLOOKUP(N244,Reference!A:B,2,)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45" spans="1:15">
      <c r="A245" s="9">
        <v>243</v>
      </c>
      <c r="B245" s="27" t="s">
        <v>116</v>
      </c>
      <c r="C245" s="14">
        <v>29.1</v>
      </c>
      <c r="D245" s="14">
        <v>12.6</v>
      </c>
      <c r="E245" s="14">
        <v>18.2</v>
      </c>
      <c r="F245" s="14">
        <v>0.55000000000000004</v>
      </c>
      <c r="G245" s="14" t="s">
        <v>2</v>
      </c>
      <c r="H245" s="14" t="s">
        <v>17</v>
      </c>
      <c r="I245" s="14" t="s">
        <v>98</v>
      </c>
      <c r="J245" s="18" t="s">
        <v>58</v>
      </c>
      <c r="K245" s="18">
        <v>130</v>
      </c>
      <c r="L245" s="14">
        <v>1</v>
      </c>
      <c r="M245" s="14">
        <v>60.6</v>
      </c>
      <c r="N245" s="20" t="s">
        <v>109</v>
      </c>
      <c r="O245" s="31" t="str">
        <f>VLOOKUP(N245,Reference!A:B,2,)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46" spans="1:15">
      <c r="A246" s="9">
        <v>244</v>
      </c>
      <c r="B246" s="27" t="s">
        <v>116</v>
      </c>
      <c r="C246" s="14">
        <v>29.1</v>
      </c>
      <c r="D246" s="14">
        <v>12.6</v>
      </c>
      <c r="E246" s="14">
        <v>18.2</v>
      </c>
      <c r="F246" s="14">
        <v>0.55000000000000004</v>
      </c>
      <c r="G246" s="14" t="s">
        <v>2</v>
      </c>
      <c r="H246" s="14" t="s">
        <v>17</v>
      </c>
      <c r="I246" s="14" t="s">
        <v>73</v>
      </c>
      <c r="J246" s="18" t="s">
        <v>58</v>
      </c>
      <c r="K246" s="18">
        <v>140</v>
      </c>
      <c r="L246" s="14">
        <v>1</v>
      </c>
      <c r="M246" s="14">
        <v>79.8</v>
      </c>
      <c r="N246" s="20" t="s">
        <v>109</v>
      </c>
      <c r="O246" s="31" t="str">
        <f>VLOOKUP(N246,Reference!A:B,2,)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47" spans="1:15">
      <c r="A247" s="9">
        <v>245</v>
      </c>
      <c r="B247" s="27" t="s">
        <v>116</v>
      </c>
      <c r="C247" s="14">
        <v>29.1</v>
      </c>
      <c r="D247" s="14">
        <v>12.6</v>
      </c>
      <c r="E247" s="14">
        <v>18.2</v>
      </c>
      <c r="F247" s="14">
        <v>0.55000000000000004</v>
      </c>
      <c r="G247" s="14" t="s">
        <v>2</v>
      </c>
      <c r="H247" s="14" t="s">
        <v>17</v>
      </c>
      <c r="I247" s="14" t="s">
        <v>75</v>
      </c>
      <c r="J247" s="18" t="s">
        <v>58</v>
      </c>
      <c r="K247" s="18">
        <v>140</v>
      </c>
      <c r="L247" s="14">
        <v>1</v>
      </c>
      <c r="M247" s="14">
        <v>86.5</v>
      </c>
      <c r="N247" s="20" t="s">
        <v>109</v>
      </c>
      <c r="O247" s="31" t="str">
        <f>VLOOKUP(N247,Reference!A:B,2,)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48" spans="1:15">
      <c r="A248" s="9">
        <v>246</v>
      </c>
      <c r="B248" s="27" t="s">
        <v>116</v>
      </c>
      <c r="C248" s="14">
        <v>29.1</v>
      </c>
      <c r="D248" s="14">
        <v>12.6</v>
      </c>
      <c r="E248" s="14">
        <v>18.2</v>
      </c>
      <c r="F248" s="14">
        <v>0.55000000000000004</v>
      </c>
      <c r="G248" s="14" t="s">
        <v>2</v>
      </c>
      <c r="H248" s="14" t="s">
        <v>17</v>
      </c>
      <c r="I248" s="14" t="s">
        <v>65</v>
      </c>
      <c r="J248" s="18" t="s">
        <v>58</v>
      </c>
      <c r="K248" s="18">
        <v>140</v>
      </c>
      <c r="L248" s="14">
        <v>1</v>
      </c>
      <c r="M248" s="14">
        <v>76.099999999999994</v>
      </c>
      <c r="N248" s="20" t="s">
        <v>109</v>
      </c>
      <c r="O248" s="31" t="str">
        <f>VLOOKUP(N248,Reference!A:B,2,)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49" spans="1:15">
      <c r="A249" s="9">
        <v>247</v>
      </c>
      <c r="B249" s="27" t="s">
        <v>116</v>
      </c>
      <c r="C249" s="14">
        <v>29.1</v>
      </c>
      <c r="D249" s="14">
        <v>12.6</v>
      </c>
      <c r="E249" s="14">
        <v>18.2</v>
      </c>
      <c r="F249" s="14">
        <v>0.55000000000000004</v>
      </c>
      <c r="G249" s="14" t="s">
        <v>2</v>
      </c>
      <c r="H249" s="14" t="s">
        <v>17</v>
      </c>
      <c r="I249" s="14" t="s">
        <v>59</v>
      </c>
      <c r="J249" s="18" t="s">
        <v>58</v>
      </c>
      <c r="K249" s="18">
        <v>140</v>
      </c>
      <c r="L249" s="14">
        <v>1</v>
      </c>
      <c r="M249" s="14">
        <v>69.599999999999994</v>
      </c>
      <c r="N249" s="20" t="s">
        <v>109</v>
      </c>
      <c r="O249" s="31" t="str">
        <f>VLOOKUP(N249,Reference!A:B,2,)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50" spans="1:15">
      <c r="A250" s="9">
        <v>248</v>
      </c>
      <c r="B250" s="27" t="s">
        <v>116</v>
      </c>
      <c r="C250" s="14">
        <v>29.1</v>
      </c>
      <c r="D250" s="14">
        <v>12.6</v>
      </c>
      <c r="E250" s="14">
        <v>18.2</v>
      </c>
      <c r="F250" s="14">
        <v>0.55000000000000004</v>
      </c>
      <c r="G250" s="14" t="s">
        <v>2</v>
      </c>
      <c r="H250" s="14" t="s">
        <v>17</v>
      </c>
      <c r="I250" s="14" t="s">
        <v>98</v>
      </c>
      <c r="J250" s="18" t="s">
        <v>58</v>
      </c>
      <c r="K250" s="18">
        <v>140</v>
      </c>
      <c r="L250" s="14">
        <v>1</v>
      </c>
      <c r="M250" s="14">
        <v>64.3</v>
      </c>
      <c r="N250" s="20" t="s">
        <v>109</v>
      </c>
      <c r="O250" s="31" t="str">
        <f>VLOOKUP(N250,Reference!A:B,2,)</f>
        <v>Li, X.; Tang, W.; He, Y.-C. Integrated understanding of acidic deep eutectic solvent choline chloride: Oxalic acid pretreatment to enhance the enzymatic hydrolysis of rape straw. Industrial Crops and Products 2023, 206, 117691. DOI: https://doi.org/10.1016/j.indcrop.2023.117691.</v>
      </c>
    </row>
    <row r="251" spans="1:15">
      <c r="A251" s="9">
        <v>249</v>
      </c>
      <c r="B251" s="27" t="s">
        <v>116</v>
      </c>
      <c r="C251" s="14">
        <v>43.2</v>
      </c>
      <c r="D251" s="14">
        <v>22.46</v>
      </c>
      <c r="E251" s="14">
        <v>21.53</v>
      </c>
      <c r="F251" s="14">
        <v>0.9</v>
      </c>
      <c r="G251" s="14" t="s">
        <v>2</v>
      </c>
      <c r="H251" s="14" t="s">
        <v>39</v>
      </c>
      <c r="I251" s="18" t="s">
        <v>59</v>
      </c>
      <c r="J251" s="23">
        <v>0.15277777777777801</v>
      </c>
      <c r="K251" s="14">
        <v>120</v>
      </c>
      <c r="L251" s="14">
        <v>1</v>
      </c>
      <c r="M251" s="13">
        <v>61.54</v>
      </c>
      <c r="N251" s="20" t="s">
        <v>111</v>
      </c>
      <c r="O251" s="31" t="str">
        <f>VLOOKUP(N251,Reference!A:B,2,)</f>
        <v>Zhang, Z.; Lv, P.; Ji, H.; Ji, X.; Tian, Z.; Chen, J. Functional deep eutectic solvent for lignocellulose valorization via lignin stabilization and cellulose functionalization. Green Chemistry 2024, 26 (6), 3453-3465, 10.1039/D3GC04749K. DOI: 10.1039/D3GC04749K.</v>
      </c>
    </row>
    <row r="252" spans="1:15">
      <c r="A252" s="9">
        <v>250</v>
      </c>
      <c r="B252" s="27" t="s">
        <v>116</v>
      </c>
      <c r="C252" s="14">
        <v>43.2</v>
      </c>
      <c r="D252" s="14">
        <v>22.46</v>
      </c>
      <c r="E252" s="14">
        <v>21.53</v>
      </c>
      <c r="F252" s="14">
        <v>0.9</v>
      </c>
      <c r="G252" s="14" t="s">
        <v>2</v>
      </c>
      <c r="H252" s="14" t="s">
        <v>39</v>
      </c>
      <c r="I252" s="18" t="s">
        <v>59</v>
      </c>
      <c r="J252" s="23">
        <v>0.15277777777777801</v>
      </c>
      <c r="K252" s="14">
        <v>130</v>
      </c>
      <c r="L252" s="14">
        <v>1</v>
      </c>
      <c r="M252" s="13">
        <v>79.930000000000007</v>
      </c>
      <c r="N252" s="20" t="s">
        <v>111</v>
      </c>
      <c r="O252" s="31" t="str">
        <f>VLOOKUP(N252,Reference!A:B,2,)</f>
        <v>Zhang, Z.; Lv, P.; Ji, H.; Ji, X.; Tian, Z.; Chen, J. Functional deep eutectic solvent for lignocellulose valorization via lignin stabilization and cellulose functionalization. Green Chemistry 2024, 26 (6), 3453-3465, 10.1039/D3GC04749K. DOI: 10.1039/D3GC04749K.</v>
      </c>
    </row>
    <row r="253" spans="1:15">
      <c r="A253" s="9">
        <v>251</v>
      </c>
      <c r="B253" s="27" t="s">
        <v>116</v>
      </c>
      <c r="C253" s="14">
        <v>43.2</v>
      </c>
      <c r="D253" s="14">
        <v>22.46</v>
      </c>
      <c r="E253" s="14">
        <v>21.53</v>
      </c>
      <c r="F253" s="14">
        <v>0.9</v>
      </c>
      <c r="G253" s="14" t="s">
        <v>2</v>
      </c>
      <c r="H253" s="14" t="s">
        <v>39</v>
      </c>
      <c r="I253" s="18" t="s">
        <v>59</v>
      </c>
      <c r="J253" s="23">
        <v>0.15277777777777801</v>
      </c>
      <c r="K253" s="14">
        <v>140</v>
      </c>
      <c r="L253" s="14">
        <v>1</v>
      </c>
      <c r="M253" s="13">
        <v>93.08</v>
      </c>
      <c r="N253" s="20" t="s">
        <v>111</v>
      </c>
      <c r="O253" s="31" t="str">
        <f>VLOOKUP(N253,Reference!A:B,2,)</f>
        <v>Zhang, Z.; Lv, P.; Ji, H.; Ji, X.; Tian, Z.; Chen, J. Functional deep eutectic solvent for lignocellulose valorization via lignin stabilization and cellulose functionalization. Green Chemistry 2024, 26 (6), 3453-3465, 10.1039/D3GC04749K. DOI: 10.1039/D3GC04749K.</v>
      </c>
    </row>
    <row r="254" spans="1:15">
      <c r="A254" s="9">
        <v>252</v>
      </c>
      <c r="B254" s="27" t="s">
        <v>116</v>
      </c>
      <c r="C254" s="14">
        <v>43.2</v>
      </c>
      <c r="D254" s="14">
        <v>22.46</v>
      </c>
      <c r="E254" s="14">
        <v>21.53</v>
      </c>
      <c r="F254" s="14">
        <v>0.9</v>
      </c>
      <c r="G254" s="14" t="s">
        <v>2</v>
      </c>
      <c r="H254" s="14" t="s">
        <v>39</v>
      </c>
      <c r="I254" s="14" t="s">
        <v>98</v>
      </c>
      <c r="J254" s="23">
        <v>0.15277777777777801</v>
      </c>
      <c r="K254" s="14">
        <v>130</v>
      </c>
      <c r="L254" s="14">
        <v>1</v>
      </c>
      <c r="M254" s="13">
        <v>90.57</v>
      </c>
      <c r="N254" s="20" t="s">
        <v>111</v>
      </c>
      <c r="O254" s="31" t="str">
        <f>VLOOKUP(N254,Reference!A:B,2,)</f>
        <v>Zhang, Z.; Lv, P.; Ji, H.; Ji, X.; Tian, Z.; Chen, J. Functional deep eutectic solvent for lignocellulose valorization via lignin stabilization and cellulose functionalization. Green Chemistry 2024, 26 (6), 3453-3465, 10.1039/D3GC04749K. DOI: 10.1039/D3GC04749K.</v>
      </c>
    </row>
    <row r="255" spans="1:15">
      <c r="A255" s="9">
        <v>253</v>
      </c>
      <c r="B255" s="27" t="s">
        <v>116</v>
      </c>
      <c r="C255" s="14">
        <v>43.2</v>
      </c>
      <c r="D255" s="14">
        <v>22.46</v>
      </c>
      <c r="E255" s="14">
        <v>21.53</v>
      </c>
      <c r="F255" s="14">
        <v>0.9</v>
      </c>
      <c r="G255" s="14" t="s">
        <v>2</v>
      </c>
      <c r="H255" s="14" t="s">
        <v>39</v>
      </c>
      <c r="I255" s="18" t="s">
        <v>80</v>
      </c>
      <c r="J255" s="23">
        <v>0.15277777777777801</v>
      </c>
      <c r="K255" s="14">
        <v>130</v>
      </c>
      <c r="L255" s="14">
        <v>1</v>
      </c>
      <c r="M255" s="13">
        <v>93.92</v>
      </c>
      <c r="N255" s="20" t="s">
        <v>111</v>
      </c>
      <c r="O255" s="31" t="str">
        <f>VLOOKUP(N255,Reference!A:B,2,)</f>
        <v>Zhang, Z.; Lv, P.; Ji, H.; Ji, X.; Tian, Z.; Chen, J. Functional deep eutectic solvent for lignocellulose valorization via lignin stabilization and cellulose functionalization. Green Chemistry 2024, 26 (6), 3453-3465, 10.1039/D3GC04749K. DOI: 10.1039/D3GC04749K.</v>
      </c>
    </row>
    <row r="256" spans="1:15">
      <c r="A256" s="9">
        <v>254</v>
      </c>
      <c r="B256" s="27" t="s">
        <v>116</v>
      </c>
      <c r="C256" s="14">
        <v>43.2</v>
      </c>
      <c r="D256" s="14">
        <v>22.46</v>
      </c>
      <c r="E256" s="14">
        <v>21.53</v>
      </c>
      <c r="F256" s="14">
        <v>0.9</v>
      </c>
      <c r="G256" s="14" t="s">
        <v>2</v>
      </c>
      <c r="H256" s="14" t="s">
        <v>39</v>
      </c>
      <c r="I256" s="18" t="s">
        <v>64</v>
      </c>
      <c r="J256" s="23">
        <v>0.15277777777777801</v>
      </c>
      <c r="K256" s="14">
        <v>130</v>
      </c>
      <c r="L256" s="14">
        <v>1</v>
      </c>
      <c r="M256" s="13">
        <v>95.54</v>
      </c>
      <c r="N256" s="20" t="s">
        <v>111</v>
      </c>
      <c r="O256" s="31" t="str">
        <f>VLOOKUP(N256,Reference!A:B,2,)</f>
        <v>Zhang, Z.; Lv, P.; Ji, H.; Ji, X.; Tian, Z.; Chen, J. Functional deep eutectic solvent for lignocellulose valorization via lignin stabilization and cellulose functionalization. Green Chemistry 2024, 26 (6), 3453-3465, 10.1039/D3GC04749K. DOI: 10.1039/D3GC04749K.</v>
      </c>
    </row>
    <row r="257" spans="1:15">
      <c r="A257" s="9">
        <v>255</v>
      </c>
      <c r="B257" s="27" t="s">
        <v>116</v>
      </c>
      <c r="C257" s="14">
        <v>43.2</v>
      </c>
      <c r="D257" s="14">
        <v>22.46</v>
      </c>
      <c r="E257" s="14">
        <v>21.53</v>
      </c>
      <c r="F257" s="14">
        <v>0.9</v>
      </c>
      <c r="G257" s="14" t="s">
        <v>2</v>
      </c>
      <c r="H257" s="14" t="s">
        <v>39</v>
      </c>
      <c r="I257" s="18" t="s">
        <v>80</v>
      </c>
      <c r="J257" s="23">
        <v>0.15277777777777801</v>
      </c>
      <c r="K257" s="14">
        <v>130</v>
      </c>
      <c r="L257" s="14">
        <v>0.5</v>
      </c>
      <c r="M257" s="13">
        <v>90.01</v>
      </c>
      <c r="N257" s="20" t="s">
        <v>111</v>
      </c>
      <c r="O257" s="31" t="str">
        <f>VLOOKUP(N257,Reference!A:B,2,)</f>
        <v>Zhang, Z.; Lv, P.; Ji, H.; Ji, X.; Tian, Z.; Chen, J. Functional deep eutectic solvent for lignocellulose valorization via lignin stabilization and cellulose functionalization. Green Chemistry 2024, 26 (6), 3453-3465, 10.1039/D3GC04749K. DOI: 10.1039/D3GC04749K.</v>
      </c>
    </row>
    <row r="258" spans="1:15">
      <c r="A258" s="9">
        <v>256</v>
      </c>
      <c r="B258" s="27" t="s">
        <v>116</v>
      </c>
      <c r="C258" s="14">
        <v>43.2</v>
      </c>
      <c r="D258" s="14">
        <v>22.46</v>
      </c>
      <c r="E258" s="14">
        <v>21.53</v>
      </c>
      <c r="F258" s="14">
        <v>0.9</v>
      </c>
      <c r="G258" s="14" t="s">
        <v>2</v>
      </c>
      <c r="H258" s="14" t="s">
        <v>39</v>
      </c>
      <c r="I258" s="18" t="s">
        <v>80</v>
      </c>
      <c r="J258" s="23">
        <v>0.15277777777777801</v>
      </c>
      <c r="K258" s="14">
        <v>130</v>
      </c>
      <c r="L258" s="14">
        <v>1.5</v>
      </c>
      <c r="M258" s="13">
        <v>96.1</v>
      </c>
      <c r="N258" s="20" t="s">
        <v>111</v>
      </c>
      <c r="O258" s="31" t="str">
        <f>VLOOKUP(N258,Reference!A:B,2,)</f>
        <v>Zhang, Z.; Lv, P.; Ji, H.; Ji, X.; Tian, Z.; Chen, J. Functional deep eutectic solvent for lignocellulose valorization via lignin stabilization and cellulose functionalization. Green Chemistry 2024, 26 (6), 3453-3465, 10.1039/D3GC04749K. DOI: 10.1039/D3GC04749K.</v>
      </c>
    </row>
    <row r="259" spans="1:15">
      <c r="A259" s="9">
        <v>257</v>
      </c>
      <c r="B259" s="27" t="s">
        <v>116</v>
      </c>
      <c r="C259" s="14">
        <v>43.2</v>
      </c>
      <c r="D259" s="14">
        <v>22.46</v>
      </c>
      <c r="E259" s="14">
        <v>21.53</v>
      </c>
      <c r="F259" s="14">
        <v>0.9</v>
      </c>
      <c r="G259" s="14" t="s">
        <v>2</v>
      </c>
      <c r="H259" s="14" t="s">
        <v>39</v>
      </c>
      <c r="I259" s="18" t="s">
        <v>80</v>
      </c>
      <c r="J259" s="23">
        <v>0.15277777777777801</v>
      </c>
      <c r="K259" s="14">
        <v>130</v>
      </c>
      <c r="L259" s="14">
        <v>2</v>
      </c>
      <c r="M259" s="13">
        <v>98.1</v>
      </c>
      <c r="N259" s="20" t="s">
        <v>111</v>
      </c>
      <c r="O259" s="31" t="str">
        <f>VLOOKUP(N259,Reference!A:B,2,)</f>
        <v>Zhang, Z.; Lv, P.; Ji, H.; Ji, X.; Tian, Z.; Chen, J. Functional deep eutectic solvent for lignocellulose valorization via lignin stabilization and cellulose functionalization. Green Chemistry 2024, 26 (6), 3453-3465, 10.1039/D3GC04749K. DOI: 10.1039/D3GC04749K.</v>
      </c>
    </row>
    <row r="260" spans="1:15">
      <c r="A260" s="9">
        <v>258</v>
      </c>
      <c r="B260" s="10" t="s">
        <v>117</v>
      </c>
      <c r="C260" s="13">
        <v>30.8</v>
      </c>
      <c r="D260" s="13">
        <v>12.4</v>
      </c>
      <c r="E260" s="13">
        <v>15.1</v>
      </c>
      <c r="F260" s="13">
        <v>0.38</v>
      </c>
      <c r="G260" s="14" t="s">
        <v>2</v>
      </c>
      <c r="H260" s="14" t="s">
        <v>38</v>
      </c>
      <c r="I260" s="18" t="s">
        <v>65</v>
      </c>
      <c r="J260" s="23">
        <v>4.8611111111111098E-2</v>
      </c>
      <c r="K260" s="14">
        <v>160</v>
      </c>
      <c r="L260" s="14">
        <v>0.16669999999999999</v>
      </c>
      <c r="M260" s="13">
        <v>21.15</v>
      </c>
      <c r="N260" s="20" t="s">
        <v>112</v>
      </c>
      <c r="O260" s="31" t="str">
        <f>VLOOKUP(N260,Reference!A:B,2,)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61" spans="1:15">
      <c r="A261" s="9">
        <v>259</v>
      </c>
      <c r="B261" s="10" t="s">
        <v>117</v>
      </c>
      <c r="C261" s="13">
        <v>30.8</v>
      </c>
      <c r="D261" s="13">
        <v>12.4</v>
      </c>
      <c r="E261" s="13">
        <v>15.1</v>
      </c>
      <c r="F261" s="13">
        <v>0.38</v>
      </c>
      <c r="G261" s="14" t="s">
        <v>2</v>
      </c>
      <c r="H261" s="14" t="s">
        <v>17</v>
      </c>
      <c r="I261" s="18" t="s">
        <v>59</v>
      </c>
      <c r="J261" s="23">
        <v>4.8611111111111098E-2</v>
      </c>
      <c r="K261" s="14">
        <v>160</v>
      </c>
      <c r="L261" s="14">
        <v>0.16669999999999999</v>
      </c>
      <c r="M261" s="13">
        <v>44.73</v>
      </c>
      <c r="N261" s="20" t="s">
        <v>112</v>
      </c>
      <c r="O261" s="31" t="str">
        <f>VLOOKUP(N261,Reference!A:B,2,)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62" spans="1:15">
      <c r="A262" s="9">
        <v>260</v>
      </c>
      <c r="B262" s="10" t="s">
        <v>117</v>
      </c>
      <c r="C262" s="13">
        <v>30.8</v>
      </c>
      <c r="D262" s="13">
        <v>12.4</v>
      </c>
      <c r="E262" s="13">
        <v>15.1</v>
      </c>
      <c r="F262" s="13">
        <v>0.38</v>
      </c>
      <c r="G262" s="14" t="s">
        <v>2</v>
      </c>
      <c r="H262" s="14" t="s">
        <v>14</v>
      </c>
      <c r="I262" s="18" t="s">
        <v>59</v>
      </c>
      <c r="J262" s="14" t="s">
        <v>58</v>
      </c>
      <c r="K262" s="14">
        <v>160</v>
      </c>
      <c r="L262" s="14">
        <v>0.16669999999999999</v>
      </c>
      <c r="M262" s="13">
        <v>13.81</v>
      </c>
      <c r="N262" s="20" t="s">
        <v>112</v>
      </c>
      <c r="O262" s="31" t="str">
        <f>VLOOKUP(N262,Reference!A:B,2,)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63" spans="1:15">
      <c r="A263" s="9">
        <v>261</v>
      </c>
      <c r="B263" s="10" t="s">
        <v>117</v>
      </c>
      <c r="C263" s="13">
        <v>30.8</v>
      </c>
      <c r="D263" s="13">
        <v>12.4</v>
      </c>
      <c r="E263" s="13">
        <v>15.1</v>
      </c>
      <c r="F263" s="13">
        <v>0.38</v>
      </c>
      <c r="G263" s="14" t="s">
        <v>2</v>
      </c>
      <c r="H263" s="14" t="s">
        <v>40</v>
      </c>
      <c r="I263" s="18" t="s">
        <v>59</v>
      </c>
      <c r="J263" s="14" t="s">
        <v>58</v>
      </c>
      <c r="K263" s="14">
        <v>160</v>
      </c>
      <c r="L263" s="14">
        <v>0.16669999999999999</v>
      </c>
      <c r="M263" s="13">
        <v>11.9</v>
      </c>
      <c r="N263" s="20" t="s">
        <v>112</v>
      </c>
      <c r="O263" s="31" t="str">
        <f>VLOOKUP(N263,Reference!A:B,2,)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64" spans="1:15">
      <c r="A264" s="9">
        <v>262</v>
      </c>
      <c r="B264" s="10" t="s">
        <v>117</v>
      </c>
      <c r="C264" s="13">
        <v>30.8</v>
      </c>
      <c r="D264" s="13">
        <v>12.4</v>
      </c>
      <c r="E264" s="13">
        <v>15.1</v>
      </c>
      <c r="F264" s="13">
        <v>0.38</v>
      </c>
      <c r="G264" s="14" t="s">
        <v>2</v>
      </c>
      <c r="H264" s="14" t="s">
        <v>15</v>
      </c>
      <c r="I264" s="18" t="s">
        <v>59</v>
      </c>
      <c r="J264" s="14" t="s">
        <v>58</v>
      </c>
      <c r="K264" s="14">
        <v>160</v>
      </c>
      <c r="L264" s="14">
        <v>0.16669999999999999</v>
      </c>
      <c r="M264" s="13">
        <v>16.53</v>
      </c>
      <c r="N264" s="20" t="s">
        <v>112</v>
      </c>
      <c r="O264" s="31" t="str">
        <f>VLOOKUP(N264,Reference!A:B,2,)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65" spans="1:15">
      <c r="A265" s="9">
        <v>263</v>
      </c>
      <c r="B265" s="10" t="s">
        <v>117</v>
      </c>
      <c r="C265" s="13">
        <v>30.8</v>
      </c>
      <c r="D265" s="13">
        <v>12.4</v>
      </c>
      <c r="E265" s="13">
        <v>15.1</v>
      </c>
      <c r="F265" s="13">
        <v>0.38</v>
      </c>
      <c r="G265" s="14" t="s">
        <v>2</v>
      </c>
      <c r="H265" s="14" t="s">
        <v>41</v>
      </c>
      <c r="I265" s="18" t="s">
        <v>59</v>
      </c>
      <c r="J265" s="14" t="s">
        <v>58</v>
      </c>
      <c r="K265" s="14">
        <v>160</v>
      </c>
      <c r="L265" s="14">
        <v>0.16669999999999999</v>
      </c>
      <c r="M265" s="13">
        <v>16.07</v>
      </c>
      <c r="N265" s="20" t="s">
        <v>112</v>
      </c>
      <c r="O265" s="31" t="str">
        <f>VLOOKUP(N265,Reference!A:B,2,)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66" spans="1:15">
      <c r="A266" s="9">
        <v>264</v>
      </c>
      <c r="B266" s="10" t="s">
        <v>117</v>
      </c>
      <c r="C266" s="13">
        <v>30.8</v>
      </c>
      <c r="D266" s="13">
        <v>12.4</v>
      </c>
      <c r="E266" s="13">
        <v>15.1</v>
      </c>
      <c r="F266" s="13">
        <v>0.38</v>
      </c>
      <c r="G266" s="14" t="s">
        <v>2</v>
      </c>
      <c r="H266" s="14" t="s">
        <v>13</v>
      </c>
      <c r="I266" s="18" t="s">
        <v>59</v>
      </c>
      <c r="J266" s="14" t="s">
        <v>58</v>
      </c>
      <c r="K266" s="14">
        <v>160</v>
      </c>
      <c r="L266" s="14">
        <v>0.16669999999999999</v>
      </c>
      <c r="M266" s="13">
        <v>15.44</v>
      </c>
      <c r="N266" s="20" t="s">
        <v>112</v>
      </c>
      <c r="O266" s="31" t="str">
        <f>VLOOKUP(N266,Reference!A:B,2,)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67" spans="1:15">
      <c r="A267" s="9">
        <v>265</v>
      </c>
      <c r="B267" s="10" t="s">
        <v>117</v>
      </c>
      <c r="C267" s="13">
        <v>30.8</v>
      </c>
      <c r="D267" s="13">
        <v>12.4</v>
      </c>
      <c r="E267" s="13">
        <v>15.1</v>
      </c>
      <c r="F267" s="13">
        <v>0.38</v>
      </c>
      <c r="G267" s="14" t="s">
        <v>2</v>
      </c>
      <c r="H267" s="14" t="s">
        <v>17</v>
      </c>
      <c r="I267" s="18" t="s">
        <v>59</v>
      </c>
      <c r="J267" s="14" t="s">
        <v>58</v>
      </c>
      <c r="K267" s="14">
        <v>100</v>
      </c>
      <c r="L267" s="14">
        <v>0.16669999999999999</v>
      </c>
      <c r="M267" s="13">
        <v>28.25</v>
      </c>
      <c r="N267" s="20" t="s">
        <v>112</v>
      </c>
      <c r="O267" s="31" t="str">
        <f>VLOOKUP(N267,Reference!A:B,2,)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68" spans="1:15">
      <c r="A268" s="9">
        <v>266</v>
      </c>
      <c r="B268" s="10" t="s">
        <v>117</v>
      </c>
      <c r="C268" s="13">
        <v>30.8</v>
      </c>
      <c r="D268" s="13">
        <v>12.4</v>
      </c>
      <c r="E268" s="13">
        <v>15.1</v>
      </c>
      <c r="F268" s="13">
        <v>0.38</v>
      </c>
      <c r="G268" s="14" t="s">
        <v>2</v>
      </c>
      <c r="H268" s="14" t="s">
        <v>17</v>
      </c>
      <c r="I268" s="18" t="s">
        <v>59</v>
      </c>
      <c r="J268" s="14" t="s">
        <v>58</v>
      </c>
      <c r="K268" s="14">
        <v>120</v>
      </c>
      <c r="L268" s="14">
        <v>0.16669999999999999</v>
      </c>
      <c r="M268" s="13">
        <v>37.74</v>
      </c>
      <c r="N268" s="20" t="s">
        <v>112</v>
      </c>
      <c r="O268" s="31" t="str">
        <f>VLOOKUP(N268,Reference!A:B,2,)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69" spans="1:15">
      <c r="A269" s="9">
        <v>267</v>
      </c>
      <c r="B269" s="10" t="s">
        <v>117</v>
      </c>
      <c r="C269" s="13">
        <v>30.8</v>
      </c>
      <c r="D269" s="13">
        <v>12.4</v>
      </c>
      <c r="E269" s="13">
        <v>15.1</v>
      </c>
      <c r="F269" s="13">
        <v>0.38</v>
      </c>
      <c r="G269" s="14" t="s">
        <v>2</v>
      </c>
      <c r="H269" s="14" t="s">
        <v>17</v>
      </c>
      <c r="I269" s="18" t="s">
        <v>59</v>
      </c>
      <c r="J269" s="14" t="s">
        <v>58</v>
      </c>
      <c r="K269" s="14">
        <v>140</v>
      </c>
      <c r="L269" s="14">
        <v>0.16669999999999999</v>
      </c>
      <c r="M269" s="13">
        <v>39.67</v>
      </c>
      <c r="N269" s="20" t="s">
        <v>112</v>
      </c>
      <c r="O269" s="31" t="str">
        <f>VLOOKUP(N269,Reference!A:B,2,)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70" spans="1:15">
      <c r="A270" s="9">
        <v>268</v>
      </c>
      <c r="B270" s="10" t="s">
        <v>117</v>
      </c>
      <c r="C270" s="24">
        <v>30.8</v>
      </c>
      <c r="D270" s="24">
        <v>12.4</v>
      </c>
      <c r="E270" s="24">
        <v>15.1</v>
      </c>
      <c r="F270" s="24">
        <v>0.38</v>
      </c>
      <c r="G270" s="25" t="s">
        <v>2</v>
      </c>
      <c r="H270" s="25" t="s">
        <v>17</v>
      </c>
      <c r="I270" s="26" t="s">
        <v>59</v>
      </c>
      <c r="J270" s="25" t="s">
        <v>58</v>
      </c>
      <c r="K270" s="25">
        <v>160</v>
      </c>
      <c r="L270" s="25">
        <v>0.16669999999999999</v>
      </c>
      <c r="M270" s="24">
        <v>42.15</v>
      </c>
      <c r="N270" s="20" t="s">
        <v>112</v>
      </c>
      <c r="O270" s="31" t="str">
        <f>VLOOKUP(N270,Reference!A:B,2,)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71" spans="1:15">
      <c r="A271" s="9">
        <v>269</v>
      </c>
      <c r="B271" s="10" t="s">
        <v>117</v>
      </c>
      <c r="C271" s="13">
        <v>30.8</v>
      </c>
      <c r="D271" s="13">
        <v>12.4</v>
      </c>
      <c r="E271" s="13">
        <v>15.1</v>
      </c>
      <c r="F271" s="13">
        <v>0.38</v>
      </c>
      <c r="G271" s="14" t="s">
        <v>2</v>
      </c>
      <c r="H271" s="14" t="s">
        <v>17</v>
      </c>
      <c r="I271" s="18" t="s">
        <v>59</v>
      </c>
      <c r="J271" s="14" t="s">
        <v>58</v>
      </c>
      <c r="K271" s="14">
        <v>180</v>
      </c>
      <c r="L271" s="14">
        <v>0.16669999999999999</v>
      </c>
      <c r="M271" s="13">
        <v>43.73</v>
      </c>
      <c r="N271" s="20" t="s">
        <v>112</v>
      </c>
      <c r="O271" s="31" t="str">
        <f>VLOOKUP(N271,Reference!A:B,2,)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72" spans="1:15">
      <c r="A272" s="9">
        <v>270</v>
      </c>
      <c r="B272" s="10" t="s">
        <v>117</v>
      </c>
      <c r="C272" s="13">
        <v>30.8</v>
      </c>
      <c r="D272" s="13">
        <v>12.4</v>
      </c>
      <c r="E272" s="13">
        <v>15.1</v>
      </c>
      <c r="F272" s="13">
        <v>0.38</v>
      </c>
      <c r="G272" s="14" t="s">
        <v>2</v>
      </c>
      <c r="H272" s="14" t="s">
        <v>17</v>
      </c>
      <c r="I272" s="18" t="s">
        <v>59</v>
      </c>
      <c r="J272" s="14" t="s">
        <v>58</v>
      </c>
      <c r="K272" s="14">
        <v>160</v>
      </c>
      <c r="L272" s="14">
        <v>8.3299999999999999E-2</v>
      </c>
      <c r="M272" s="13">
        <v>4.79</v>
      </c>
      <c r="N272" s="20" t="s">
        <v>112</v>
      </c>
      <c r="O272" s="31" t="str">
        <f>VLOOKUP(N272,Reference!A:B,2,)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73" spans="1:15">
      <c r="A273" s="9">
        <v>271</v>
      </c>
      <c r="B273" s="10" t="s">
        <v>117</v>
      </c>
      <c r="C273" s="13">
        <v>30.8</v>
      </c>
      <c r="D273" s="13">
        <v>12.4</v>
      </c>
      <c r="E273" s="13">
        <v>15.1</v>
      </c>
      <c r="F273" s="13">
        <v>0.38</v>
      </c>
      <c r="G273" s="14" t="s">
        <v>2</v>
      </c>
      <c r="H273" s="14" t="s">
        <v>17</v>
      </c>
      <c r="I273" s="18" t="s">
        <v>59</v>
      </c>
      <c r="J273" s="14" t="s">
        <v>58</v>
      </c>
      <c r="K273" s="14">
        <v>160</v>
      </c>
      <c r="L273" s="14">
        <v>0.1333</v>
      </c>
      <c r="M273" s="13">
        <v>7.34</v>
      </c>
      <c r="N273" s="20" t="s">
        <v>112</v>
      </c>
      <c r="O273" s="31" t="str">
        <f>VLOOKUP(N273,Reference!A:B,2,)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74" spans="1:15">
      <c r="A274" s="9">
        <v>272</v>
      </c>
      <c r="B274" s="10" t="s">
        <v>117</v>
      </c>
      <c r="C274" s="13">
        <v>30.8</v>
      </c>
      <c r="D274" s="13">
        <v>12.4</v>
      </c>
      <c r="E274" s="13">
        <v>15.1</v>
      </c>
      <c r="F274" s="13">
        <v>0.38</v>
      </c>
      <c r="G274" s="14" t="s">
        <v>2</v>
      </c>
      <c r="H274" s="14" t="s">
        <v>17</v>
      </c>
      <c r="I274" s="18" t="s">
        <v>59</v>
      </c>
      <c r="J274" s="14" t="s">
        <v>58</v>
      </c>
      <c r="K274" s="14">
        <v>160</v>
      </c>
      <c r="L274" s="14">
        <v>0.16669999999999999</v>
      </c>
      <c r="M274" s="13">
        <v>46.14</v>
      </c>
      <c r="N274" s="20" t="s">
        <v>112</v>
      </c>
      <c r="O274" s="31" t="str">
        <f>VLOOKUP(N274,Reference!A:B,2,)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75" spans="1:15">
      <c r="A275" s="9">
        <v>273</v>
      </c>
      <c r="B275" s="10" t="s">
        <v>117</v>
      </c>
      <c r="C275" s="13">
        <v>30.8</v>
      </c>
      <c r="D275" s="13">
        <v>12.4</v>
      </c>
      <c r="E275" s="13">
        <v>15.1</v>
      </c>
      <c r="F275" s="13">
        <v>0.38</v>
      </c>
      <c r="G275" s="14" t="s">
        <v>2</v>
      </c>
      <c r="H275" s="14" t="s">
        <v>17</v>
      </c>
      <c r="I275" s="18" t="s">
        <v>59</v>
      </c>
      <c r="J275" s="14" t="s">
        <v>58</v>
      </c>
      <c r="K275" s="14">
        <v>160</v>
      </c>
      <c r="L275" s="14">
        <v>0.2</v>
      </c>
      <c r="M275" s="13">
        <v>54.18</v>
      </c>
      <c r="N275" s="20" t="s">
        <v>112</v>
      </c>
      <c r="O275" s="31" t="str">
        <f>VLOOKUP(N275,Reference!A:B,2,)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76" spans="1:15">
      <c r="A276" s="9">
        <v>274</v>
      </c>
      <c r="B276" s="10" t="s">
        <v>117</v>
      </c>
      <c r="C276" s="13">
        <v>30.8</v>
      </c>
      <c r="D276" s="13">
        <v>12.4</v>
      </c>
      <c r="E276" s="13">
        <v>15.1</v>
      </c>
      <c r="F276" s="13">
        <v>0.38</v>
      </c>
      <c r="G276" s="14" t="s">
        <v>2</v>
      </c>
      <c r="H276" s="14" t="s">
        <v>17</v>
      </c>
      <c r="I276" s="18" t="s">
        <v>59</v>
      </c>
      <c r="J276" s="18" t="s">
        <v>118</v>
      </c>
      <c r="K276" s="14">
        <v>160</v>
      </c>
      <c r="L276" s="14">
        <v>0.2</v>
      </c>
      <c r="M276" s="13">
        <v>55.42</v>
      </c>
      <c r="N276" s="20" t="s">
        <v>112</v>
      </c>
      <c r="O276" s="31" t="str">
        <f>VLOOKUP(N276,Reference!A:B,2,)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77" spans="1:15">
      <c r="A277" s="9">
        <v>275</v>
      </c>
      <c r="B277" s="10" t="s">
        <v>117</v>
      </c>
      <c r="C277" s="13">
        <v>30.8</v>
      </c>
      <c r="D277" s="13">
        <v>12.4</v>
      </c>
      <c r="E277" s="13">
        <v>15.1</v>
      </c>
      <c r="F277" s="13">
        <v>0.38</v>
      </c>
      <c r="G277" s="14" t="s">
        <v>2</v>
      </c>
      <c r="H277" s="14" t="s">
        <v>17</v>
      </c>
      <c r="I277" s="18" t="s">
        <v>59</v>
      </c>
      <c r="J277" s="18" t="s">
        <v>119</v>
      </c>
      <c r="K277" s="14">
        <v>160</v>
      </c>
      <c r="L277" s="14">
        <v>0.2</v>
      </c>
      <c r="M277" s="13">
        <v>65.739999999999995</v>
      </c>
      <c r="N277" s="20" t="s">
        <v>112</v>
      </c>
      <c r="O277" s="31" t="str">
        <f>VLOOKUP(N277,Reference!A:B,2,)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78" spans="1:15">
      <c r="A278" s="9">
        <v>276</v>
      </c>
      <c r="B278" s="10" t="s">
        <v>117</v>
      </c>
      <c r="C278" s="13">
        <v>30.8</v>
      </c>
      <c r="D278" s="13">
        <v>12.4</v>
      </c>
      <c r="E278" s="13">
        <v>15.1</v>
      </c>
      <c r="F278" s="13">
        <v>0.38</v>
      </c>
      <c r="G278" s="14" t="s">
        <v>2</v>
      </c>
      <c r="H278" s="14" t="s">
        <v>17</v>
      </c>
      <c r="I278" s="18" t="s">
        <v>59</v>
      </c>
      <c r="J278" s="18" t="s">
        <v>105</v>
      </c>
      <c r="K278" s="14">
        <v>160</v>
      </c>
      <c r="L278" s="14">
        <v>0.2</v>
      </c>
      <c r="M278" s="13">
        <v>55.9</v>
      </c>
      <c r="N278" s="20" t="s">
        <v>112</v>
      </c>
      <c r="O278" s="31" t="str">
        <f>VLOOKUP(N278,Reference!A:B,2,)</f>
        <v>He, Y.; Huang, M.; Tang, W.; Ma, C. Improving enzymatic hydrolysis of sunflower straw pretreated by deep eutectic solvent with different carboxylic acids as hydrogen bond donors. Industrial Crops and Products 2023, 193, 116157. DOI: https://doi.org/10.1016/j.indcrop.2022.116157.</v>
      </c>
    </row>
    <row r="279" spans="1:15">
      <c r="A279" s="9">
        <v>277</v>
      </c>
      <c r="B279" s="10" t="s">
        <v>120</v>
      </c>
      <c r="C279" s="13">
        <v>51.8</v>
      </c>
      <c r="D279" s="13">
        <v>17.5</v>
      </c>
      <c r="E279" s="13">
        <v>17.8</v>
      </c>
      <c r="F279" s="13">
        <v>1</v>
      </c>
      <c r="G279" s="14" t="s">
        <v>2</v>
      </c>
      <c r="H279" s="14" t="s">
        <v>16</v>
      </c>
      <c r="I279" s="14" t="s">
        <v>65</v>
      </c>
      <c r="J279" s="18" t="s">
        <v>55</v>
      </c>
      <c r="K279" s="14">
        <v>70</v>
      </c>
      <c r="L279" s="14">
        <v>2</v>
      </c>
      <c r="M279" s="13">
        <v>24.4</v>
      </c>
      <c r="N279" s="20" t="s">
        <v>113</v>
      </c>
      <c r="O279" s="31" t="str">
        <f>VLOOKUP(N279,Reference!A:B,2,)</f>
        <v>Hong, S.; Song, Y.; Yuan, Y.; Lian, H.; Liimatainen, H. Production and characterization of lignin containing nanocellulose from luffa through an acidic deep eutectic solvent treatment and systematic fractionation. Industrial Crops and Products 2020, 143, 111913. DOI: https://doi.org/10.1016/j.indcrop.2019.111913.</v>
      </c>
    </row>
    <row r="280" spans="1:15">
      <c r="A280" s="9">
        <v>278</v>
      </c>
      <c r="B280" s="10" t="s">
        <v>120</v>
      </c>
      <c r="C280" s="13">
        <v>51.8</v>
      </c>
      <c r="D280" s="13">
        <v>17.5</v>
      </c>
      <c r="E280" s="13">
        <v>17.8</v>
      </c>
      <c r="F280" s="13">
        <v>1</v>
      </c>
      <c r="G280" s="14" t="s">
        <v>2</v>
      </c>
      <c r="H280" s="14" t="s">
        <v>16</v>
      </c>
      <c r="I280" s="14" t="s">
        <v>65</v>
      </c>
      <c r="J280" s="18" t="s">
        <v>55</v>
      </c>
      <c r="K280" s="14">
        <v>80</v>
      </c>
      <c r="L280" s="14">
        <v>2</v>
      </c>
      <c r="M280" s="13">
        <v>33.799999999999997</v>
      </c>
      <c r="N280" s="20" t="s">
        <v>113</v>
      </c>
      <c r="O280" s="31" t="str">
        <f>VLOOKUP(N280,Reference!A:B,2,)</f>
        <v>Hong, S.; Song, Y.; Yuan, Y.; Lian, H.; Liimatainen, H. Production and characterization of lignin containing nanocellulose from luffa through an acidic deep eutectic solvent treatment and systematic fractionation. Industrial Crops and Products 2020, 143, 111913. DOI: https://doi.org/10.1016/j.indcrop.2019.111913.</v>
      </c>
    </row>
    <row r="281" spans="1:15">
      <c r="A281" s="9">
        <v>279</v>
      </c>
      <c r="B281" s="10" t="s">
        <v>120</v>
      </c>
      <c r="C281" s="13">
        <v>51.8</v>
      </c>
      <c r="D281" s="13">
        <v>17.5</v>
      </c>
      <c r="E281" s="13">
        <v>17.8</v>
      </c>
      <c r="F281" s="13">
        <v>1</v>
      </c>
      <c r="G281" s="14" t="s">
        <v>2</v>
      </c>
      <c r="H281" s="14" t="s">
        <v>16</v>
      </c>
      <c r="I281" s="14" t="s">
        <v>65</v>
      </c>
      <c r="J281" s="18" t="s">
        <v>55</v>
      </c>
      <c r="K281" s="14">
        <v>90</v>
      </c>
      <c r="L281" s="14">
        <v>2</v>
      </c>
      <c r="M281" s="13">
        <v>59.3</v>
      </c>
      <c r="N281" s="20" t="s">
        <v>113</v>
      </c>
      <c r="O281" s="31" t="str">
        <f>VLOOKUP(N281,Reference!A:B,2,)</f>
        <v>Hong, S.; Song, Y.; Yuan, Y.; Lian, H.; Liimatainen, H. Production and characterization of lignin containing nanocellulose from luffa through an acidic deep eutectic solvent treatment and systematic fractionation. Industrial Crops and Products 2020, 143, 111913. DOI: https://doi.org/10.1016/j.indcrop.2019.111913.</v>
      </c>
    </row>
    <row r="282" spans="1:15">
      <c r="A282" s="9">
        <v>280</v>
      </c>
      <c r="B282" s="10" t="s">
        <v>120</v>
      </c>
      <c r="C282" s="13">
        <v>51.8</v>
      </c>
      <c r="D282" s="13">
        <v>17.5</v>
      </c>
      <c r="E282" s="13">
        <v>17.8</v>
      </c>
      <c r="F282" s="13">
        <v>1</v>
      </c>
      <c r="G282" s="14" t="s">
        <v>2</v>
      </c>
      <c r="H282" s="14" t="s">
        <v>16</v>
      </c>
      <c r="I282" s="14" t="s">
        <v>65</v>
      </c>
      <c r="J282" s="18" t="s">
        <v>55</v>
      </c>
      <c r="K282" s="14">
        <v>100</v>
      </c>
      <c r="L282" s="14">
        <v>2</v>
      </c>
      <c r="M282" s="13">
        <v>72.900000000000006</v>
      </c>
      <c r="N282" s="20" t="s">
        <v>113</v>
      </c>
      <c r="O282" s="31" t="str">
        <f>VLOOKUP(N282,Reference!A:B,2,)</f>
        <v>Hong, S.; Song, Y.; Yuan, Y.; Lian, H.; Liimatainen, H. Production and characterization of lignin containing nanocellulose from luffa through an acidic deep eutectic solvent treatment and systematic fractionation. Industrial Crops and Products 2020, 143, 111913. DOI: https://doi.org/10.1016/j.indcrop.2019.111913.</v>
      </c>
    </row>
    <row r="283" spans="1:15">
      <c r="A283" s="9">
        <v>281</v>
      </c>
      <c r="B283" s="10" t="s">
        <v>120</v>
      </c>
      <c r="C283" s="13">
        <v>51.8</v>
      </c>
      <c r="D283" s="13">
        <v>17.5</v>
      </c>
      <c r="E283" s="13">
        <v>17.8</v>
      </c>
      <c r="F283" s="13">
        <v>1</v>
      </c>
      <c r="G283" s="14" t="s">
        <v>2</v>
      </c>
      <c r="H283" s="14" t="s">
        <v>16</v>
      </c>
      <c r="I283" s="14" t="s">
        <v>65</v>
      </c>
      <c r="J283" s="18" t="s">
        <v>55</v>
      </c>
      <c r="K283" s="14">
        <v>90</v>
      </c>
      <c r="L283" s="14">
        <v>1</v>
      </c>
      <c r="M283" s="13">
        <v>32</v>
      </c>
      <c r="N283" s="20" t="s">
        <v>113</v>
      </c>
      <c r="O283" s="31" t="str">
        <f>VLOOKUP(N283,Reference!A:B,2,)</f>
        <v>Hong, S.; Song, Y.; Yuan, Y.; Lian, H.; Liimatainen, H. Production and characterization of lignin containing nanocellulose from luffa through an acidic deep eutectic solvent treatment and systematic fractionation. Industrial Crops and Products 2020, 143, 111913. DOI: https://doi.org/10.1016/j.indcrop.2019.111913.</v>
      </c>
    </row>
    <row r="284" spans="1:15">
      <c r="A284" s="9">
        <v>282</v>
      </c>
      <c r="B284" s="10" t="s">
        <v>120</v>
      </c>
      <c r="C284" s="13">
        <v>51.8</v>
      </c>
      <c r="D284" s="13">
        <v>17.5</v>
      </c>
      <c r="E284" s="13">
        <v>17.8</v>
      </c>
      <c r="F284" s="13">
        <v>1</v>
      </c>
      <c r="G284" s="14" t="s">
        <v>2</v>
      </c>
      <c r="H284" s="14" t="s">
        <v>16</v>
      </c>
      <c r="I284" s="14" t="s">
        <v>65</v>
      </c>
      <c r="J284" s="18" t="s">
        <v>55</v>
      </c>
      <c r="K284" s="14">
        <v>90</v>
      </c>
      <c r="L284" s="14">
        <v>1.5</v>
      </c>
      <c r="M284" s="13">
        <f>((17.8-10.645)/17.8)*100</f>
        <v>40.196629213483149</v>
      </c>
      <c r="N284" s="20" t="s">
        <v>113</v>
      </c>
      <c r="O284" s="31" t="str">
        <f>VLOOKUP(N284,Reference!A:B,2,)</f>
        <v>Hong, S.; Song, Y.; Yuan, Y.; Lian, H.; Liimatainen, H. Production and characterization of lignin containing nanocellulose from luffa through an acidic deep eutectic solvent treatment and systematic fractionation. Industrial Crops and Products 2020, 143, 111913. DOI: https://doi.org/10.1016/j.indcrop.2019.111913.</v>
      </c>
    </row>
    <row r="285" spans="1:15">
      <c r="A285" s="9">
        <v>283</v>
      </c>
      <c r="B285" s="10" t="s">
        <v>120</v>
      </c>
      <c r="C285" s="13">
        <v>51.8</v>
      </c>
      <c r="D285" s="13">
        <v>17.5</v>
      </c>
      <c r="E285" s="13">
        <v>17.8</v>
      </c>
      <c r="F285" s="13">
        <v>1</v>
      </c>
      <c r="G285" s="14" t="s">
        <v>2</v>
      </c>
      <c r="H285" s="14" t="s">
        <v>16</v>
      </c>
      <c r="I285" s="14" t="s">
        <v>65</v>
      </c>
      <c r="J285" s="18" t="s">
        <v>55</v>
      </c>
      <c r="K285" s="14">
        <v>90</v>
      </c>
      <c r="L285" s="14">
        <f>15/6</f>
        <v>2.5</v>
      </c>
      <c r="M285" s="13">
        <v>64.099999999999994</v>
      </c>
      <c r="N285" s="20" t="s">
        <v>113</v>
      </c>
      <c r="O285" s="31" t="str">
        <f>VLOOKUP(N285,Reference!A:B,2,)</f>
        <v>Hong, S.; Song, Y.; Yuan, Y.; Lian, H.; Liimatainen, H. Production and characterization of lignin containing nanocellulose from luffa through an acidic deep eutectic solvent treatment and systematic fractionation. Industrial Crops and Products 2020, 143, 111913. DOI: https://doi.org/10.1016/j.indcrop.2019.111913.</v>
      </c>
    </row>
    <row r="286" spans="1:15">
      <c r="A286" s="9">
        <v>284</v>
      </c>
      <c r="B286" s="10" t="s">
        <v>121</v>
      </c>
      <c r="C286" s="13">
        <v>36.49</v>
      </c>
      <c r="D286" s="13">
        <v>14.91</v>
      </c>
      <c r="E286" s="13">
        <v>13.1</v>
      </c>
      <c r="F286" s="13">
        <v>0.5</v>
      </c>
      <c r="G286" s="14" t="s">
        <v>2</v>
      </c>
      <c r="H286" s="14" t="s">
        <v>24</v>
      </c>
      <c r="I286" s="18" t="s">
        <v>59</v>
      </c>
      <c r="J286" s="14" t="s">
        <v>58</v>
      </c>
      <c r="K286" s="14">
        <v>100</v>
      </c>
      <c r="L286" s="14">
        <v>3</v>
      </c>
      <c r="M286" s="13">
        <v>57.63</v>
      </c>
      <c r="N286" s="20" t="s">
        <v>114</v>
      </c>
      <c r="O286" s="31" t="str">
        <f>VLOOKUP(N286,Reference!A:B,2,)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287" spans="1:15">
      <c r="A287" s="9">
        <v>285</v>
      </c>
      <c r="B287" s="10" t="s">
        <v>121</v>
      </c>
      <c r="C287" s="13">
        <v>36.49</v>
      </c>
      <c r="D287" s="13">
        <v>14.91</v>
      </c>
      <c r="E287" s="13">
        <v>13.1</v>
      </c>
      <c r="F287" s="13">
        <v>0.5</v>
      </c>
      <c r="G287" s="14" t="s">
        <v>2</v>
      </c>
      <c r="H287" s="14" t="s">
        <v>38</v>
      </c>
      <c r="I287" s="18" t="s">
        <v>59</v>
      </c>
      <c r="J287" s="14" t="s">
        <v>58</v>
      </c>
      <c r="K287" s="14">
        <v>100</v>
      </c>
      <c r="L287" s="14">
        <v>3</v>
      </c>
      <c r="M287" s="13">
        <v>53.1</v>
      </c>
      <c r="N287" s="20" t="s">
        <v>114</v>
      </c>
      <c r="O287" s="31" t="str">
        <f>VLOOKUP(N287,Reference!A:B,2,)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288" spans="1:15">
      <c r="A288" s="9">
        <v>286</v>
      </c>
      <c r="B288" s="10" t="s">
        <v>121</v>
      </c>
      <c r="C288" s="13">
        <v>36.49</v>
      </c>
      <c r="D288" s="13">
        <v>14.91</v>
      </c>
      <c r="E288" s="13">
        <v>13.1</v>
      </c>
      <c r="F288" s="13">
        <v>0.5</v>
      </c>
      <c r="G288" s="14" t="s">
        <v>2</v>
      </c>
      <c r="H288" s="14" t="s">
        <v>9</v>
      </c>
      <c r="I288" s="18" t="s">
        <v>59</v>
      </c>
      <c r="J288" s="14" t="s">
        <v>58</v>
      </c>
      <c r="K288" s="14">
        <v>100</v>
      </c>
      <c r="L288" s="14">
        <v>3</v>
      </c>
      <c r="M288" s="13">
        <v>67.3</v>
      </c>
      <c r="N288" s="20" t="s">
        <v>114</v>
      </c>
      <c r="O288" s="31" t="str">
        <f>VLOOKUP(N288,Reference!A:B,2,)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289" spans="1:15">
      <c r="A289" s="9">
        <v>287</v>
      </c>
      <c r="B289" s="10" t="s">
        <v>121</v>
      </c>
      <c r="C289" s="13">
        <v>36.49</v>
      </c>
      <c r="D289" s="13">
        <v>14.91</v>
      </c>
      <c r="E289" s="13">
        <v>13.1</v>
      </c>
      <c r="F289" s="13">
        <v>0.5</v>
      </c>
      <c r="G289" s="14" t="s">
        <v>2</v>
      </c>
      <c r="H289" s="14" t="s">
        <v>7</v>
      </c>
      <c r="I289" s="18" t="s">
        <v>59</v>
      </c>
      <c r="J289" s="14" t="s">
        <v>58</v>
      </c>
      <c r="K289" s="14">
        <v>100</v>
      </c>
      <c r="L289" s="14">
        <v>3</v>
      </c>
      <c r="M289" s="13">
        <v>39.229999999999997</v>
      </c>
      <c r="N289" s="20" t="s">
        <v>114</v>
      </c>
      <c r="O289" s="31" t="str">
        <f>VLOOKUP(N289,Reference!A:B,2,)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290" spans="1:15">
      <c r="A290" s="9">
        <v>288</v>
      </c>
      <c r="B290" s="10" t="s">
        <v>121</v>
      </c>
      <c r="C290" s="13">
        <v>36.49</v>
      </c>
      <c r="D290" s="13">
        <v>14.91</v>
      </c>
      <c r="E290" s="13">
        <v>13.1</v>
      </c>
      <c r="F290" s="13">
        <v>0.5</v>
      </c>
      <c r="G290" s="14" t="s">
        <v>2</v>
      </c>
      <c r="H290" s="14" t="s">
        <v>8</v>
      </c>
      <c r="I290" s="18" t="s">
        <v>59</v>
      </c>
      <c r="J290" s="14" t="s">
        <v>58</v>
      </c>
      <c r="K290" s="14">
        <v>100</v>
      </c>
      <c r="L290" s="14">
        <v>3</v>
      </c>
      <c r="M290" s="13">
        <v>47.56</v>
      </c>
      <c r="N290" s="20" t="s">
        <v>114</v>
      </c>
      <c r="O290" s="31" t="str">
        <f>VLOOKUP(N290,Reference!A:B,2,)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291" spans="1:15">
      <c r="A291" s="9">
        <v>289</v>
      </c>
      <c r="B291" s="10" t="s">
        <v>121</v>
      </c>
      <c r="C291" s="13">
        <v>36.49</v>
      </c>
      <c r="D291" s="13">
        <v>14.91</v>
      </c>
      <c r="E291" s="13">
        <v>13.1</v>
      </c>
      <c r="F291" s="13">
        <v>0.5</v>
      </c>
      <c r="G291" s="14" t="s">
        <v>2</v>
      </c>
      <c r="H291" s="14" t="s">
        <v>9</v>
      </c>
      <c r="I291" s="18" t="s">
        <v>59</v>
      </c>
      <c r="J291" s="14" t="s">
        <v>58</v>
      </c>
      <c r="K291" s="14">
        <v>60</v>
      </c>
      <c r="L291" s="14">
        <v>1</v>
      </c>
      <c r="M291" s="13">
        <v>51.91</v>
      </c>
      <c r="N291" s="20" t="s">
        <v>114</v>
      </c>
      <c r="O291" s="31" t="str">
        <f>VLOOKUP(N291,Reference!A:B,2,)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292" spans="1:15">
      <c r="A292" s="9">
        <v>290</v>
      </c>
      <c r="B292" s="10" t="s">
        <v>121</v>
      </c>
      <c r="C292" s="13">
        <v>36.49</v>
      </c>
      <c r="D292" s="13">
        <v>14.91</v>
      </c>
      <c r="E292" s="13">
        <v>13.1</v>
      </c>
      <c r="F292" s="13">
        <v>0.5</v>
      </c>
      <c r="G292" s="14" t="s">
        <v>2</v>
      </c>
      <c r="H292" s="14" t="s">
        <v>9</v>
      </c>
      <c r="I292" s="18" t="s">
        <v>59</v>
      </c>
      <c r="J292" s="14" t="s">
        <v>58</v>
      </c>
      <c r="K292" s="14">
        <v>60</v>
      </c>
      <c r="L292" s="14">
        <v>2</v>
      </c>
      <c r="M292" s="13">
        <v>52.29</v>
      </c>
      <c r="N292" s="20" t="s">
        <v>114</v>
      </c>
      <c r="O292" s="31" t="str">
        <f>VLOOKUP(N292,Reference!A:B,2,)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293" spans="1:15">
      <c r="A293" s="9">
        <v>291</v>
      </c>
      <c r="B293" s="10" t="s">
        <v>121</v>
      </c>
      <c r="C293" s="13">
        <v>36.49</v>
      </c>
      <c r="D293" s="13">
        <v>14.91</v>
      </c>
      <c r="E293" s="13">
        <v>13.1</v>
      </c>
      <c r="F293" s="13">
        <v>0.5</v>
      </c>
      <c r="G293" s="14" t="s">
        <v>2</v>
      </c>
      <c r="H293" s="14" t="s">
        <v>9</v>
      </c>
      <c r="I293" s="18" t="s">
        <v>59</v>
      </c>
      <c r="J293" s="14" t="s">
        <v>58</v>
      </c>
      <c r="K293" s="14">
        <v>60</v>
      </c>
      <c r="L293" s="14">
        <v>3</v>
      </c>
      <c r="M293" s="13">
        <v>55</v>
      </c>
      <c r="N293" s="20" t="s">
        <v>114</v>
      </c>
      <c r="O293" s="31" t="str">
        <f>VLOOKUP(N293,Reference!A:B,2,)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294" spans="1:15">
      <c r="A294" s="9">
        <v>292</v>
      </c>
      <c r="B294" s="10" t="s">
        <v>121</v>
      </c>
      <c r="C294" s="13">
        <v>36.49</v>
      </c>
      <c r="D294" s="13">
        <v>14.91</v>
      </c>
      <c r="E294" s="13">
        <v>13.1</v>
      </c>
      <c r="F294" s="13">
        <v>0.5</v>
      </c>
      <c r="G294" s="14" t="s">
        <v>2</v>
      </c>
      <c r="H294" s="14" t="s">
        <v>9</v>
      </c>
      <c r="I294" s="18" t="s">
        <v>59</v>
      </c>
      <c r="J294" s="14" t="s">
        <v>58</v>
      </c>
      <c r="K294" s="14">
        <v>80</v>
      </c>
      <c r="L294" s="14">
        <v>1</v>
      </c>
      <c r="M294" s="13">
        <v>52.75</v>
      </c>
      <c r="N294" s="20" t="s">
        <v>114</v>
      </c>
      <c r="O294" s="31" t="str">
        <f>VLOOKUP(N294,Reference!A:B,2,)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295" spans="1:15">
      <c r="A295" s="9">
        <v>293</v>
      </c>
      <c r="B295" s="10" t="s">
        <v>121</v>
      </c>
      <c r="C295" s="13">
        <v>36.49</v>
      </c>
      <c r="D295" s="13">
        <v>14.91</v>
      </c>
      <c r="E295" s="13">
        <v>13.1</v>
      </c>
      <c r="F295" s="13">
        <v>0.5</v>
      </c>
      <c r="G295" s="14" t="s">
        <v>2</v>
      </c>
      <c r="H295" s="14" t="s">
        <v>9</v>
      </c>
      <c r="I295" s="18" t="s">
        <v>59</v>
      </c>
      <c r="J295" s="14" t="s">
        <v>58</v>
      </c>
      <c r="K295" s="14">
        <v>80</v>
      </c>
      <c r="L295" s="14">
        <v>2</v>
      </c>
      <c r="M295" s="13">
        <v>55.88</v>
      </c>
      <c r="N295" s="20" t="s">
        <v>114</v>
      </c>
      <c r="O295" s="31" t="str">
        <f>VLOOKUP(N295,Reference!A:B,2,)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296" spans="1:15">
      <c r="A296" s="9">
        <v>294</v>
      </c>
      <c r="B296" s="10" t="s">
        <v>121</v>
      </c>
      <c r="C296" s="13">
        <v>36.49</v>
      </c>
      <c r="D296" s="13">
        <v>14.91</v>
      </c>
      <c r="E296" s="13">
        <v>13.1</v>
      </c>
      <c r="F296" s="13">
        <v>0.5</v>
      </c>
      <c r="G296" s="14" t="s">
        <v>2</v>
      </c>
      <c r="H296" s="14" t="s">
        <v>9</v>
      </c>
      <c r="I296" s="18" t="s">
        <v>59</v>
      </c>
      <c r="J296" s="14" t="s">
        <v>58</v>
      </c>
      <c r="K296" s="14">
        <v>80</v>
      </c>
      <c r="L296" s="14">
        <v>3</v>
      </c>
      <c r="M296" s="13">
        <v>60.84</v>
      </c>
      <c r="N296" s="20" t="s">
        <v>114</v>
      </c>
      <c r="O296" s="31" t="str">
        <f>VLOOKUP(N296,Reference!A:B,2,)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297" spans="1:15">
      <c r="A297" s="9">
        <v>295</v>
      </c>
      <c r="B297" s="10" t="s">
        <v>121</v>
      </c>
      <c r="C297" s="13">
        <v>36.49</v>
      </c>
      <c r="D297" s="13">
        <v>14.91</v>
      </c>
      <c r="E297" s="13">
        <v>13.1</v>
      </c>
      <c r="F297" s="13">
        <v>0.5</v>
      </c>
      <c r="G297" s="14" t="s">
        <v>2</v>
      </c>
      <c r="H297" s="14" t="s">
        <v>9</v>
      </c>
      <c r="I297" s="18" t="s">
        <v>59</v>
      </c>
      <c r="J297" s="14" t="s">
        <v>58</v>
      </c>
      <c r="K297" s="14">
        <v>100</v>
      </c>
      <c r="L297" s="14">
        <v>1</v>
      </c>
      <c r="M297" s="13">
        <v>60.7</v>
      </c>
      <c r="N297" s="20" t="s">
        <v>114</v>
      </c>
      <c r="O297" s="31" t="str">
        <f>VLOOKUP(N297,Reference!A:B,2,)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298" spans="1:15">
      <c r="A298" s="9">
        <v>296</v>
      </c>
      <c r="B298" s="10" t="s">
        <v>121</v>
      </c>
      <c r="C298" s="13">
        <v>36.49</v>
      </c>
      <c r="D298" s="13">
        <v>14.91</v>
      </c>
      <c r="E298" s="13">
        <v>13.1</v>
      </c>
      <c r="F298" s="13">
        <v>0.5</v>
      </c>
      <c r="G298" s="14" t="s">
        <v>2</v>
      </c>
      <c r="H298" s="14" t="s">
        <v>9</v>
      </c>
      <c r="I298" s="18" t="s">
        <v>59</v>
      </c>
      <c r="J298" s="14" t="s">
        <v>58</v>
      </c>
      <c r="K298" s="14">
        <v>100</v>
      </c>
      <c r="L298" s="14">
        <v>2</v>
      </c>
      <c r="M298" s="13">
        <v>63.1</v>
      </c>
      <c r="N298" s="20" t="s">
        <v>114</v>
      </c>
      <c r="O298" s="31" t="str">
        <f>VLOOKUP(N298,Reference!A:B,2,)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299" spans="1:15">
      <c r="A299" s="9">
        <v>297</v>
      </c>
      <c r="B299" s="10" t="s">
        <v>121</v>
      </c>
      <c r="C299" s="13">
        <v>36.49</v>
      </c>
      <c r="D299" s="13">
        <v>14.91</v>
      </c>
      <c r="E299" s="13">
        <v>13.1</v>
      </c>
      <c r="F299" s="13">
        <v>0.5</v>
      </c>
      <c r="G299" s="14" t="s">
        <v>2</v>
      </c>
      <c r="H299" s="14" t="s">
        <v>9</v>
      </c>
      <c r="I299" s="18" t="s">
        <v>59</v>
      </c>
      <c r="J299" s="14" t="s">
        <v>58</v>
      </c>
      <c r="K299" s="14">
        <v>100</v>
      </c>
      <c r="L299" s="14">
        <v>3</v>
      </c>
      <c r="M299" s="13">
        <v>67.56</v>
      </c>
      <c r="N299" s="20" t="s">
        <v>114</v>
      </c>
      <c r="O299" s="31" t="str">
        <f>VLOOKUP(N299,Reference!A:B,2,)</f>
        <v>Okuofu, S. I.; Gerrano, A. S.; Singh, S.; Pillai, S. Deep eutectic solvent pretreatment of Bambara groundnut haulm for enhanced saccharification and bioethanol production. Biomass Conversion and Biorefinery 2022, 12 (8), 3525-3533. DOI: 10.1007/s13399-020-01053-w.</v>
      </c>
    </row>
    <row r="300" spans="1:15">
      <c r="A300" s="9">
        <v>298</v>
      </c>
      <c r="B300" s="10" t="s">
        <v>122</v>
      </c>
      <c r="C300" s="13">
        <v>28.02</v>
      </c>
      <c r="D300" s="13">
        <v>24.15</v>
      </c>
      <c r="E300" s="13">
        <v>18.11</v>
      </c>
      <c r="F300" s="13">
        <v>1</v>
      </c>
      <c r="G300" s="14" t="s">
        <v>2</v>
      </c>
      <c r="H300" s="14" t="s">
        <v>8</v>
      </c>
      <c r="I300" s="18" t="s">
        <v>59</v>
      </c>
      <c r="J300" s="23">
        <v>5.2777777777777798E-2</v>
      </c>
      <c r="K300" s="14">
        <v>80</v>
      </c>
      <c r="L300" s="14">
        <v>3</v>
      </c>
      <c r="M300" s="13">
        <v>12.2</v>
      </c>
      <c r="N300" s="20" t="s">
        <v>115</v>
      </c>
      <c r="O300" s="31" t="str">
        <f>VLOOKUP(N300,Reference!A:B,2,)</f>
        <v>Procentese, A.; Raganati, F.; Olivieri, G.; Russo, M. E.; Rehmann, L.; Marzocchella, A. Low-energy biomass pretreatment with deep eutectic solvents for bio-butanol production. Bioresource Technology 2017, 243, 464-473. DOI: https://doi.org/10.1016/j.biortech.2017.06.143.</v>
      </c>
    </row>
    <row r="301" spans="1:15">
      <c r="A301" s="9">
        <v>299</v>
      </c>
      <c r="B301" s="10" t="s">
        <v>122</v>
      </c>
      <c r="C301" s="13">
        <v>28.02</v>
      </c>
      <c r="D301" s="13">
        <v>24.15</v>
      </c>
      <c r="E301" s="13">
        <v>18.11</v>
      </c>
      <c r="F301" s="13">
        <v>1</v>
      </c>
      <c r="G301" s="14" t="s">
        <v>2</v>
      </c>
      <c r="H301" s="14" t="s">
        <v>8</v>
      </c>
      <c r="I301" s="18" t="s">
        <v>59</v>
      </c>
      <c r="J301" s="23">
        <v>5.2777777777777798E-2</v>
      </c>
      <c r="K301" s="14">
        <v>80</v>
      </c>
      <c r="L301" s="14">
        <v>6</v>
      </c>
      <c r="M301" s="13">
        <v>12.2</v>
      </c>
      <c r="N301" s="20" t="s">
        <v>115</v>
      </c>
      <c r="O301" s="31" t="str">
        <f>VLOOKUP(N301,Reference!A:B,2,)</f>
        <v>Procentese, A.; Raganati, F.; Olivieri, G.; Russo, M. E.; Rehmann, L.; Marzocchella, A. Low-energy biomass pretreatment with deep eutectic solvents for bio-butanol production. Bioresource Technology 2017, 243, 464-473. DOI: https://doi.org/10.1016/j.biortech.2017.06.143.</v>
      </c>
    </row>
    <row r="302" spans="1:15">
      <c r="A302" s="9">
        <v>300</v>
      </c>
      <c r="B302" s="10" t="s">
        <v>122</v>
      </c>
      <c r="C302" s="13">
        <v>28.02</v>
      </c>
      <c r="D302" s="13">
        <v>24.15</v>
      </c>
      <c r="E302" s="13">
        <v>18.11</v>
      </c>
      <c r="F302" s="13">
        <v>1</v>
      </c>
      <c r="G302" s="14" t="s">
        <v>2</v>
      </c>
      <c r="H302" s="14" t="s">
        <v>8</v>
      </c>
      <c r="I302" s="18" t="s">
        <v>59</v>
      </c>
      <c r="J302" s="23">
        <v>5.2777777777777798E-2</v>
      </c>
      <c r="K302" s="14">
        <v>80</v>
      </c>
      <c r="L302" s="14">
        <v>16</v>
      </c>
      <c r="M302" s="13">
        <v>13.31</v>
      </c>
      <c r="N302" s="20" t="s">
        <v>115</v>
      </c>
      <c r="O302" s="31" t="str">
        <f>VLOOKUP(N302,Reference!A:B,2,)</f>
        <v>Procentese, A.; Raganati, F.; Olivieri, G.; Russo, M. E.; Rehmann, L.; Marzocchella, A. Low-energy biomass pretreatment with deep eutectic solvents for bio-butanol production. Bioresource Technology 2017, 243, 464-473. DOI: https://doi.org/10.1016/j.biortech.2017.06.143.</v>
      </c>
    </row>
    <row r="303" spans="1:15">
      <c r="A303" s="9">
        <v>301</v>
      </c>
      <c r="B303" s="10" t="s">
        <v>122</v>
      </c>
      <c r="C303" s="13">
        <v>28.02</v>
      </c>
      <c r="D303" s="13">
        <v>24.15</v>
      </c>
      <c r="E303" s="13">
        <v>18.11</v>
      </c>
      <c r="F303" s="13">
        <v>1</v>
      </c>
      <c r="G303" s="14" t="s">
        <v>2</v>
      </c>
      <c r="H303" s="14" t="s">
        <v>8</v>
      </c>
      <c r="I303" s="18" t="s">
        <v>59</v>
      </c>
      <c r="J303" s="23">
        <v>5.2777777777777798E-2</v>
      </c>
      <c r="K303" s="14">
        <v>115</v>
      </c>
      <c r="L303" s="14">
        <v>3</v>
      </c>
      <c r="M303" s="13">
        <v>24.35</v>
      </c>
      <c r="N303" s="20" t="s">
        <v>115</v>
      </c>
      <c r="O303" s="31" t="str">
        <f>VLOOKUP(N303,Reference!A:B,2,)</f>
        <v>Procentese, A.; Raganati, F.; Olivieri, G.; Russo, M. E.; Rehmann, L.; Marzocchella, A. Low-energy biomass pretreatment with deep eutectic solvents for bio-butanol production. Bioresource Technology 2017, 243, 464-473. DOI: https://doi.org/10.1016/j.biortech.2017.06.143.</v>
      </c>
    </row>
    <row r="304" spans="1:15">
      <c r="A304" s="9">
        <v>302</v>
      </c>
      <c r="B304" s="10" t="s">
        <v>122</v>
      </c>
      <c r="C304" s="13">
        <v>28.02</v>
      </c>
      <c r="D304" s="13">
        <v>24.15</v>
      </c>
      <c r="E304" s="13">
        <v>18.11</v>
      </c>
      <c r="F304" s="13">
        <v>1</v>
      </c>
      <c r="G304" s="14" t="s">
        <v>2</v>
      </c>
      <c r="H304" s="14" t="s">
        <v>8</v>
      </c>
      <c r="I304" s="18" t="s">
        <v>59</v>
      </c>
      <c r="J304" s="23">
        <v>5.2777777777777798E-2</v>
      </c>
      <c r="K304" s="14">
        <v>115</v>
      </c>
      <c r="L304" s="14">
        <v>6</v>
      </c>
      <c r="M304" s="13">
        <v>25.46</v>
      </c>
      <c r="N304" s="20" t="s">
        <v>115</v>
      </c>
      <c r="O304" s="31" t="str">
        <f>VLOOKUP(N304,Reference!A:B,2,)</f>
        <v>Procentese, A.; Raganati, F.; Olivieri, G.; Russo, M. E.; Rehmann, L.; Marzocchella, A. Low-energy biomass pretreatment with deep eutectic solvents for bio-butanol production. Bioresource Technology 2017, 243, 464-473. DOI: https://doi.org/10.1016/j.biortech.2017.06.143.</v>
      </c>
    </row>
    <row r="305" spans="1:15">
      <c r="A305" s="9">
        <v>303</v>
      </c>
      <c r="B305" s="10" t="s">
        <v>122</v>
      </c>
      <c r="C305" s="13">
        <v>28.02</v>
      </c>
      <c r="D305" s="13">
        <v>24.15</v>
      </c>
      <c r="E305" s="13">
        <v>18.11</v>
      </c>
      <c r="F305" s="13">
        <v>1</v>
      </c>
      <c r="G305" s="14" t="s">
        <v>2</v>
      </c>
      <c r="H305" s="14" t="s">
        <v>8</v>
      </c>
      <c r="I305" s="18" t="s">
        <v>59</v>
      </c>
      <c r="J305" s="23">
        <v>5.2777777777777798E-2</v>
      </c>
      <c r="K305" s="14">
        <v>115</v>
      </c>
      <c r="L305" s="14">
        <v>16</v>
      </c>
      <c r="M305" s="13">
        <v>26.56</v>
      </c>
      <c r="N305" s="20" t="s">
        <v>115</v>
      </c>
      <c r="O305" s="31" t="str">
        <f>VLOOKUP(N305,Reference!A:B,2,)</f>
        <v>Procentese, A.; Raganati, F.; Olivieri, G.; Russo, M. E.; Rehmann, L.; Marzocchella, A. Low-energy biomass pretreatment with deep eutectic solvents for bio-butanol production. Bioresource Technology 2017, 243, 464-473. DOI: https://doi.org/10.1016/j.biortech.2017.06.143.</v>
      </c>
    </row>
    <row r="306" spans="1:15">
      <c r="A306" s="9">
        <v>304</v>
      </c>
      <c r="B306" s="10" t="s">
        <v>122</v>
      </c>
      <c r="C306" s="13">
        <v>28.02</v>
      </c>
      <c r="D306" s="13">
        <v>24.15</v>
      </c>
      <c r="E306" s="13">
        <v>18.11</v>
      </c>
      <c r="F306" s="13">
        <v>1</v>
      </c>
      <c r="G306" s="14" t="s">
        <v>2</v>
      </c>
      <c r="H306" s="14" t="s">
        <v>8</v>
      </c>
      <c r="I306" s="18" t="s">
        <v>59</v>
      </c>
      <c r="J306" s="23">
        <v>5.2777777777777798E-2</v>
      </c>
      <c r="K306" s="14">
        <v>150</v>
      </c>
      <c r="L306" s="14">
        <v>3</v>
      </c>
      <c r="M306" s="13">
        <v>36.5</v>
      </c>
      <c r="N306" s="20" t="s">
        <v>115</v>
      </c>
      <c r="O306" s="31" t="str">
        <f>VLOOKUP(N306,Reference!A:B,2,)</f>
        <v>Procentese, A.; Raganati, F.; Olivieri, G.; Russo, M. E.; Rehmann, L.; Marzocchella, A. Low-energy biomass pretreatment with deep eutectic solvents for bio-butanol production. Bioresource Technology 2017, 243, 464-473. DOI: https://doi.org/10.1016/j.biortech.2017.06.143.</v>
      </c>
    </row>
    <row r="307" spans="1:15">
      <c r="A307" s="9">
        <v>305</v>
      </c>
      <c r="B307" s="10" t="s">
        <v>122</v>
      </c>
      <c r="C307" s="13">
        <v>28.02</v>
      </c>
      <c r="D307" s="13">
        <v>24.15</v>
      </c>
      <c r="E307" s="13">
        <v>18.11</v>
      </c>
      <c r="F307" s="13">
        <v>1</v>
      </c>
      <c r="G307" s="14" t="s">
        <v>2</v>
      </c>
      <c r="H307" s="14" t="s">
        <v>8</v>
      </c>
      <c r="I307" s="18" t="s">
        <v>59</v>
      </c>
      <c r="J307" s="23">
        <v>5.2777777777777798E-2</v>
      </c>
      <c r="K307" s="14">
        <v>150</v>
      </c>
      <c r="L307" s="14">
        <v>6</v>
      </c>
      <c r="M307" s="13">
        <v>40.92</v>
      </c>
      <c r="N307" s="20" t="s">
        <v>115</v>
      </c>
      <c r="O307" s="31" t="str">
        <f>VLOOKUP(N307,Reference!A:B,2,)</f>
        <v>Procentese, A.; Raganati, F.; Olivieri, G.; Russo, M. E.; Rehmann, L.; Marzocchella, A. Low-energy biomass pretreatment with deep eutectic solvents for bio-butanol production. Bioresource Technology 2017, 243, 464-473. DOI: https://doi.org/10.1016/j.biortech.2017.06.143.</v>
      </c>
    </row>
    <row r="308" spans="1:15">
      <c r="A308" s="9">
        <v>306</v>
      </c>
      <c r="B308" s="10" t="s">
        <v>122</v>
      </c>
      <c r="C308" s="13">
        <v>28.02</v>
      </c>
      <c r="D308" s="13">
        <v>24.15</v>
      </c>
      <c r="E308" s="13">
        <v>18.11</v>
      </c>
      <c r="F308" s="13">
        <v>1</v>
      </c>
      <c r="G308" s="14" t="s">
        <v>2</v>
      </c>
      <c r="H308" s="14" t="s">
        <v>8</v>
      </c>
      <c r="I308" s="18" t="s">
        <v>59</v>
      </c>
      <c r="J308" s="23">
        <v>5.2777777777777798E-2</v>
      </c>
      <c r="K308" s="14">
        <v>150</v>
      </c>
      <c r="L308" s="14">
        <v>16</v>
      </c>
      <c r="M308" s="13">
        <v>43.68</v>
      </c>
      <c r="N308" s="20" t="s">
        <v>115</v>
      </c>
      <c r="O308" s="31" t="str">
        <f>VLOOKUP(N308,Reference!A:B,2,)</f>
        <v>Procentese, A.; Raganati, F.; Olivieri, G.; Russo, M. E.; Rehmann, L.; Marzocchella, A. Low-energy biomass pretreatment with deep eutectic solvents for bio-butanol production. Bioresource Technology 2017, 243, 464-473. DOI: https://doi.org/10.1016/j.biortech.2017.06.143.</v>
      </c>
    </row>
  </sheetData>
  <hyperlinks>
    <hyperlink ref="H265" r:id="rId1" tooltip="https://www.sciencedirect.com/topics/agricultural-and-biological-sciences/tartaric-acid" xr:uid="{A6C75CCC-3457-4890-BC64-20B73C8FE32C}"/>
  </hyperlinks>
  <pageMargins left="0.7" right="0.7" top="0.75" bottom="0.75" header="0.3" footer="0.3"/>
  <pageSetup scale="50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971FD-FF16-45E0-884B-C756A45C23BE}">
  <dimension ref="A1:AK308"/>
  <sheetViews>
    <sheetView workbookViewId="0">
      <selection activeCell="C11" sqref="C11"/>
    </sheetView>
  </sheetViews>
  <sheetFormatPr defaultRowHeight="15"/>
  <cols>
    <col min="1" max="1" width="9.140625" style="37"/>
  </cols>
  <sheetData>
    <row r="1" spans="1:37">
      <c r="B1" s="37" t="s">
        <v>166</v>
      </c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</row>
    <row r="2" spans="1:37" s="36" customFormat="1" ht="45">
      <c r="A2" s="38" t="s">
        <v>165</v>
      </c>
      <c r="B2" s="38" t="s">
        <v>43</v>
      </c>
      <c r="C2" s="38" t="s">
        <v>44</v>
      </c>
      <c r="D2" s="38" t="s">
        <v>45</v>
      </c>
      <c r="E2" s="38" t="s">
        <v>46</v>
      </c>
      <c r="F2" s="38" t="s">
        <v>49</v>
      </c>
      <c r="G2" s="38" t="s">
        <v>50</v>
      </c>
      <c r="H2" s="38" t="s">
        <v>167</v>
      </c>
      <c r="I2" s="38" t="s">
        <v>168</v>
      </c>
      <c r="J2" s="38" t="s">
        <v>169</v>
      </c>
      <c r="K2" s="38" t="s">
        <v>170</v>
      </c>
      <c r="L2" s="38" t="s">
        <v>171</v>
      </c>
      <c r="M2" s="38" t="s">
        <v>172</v>
      </c>
      <c r="N2" s="38" t="s">
        <v>173</v>
      </c>
      <c r="O2" s="38" t="s">
        <v>174</v>
      </c>
      <c r="P2" s="38" t="s">
        <v>175</v>
      </c>
      <c r="Q2" s="38" t="s">
        <v>176</v>
      </c>
      <c r="R2" s="38" t="s">
        <v>177</v>
      </c>
      <c r="S2" s="38" t="s">
        <v>178</v>
      </c>
      <c r="T2" s="38" t="s">
        <v>179</v>
      </c>
      <c r="U2" s="38" t="s">
        <v>180</v>
      </c>
      <c r="V2" s="38" t="s">
        <v>181</v>
      </c>
      <c r="W2" s="38" t="s">
        <v>182</v>
      </c>
      <c r="X2" s="38" t="s">
        <v>183</v>
      </c>
      <c r="Y2" s="38" t="s">
        <v>184</v>
      </c>
      <c r="Z2" s="38" t="s">
        <v>185</v>
      </c>
      <c r="AA2" s="38" t="s">
        <v>186</v>
      </c>
      <c r="AB2" s="38" t="s">
        <v>187</v>
      </c>
      <c r="AC2" s="38" t="s">
        <v>188</v>
      </c>
      <c r="AD2" s="38" t="s">
        <v>189</v>
      </c>
      <c r="AE2" s="38" t="s">
        <v>190</v>
      </c>
      <c r="AF2" s="38" t="s">
        <v>191</v>
      </c>
      <c r="AG2" s="38" t="s">
        <v>192</v>
      </c>
      <c r="AH2" s="38" t="s">
        <v>193</v>
      </c>
      <c r="AI2" s="38" t="s">
        <v>194</v>
      </c>
      <c r="AJ2" s="38" t="s">
        <v>195</v>
      </c>
      <c r="AK2" s="38" t="s">
        <v>196</v>
      </c>
    </row>
    <row r="3" spans="1:37">
      <c r="A3" s="39">
        <v>1</v>
      </c>
      <c r="B3" s="35">
        <v>34.799999999999997</v>
      </c>
      <c r="C3" s="35">
        <v>21.8</v>
      </c>
      <c r="D3" s="35">
        <v>19</v>
      </c>
      <c r="E3" s="35">
        <v>0.2</v>
      </c>
      <c r="F3" s="35">
        <v>90</v>
      </c>
      <c r="G3" s="35">
        <v>12</v>
      </c>
      <c r="H3" s="35">
        <v>6</v>
      </c>
      <c r="I3" s="35">
        <v>20</v>
      </c>
      <c r="J3" s="35">
        <v>2.5630000000000002</v>
      </c>
      <c r="K3" s="35">
        <v>13.0341928143713</v>
      </c>
      <c r="L3" s="35">
        <v>13.97</v>
      </c>
      <c r="M3" s="35">
        <v>5.9338628742515001</v>
      </c>
      <c r="N3" s="35">
        <v>4.5</v>
      </c>
      <c r="O3" s="35">
        <v>139.07639174799999</v>
      </c>
      <c r="P3" s="35">
        <v>61.052763843999998</v>
      </c>
      <c r="Q3" s="35">
        <v>20.23</v>
      </c>
      <c r="R3" s="35">
        <v>46.25</v>
      </c>
      <c r="S3" s="35">
        <v>2</v>
      </c>
      <c r="T3" s="35">
        <v>1</v>
      </c>
      <c r="U3" s="35">
        <v>2</v>
      </c>
      <c r="V3" s="35">
        <v>2</v>
      </c>
      <c r="W3" s="35">
        <v>12.407033161179999</v>
      </c>
      <c r="X3" s="35">
        <v>-3.3111000000000002</v>
      </c>
      <c r="Y3" s="35">
        <v>5.7336674771621796</v>
      </c>
      <c r="Z3" s="35">
        <v>-1.0626</v>
      </c>
      <c r="AA3" s="35">
        <v>0</v>
      </c>
      <c r="AB3" s="35">
        <v>0</v>
      </c>
      <c r="AC3" s="35">
        <v>2</v>
      </c>
      <c r="AD3" s="35">
        <v>1</v>
      </c>
      <c r="AE3" s="35">
        <v>1</v>
      </c>
      <c r="AF3" s="35">
        <v>1</v>
      </c>
      <c r="AG3" s="35">
        <v>0</v>
      </c>
      <c r="AH3" s="35">
        <v>1</v>
      </c>
      <c r="AI3" s="35">
        <v>5</v>
      </c>
      <c r="AJ3" s="35">
        <v>2</v>
      </c>
      <c r="AK3" s="35">
        <v>0.81</v>
      </c>
    </row>
    <row r="4" spans="1:37">
      <c r="A4" s="39">
        <v>2</v>
      </c>
      <c r="B4" s="35">
        <v>34.799999999999997</v>
      </c>
      <c r="C4" s="35">
        <v>21.8</v>
      </c>
      <c r="D4" s="35">
        <v>19</v>
      </c>
      <c r="E4" s="35">
        <v>0.2</v>
      </c>
      <c r="F4" s="35">
        <v>90</v>
      </c>
      <c r="G4" s="35">
        <v>12</v>
      </c>
      <c r="H4" s="35">
        <v>8</v>
      </c>
      <c r="I4" s="35">
        <v>20</v>
      </c>
      <c r="J4" s="35">
        <v>2.5630000000000002</v>
      </c>
      <c r="K4" s="35">
        <v>13.0341928143713</v>
      </c>
      <c r="L4" s="35">
        <v>13.97</v>
      </c>
      <c r="M4" s="35">
        <v>10.0112113772455</v>
      </c>
      <c r="N4" s="35">
        <v>5.04</v>
      </c>
      <c r="O4" s="35">
        <v>139.07639174799999</v>
      </c>
      <c r="P4" s="35">
        <v>105.078978592</v>
      </c>
      <c r="Q4" s="35">
        <v>20.23</v>
      </c>
      <c r="R4" s="35">
        <v>52.49</v>
      </c>
      <c r="S4" s="35">
        <v>2</v>
      </c>
      <c r="T4" s="35">
        <v>1</v>
      </c>
      <c r="U4" s="35">
        <v>3</v>
      </c>
      <c r="V4" s="35">
        <v>3</v>
      </c>
      <c r="W4" s="35">
        <v>12.407033161179999</v>
      </c>
      <c r="X4" s="35">
        <v>-3.3111000000000002</v>
      </c>
      <c r="Y4" s="35">
        <v>5.3167886040063301</v>
      </c>
      <c r="Z4" s="35">
        <v>-1.4394</v>
      </c>
      <c r="AA4" s="35">
        <v>0</v>
      </c>
      <c r="AB4" s="35">
        <v>0</v>
      </c>
      <c r="AC4" s="35">
        <v>2</v>
      </c>
      <c r="AD4" s="35">
        <v>4</v>
      </c>
      <c r="AE4" s="35">
        <v>1</v>
      </c>
      <c r="AF4" s="35">
        <v>1</v>
      </c>
      <c r="AG4" s="35">
        <v>0</v>
      </c>
      <c r="AH4" s="35">
        <v>1</v>
      </c>
      <c r="AI4" s="35">
        <v>5</v>
      </c>
      <c r="AJ4" s="35">
        <v>4</v>
      </c>
      <c r="AK4" s="35">
        <v>0.73499999999999999</v>
      </c>
    </row>
    <row r="5" spans="1:37">
      <c r="A5" s="39">
        <v>3</v>
      </c>
      <c r="B5" s="35">
        <v>34.799999999999997</v>
      </c>
      <c r="C5" s="35">
        <v>21.8</v>
      </c>
      <c r="D5" s="35">
        <v>19</v>
      </c>
      <c r="E5" s="35">
        <v>0.2</v>
      </c>
      <c r="F5" s="35">
        <v>90</v>
      </c>
      <c r="G5" s="35">
        <v>12</v>
      </c>
      <c r="H5" s="35">
        <v>10</v>
      </c>
      <c r="I5" s="35">
        <v>20</v>
      </c>
      <c r="J5" s="35">
        <v>2.5630000000000002</v>
      </c>
      <c r="K5" s="35">
        <v>13.0341928143713</v>
      </c>
      <c r="L5" s="35">
        <v>13.97</v>
      </c>
      <c r="M5" s="35">
        <v>11.809765868263501</v>
      </c>
      <c r="N5" s="35">
        <v>5.48</v>
      </c>
      <c r="O5" s="35">
        <v>139.07639174799999</v>
      </c>
      <c r="P5" s="35">
        <v>119.094628656</v>
      </c>
      <c r="Q5" s="35">
        <v>20.23</v>
      </c>
      <c r="R5" s="35">
        <v>43.7</v>
      </c>
      <c r="S5" s="35">
        <v>2</v>
      </c>
      <c r="T5" s="35">
        <v>1</v>
      </c>
      <c r="U5" s="35">
        <v>3</v>
      </c>
      <c r="V5" s="35">
        <v>2</v>
      </c>
      <c r="W5" s="35">
        <v>12.407033161179999</v>
      </c>
      <c r="X5" s="35">
        <v>-3.3111000000000002</v>
      </c>
      <c r="Y5" s="35">
        <v>0</v>
      </c>
      <c r="Z5" s="35">
        <v>-1.0972</v>
      </c>
      <c r="AA5" s="35">
        <v>0</v>
      </c>
      <c r="AB5" s="35">
        <v>0</v>
      </c>
      <c r="AC5" s="35">
        <v>2</v>
      </c>
      <c r="AD5" s="35">
        <v>4</v>
      </c>
      <c r="AE5" s="35">
        <v>1</v>
      </c>
      <c r="AF5" s="35">
        <v>1</v>
      </c>
      <c r="AG5" s="35">
        <v>0</v>
      </c>
      <c r="AH5" s="35">
        <v>1</v>
      </c>
      <c r="AI5" s="35">
        <v>5</v>
      </c>
      <c r="AJ5" s="35">
        <v>5</v>
      </c>
      <c r="AK5" s="35">
        <v>0.44600000000000001</v>
      </c>
    </row>
    <row r="6" spans="1:37">
      <c r="A6" s="39">
        <v>4</v>
      </c>
      <c r="B6" s="35">
        <v>34.799999999999997</v>
      </c>
      <c r="C6" s="35">
        <v>21.8</v>
      </c>
      <c r="D6" s="35">
        <v>19</v>
      </c>
      <c r="E6" s="35">
        <v>0.2</v>
      </c>
      <c r="F6" s="35">
        <v>90</v>
      </c>
      <c r="G6" s="35">
        <v>12</v>
      </c>
      <c r="H6" s="35">
        <v>2</v>
      </c>
      <c r="I6" s="35">
        <v>20</v>
      </c>
      <c r="J6" s="35">
        <v>2.5630000000000002</v>
      </c>
      <c r="K6" s="35">
        <v>13.0341928143713</v>
      </c>
      <c r="L6" s="35">
        <v>13.97</v>
      </c>
      <c r="M6" s="35">
        <v>5.1353083832335296</v>
      </c>
      <c r="N6" s="35">
        <v>13.93</v>
      </c>
      <c r="O6" s="35">
        <v>139.07639174799999</v>
      </c>
      <c r="P6" s="35">
        <v>59.037113779999999</v>
      </c>
      <c r="Q6" s="35">
        <v>20.23</v>
      </c>
      <c r="R6" s="35">
        <v>43.09</v>
      </c>
      <c r="S6" s="35">
        <v>2</v>
      </c>
      <c r="T6" s="35">
        <v>1</v>
      </c>
      <c r="U6" s="35">
        <v>1</v>
      </c>
      <c r="V6" s="35">
        <v>1</v>
      </c>
      <c r="W6" s="35">
        <v>12.407033161179999</v>
      </c>
      <c r="X6" s="35">
        <v>-3.3111000000000002</v>
      </c>
      <c r="Y6" s="35">
        <v>5.7336674771621796</v>
      </c>
      <c r="Z6" s="35">
        <v>-0.50839999999999996</v>
      </c>
      <c r="AA6" s="35">
        <v>0</v>
      </c>
      <c r="AB6" s="35">
        <v>0</v>
      </c>
      <c r="AC6" s="35">
        <v>2</v>
      </c>
      <c r="AD6" s="35">
        <v>0</v>
      </c>
      <c r="AE6" s="35">
        <v>1</v>
      </c>
      <c r="AF6" s="35">
        <v>1</v>
      </c>
      <c r="AG6" s="35">
        <v>0</v>
      </c>
      <c r="AH6" s="35">
        <v>0</v>
      </c>
      <c r="AI6" s="35">
        <v>5</v>
      </c>
      <c r="AJ6" s="35">
        <v>2</v>
      </c>
      <c r="AK6" s="35">
        <v>3.4000000000000002E-2</v>
      </c>
    </row>
    <row r="7" spans="1:37">
      <c r="A7" s="39">
        <v>5</v>
      </c>
      <c r="B7" s="35">
        <v>34.799999999999997</v>
      </c>
      <c r="C7" s="35">
        <v>21.8</v>
      </c>
      <c r="D7" s="35">
        <v>19</v>
      </c>
      <c r="E7" s="35">
        <v>0.2</v>
      </c>
      <c r="F7" s="35">
        <v>90</v>
      </c>
      <c r="G7" s="35">
        <v>12</v>
      </c>
      <c r="H7" s="35">
        <v>2</v>
      </c>
      <c r="I7" s="35">
        <v>20</v>
      </c>
      <c r="J7" s="35">
        <v>2.5630000000000002</v>
      </c>
      <c r="K7" s="35">
        <v>13.0341928143713</v>
      </c>
      <c r="L7" s="35">
        <v>13.97</v>
      </c>
      <c r="M7" s="35">
        <v>4.3947137724550904</v>
      </c>
      <c r="N7" s="35">
        <v>13.82</v>
      </c>
      <c r="O7" s="35">
        <v>139.07639174799999</v>
      </c>
      <c r="P7" s="35">
        <v>60.032362747999997</v>
      </c>
      <c r="Q7" s="35">
        <v>20.23</v>
      </c>
      <c r="R7" s="35">
        <v>69.11</v>
      </c>
      <c r="S7" s="35">
        <v>2</v>
      </c>
      <c r="T7" s="35">
        <v>1</v>
      </c>
      <c r="U7" s="35">
        <v>1</v>
      </c>
      <c r="V7" s="35">
        <v>2</v>
      </c>
      <c r="W7" s="35">
        <v>12.407033161179999</v>
      </c>
      <c r="X7" s="35">
        <v>-3.3111000000000002</v>
      </c>
      <c r="Y7" s="35">
        <v>11.4673349543244</v>
      </c>
      <c r="Z7" s="35">
        <v>-0.97619999999999996</v>
      </c>
      <c r="AA7" s="35">
        <v>0</v>
      </c>
      <c r="AB7" s="35">
        <v>0</v>
      </c>
      <c r="AC7" s="35">
        <v>2</v>
      </c>
      <c r="AD7" s="35">
        <v>0</v>
      </c>
      <c r="AE7" s="35">
        <v>1</v>
      </c>
      <c r="AF7" s="35">
        <v>1</v>
      </c>
      <c r="AG7" s="35">
        <v>0</v>
      </c>
      <c r="AH7" s="35">
        <v>0</v>
      </c>
      <c r="AI7" s="35">
        <v>5</v>
      </c>
      <c r="AJ7" s="35">
        <v>1</v>
      </c>
      <c r="AK7" s="35">
        <v>0.27700000000000002</v>
      </c>
    </row>
    <row r="8" spans="1:37">
      <c r="A8" s="39">
        <v>6</v>
      </c>
      <c r="B8" s="35">
        <v>34.799999999999997</v>
      </c>
      <c r="C8" s="35">
        <v>21.8</v>
      </c>
      <c r="D8" s="35">
        <v>19</v>
      </c>
      <c r="E8" s="35">
        <v>0.2</v>
      </c>
      <c r="F8" s="35">
        <v>90</v>
      </c>
      <c r="G8" s="35">
        <v>12</v>
      </c>
      <c r="H8" s="35">
        <v>2</v>
      </c>
      <c r="I8" s="35">
        <v>20</v>
      </c>
      <c r="J8" s="35">
        <v>2.5630000000000002</v>
      </c>
      <c r="K8" s="35">
        <v>13.0341928143713</v>
      </c>
      <c r="L8" s="35">
        <v>13.97</v>
      </c>
      <c r="M8" s="35">
        <v>7.6349365269461096</v>
      </c>
      <c r="N8" s="35">
        <v>13.61</v>
      </c>
      <c r="O8" s="35">
        <v>139.07639174799999</v>
      </c>
      <c r="P8" s="35">
        <v>92.047344116000005</v>
      </c>
      <c r="Q8" s="35">
        <v>20.23</v>
      </c>
      <c r="R8" s="35">
        <v>60.69</v>
      </c>
      <c r="S8" s="35">
        <v>2</v>
      </c>
      <c r="T8" s="35">
        <v>1</v>
      </c>
      <c r="U8" s="35">
        <v>3</v>
      </c>
      <c r="V8" s="35">
        <v>3</v>
      </c>
      <c r="W8" s="35">
        <v>12.407033161179999</v>
      </c>
      <c r="X8" s="35">
        <v>-3.3111000000000002</v>
      </c>
      <c r="Y8" s="35">
        <v>0</v>
      </c>
      <c r="Z8" s="35">
        <v>-1.6680999999999999</v>
      </c>
      <c r="AA8" s="35">
        <v>0</v>
      </c>
      <c r="AB8" s="35">
        <v>0</v>
      </c>
      <c r="AC8" s="35">
        <v>2</v>
      </c>
      <c r="AD8" s="35">
        <v>2</v>
      </c>
      <c r="AE8" s="35">
        <v>1</v>
      </c>
      <c r="AF8" s="35">
        <v>1</v>
      </c>
      <c r="AG8" s="35">
        <v>0</v>
      </c>
      <c r="AH8" s="35">
        <v>0</v>
      </c>
      <c r="AI8" s="35">
        <v>5</v>
      </c>
      <c r="AJ8" s="35">
        <v>3</v>
      </c>
      <c r="AK8" s="35">
        <v>0.247</v>
      </c>
    </row>
    <row r="9" spans="1:37">
      <c r="A9" s="39">
        <v>7</v>
      </c>
      <c r="B9" s="35">
        <v>34.799999999999997</v>
      </c>
      <c r="C9" s="35">
        <v>21.8</v>
      </c>
      <c r="D9" s="35">
        <v>19</v>
      </c>
      <c r="E9" s="35">
        <v>0.2</v>
      </c>
      <c r="F9" s="35">
        <v>50</v>
      </c>
      <c r="G9" s="35">
        <v>12</v>
      </c>
      <c r="H9" s="35">
        <v>6</v>
      </c>
      <c r="I9" s="35">
        <v>20</v>
      </c>
      <c r="J9" s="35">
        <v>1.385</v>
      </c>
      <c r="K9" s="35">
        <v>13.0341928143713</v>
      </c>
      <c r="L9" s="35">
        <v>13.97</v>
      </c>
      <c r="M9" s="35">
        <v>5.9338628742515001</v>
      </c>
      <c r="N9" s="35">
        <v>4.5</v>
      </c>
      <c r="O9" s="35">
        <v>139.07639174799999</v>
      </c>
      <c r="P9" s="35">
        <v>61.052763843999998</v>
      </c>
      <c r="Q9" s="35">
        <v>20.23</v>
      </c>
      <c r="R9" s="35">
        <v>46.25</v>
      </c>
      <c r="S9" s="35">
        <v>2</v>
      </c>
      <c r="T9" s="35">
        <v>1</v>
      </c>
      <c r="U9" s="35">
        <v>2</v>
      </c>
      <c r="V9" s="35">
        <v>2</v>
      </c>
      <c r="W9" s="35">
        <v>12.407033161179999</v>
      </c>
      <c r="X9" s="35">
        <v>-3.3111000000000002</v>
      </c>
      <c r="Y9" s="35">
        <v>5.7336674771621796</v>
      </c>
      <c r="Z9" s="35">
        <v>-1.0626</v>
      </c>
      <c r="AA9" s="35">
        <v>0</v>
      </c>
      <c r="AB9" s="35">
        <v>0</v>
      </c>
      <c r="AC9" s="35">
        <v>2</v>
      </c>
      <c r="AD9" s="35">
        <v>1</v>
      </c>
      <c r="AE9" s="35">
        <v>1</v>
      </c>
      <c r="AF9" s="35">
        <v>1</v>
      </c>
      <c r="AG9" s="35">
        <v>0</v>
      </c>
      <c r="AH9" s="35">
        <v>1</v>
      </c>
      <c r="AI9" s="35">
        <v>5</v>
      </c>
      <c r="AJ9" s="35">
        <v>2</v>
      </c>
      <c r="AK9" s="35">
        <v>0.60799999999999998</v>
      </c>
    </row>
    <row r="10" spans="1:37">
      <c r="A10" s="39">
        <v>8</v>
      </c>
      <c r="B10" s="35">
        <v>34.799999999999997</v>
      </c>
      <c r="C10" s="35">
        <v>21.8</v>
      </c>
      <c r="D10" s="35">
        <v>19</v>
      </c>
      <c r="E10" s="35">
        <v>0.2</v>
      </c>
      <c r="F10" s="35">
        <v>70</v>
      </c>
      <c r="G10" s="35">
        <v>12</v>
      </c>
      <c r="H10" s="35">
        <v>6</v>
      </c>
      <c r="I10" s="35">
        <v>20</v>
      </c>
      <c r="J10" s="35">
        <v>1.974</v>
      </c>
      <c r="K10" s="35">
        <v>13.0341928143713</v>
      </c>
      <c r="L10" s="35">
        <v>13.97</v>
      </c>
      <c r="M10" s="35">
        <v>5.9338628742515001</v>
      </c>
      <c r="N10" s="35">
        <v>4.5</v>
      </c>
      <c r="O10" s="35">
        <v>139.07639174799999</v>
      </c>
      <c r="P10" s="35">
        <v>61.052763843999998</v>
      </c>
      <c r="Q10" s="35">
        <v>20.23</v>
      </c>
      <c r="R10" s="35">
        <v>46.25</v>
      </c>
      <c r="S10" s="35">
        <v>2</v>
      </c>
      <c r="T10" s="35">
        <v>1</v>
      </c>
      <c r="U10" s="35">
        <v>2</v>
      </c>
      <c r="V10" s="35">
        <v>2</v>
      </c>
      <c r="W10" s="35">
        <v>12.407033161179999</v>
      </c>
      <c r="X10" s="35">
        <v>-3.3111000000000002</v>
      </c>
      <c r="Y10" s="35">
        <v>5.7336674771621796</v>
      </c>
      <c r="Z10" s="35">
        <v>-1.0626</v>
      </c>
      <c r="AA10" s="35">
        <v>0</v>
      </c>
      <c r="AB10" s="35">
        <v>0</v>
      </c>
      <c r="AC10" s="35">
        <v>2</v>
      </c>
      <c r="AD10" s="35">
        <v>1</v>
      </c>
      <c r="AE10" s="35">
        <v>1</v>
      </c>
      <c r="AF10" s="35">
        <v>1</v>
      </c>
      <c r="AG10" s="35">
        <v>0</v>
      </c>
      <c r="AH10" s="35">
        <v>1</v>
      </c>
      <c r="AI10" s="35">
        <v>5</v>
      </c>
      <c r="AJ10" s="35">
        <v>2</v>
      </c>
      <c r="AK10" s="35">
        <v>0.76400000000000001</v>
      </c>
    </row>
    <row r="11" spans="1:37">
      <c r="A11" s="39">
        <v>9</v>
      </c>
      <c r="B11" s="35">
        <v>34.799999999999997</v>
      </c>
      <c r="C11" s="35">
        <v>21.8</v>
      </c>
      <c r="D11" s="35">
        <v>19</v>
      </c>
      <c r="E11" s="35">
        <v>0.2</v>
      </c>
      <c r="F11" s="35">
        <v>90</v>
      </c>
      <c r="G11" s="35">
        <v>12</v>
      </c>
      <c r="H11" s="35">
        <v>6</v>
      </c>
      <c r="I11" s="35">
        <v>20</v>
      </c>
      <c r="J11" s="35">
        <v>2.5630000000000002</v>
      </c>
      <c r="K11" s="35">
        <v>13.0341928143713</v>
      </c>
      <c r="L11" s="35">
        <v>13.97</v>
      </c>
      <c r="M11" s="35">
        <v>5.9338628742515001</v>
      </c>
      <c r="N11" s="35">
        <v>4.5</v>
      </c>
      <c r="O11" s="35">
        <v>139.07639174799999</v>
      </c>
      <c r="P11" s="35">
        <v>61.052763843999998</v>
      </c>
      <c r="Q11" s="35">
        <v>20.23</v>
      </c>
      <c r="R11" s="35">
        <v>46.25</v>
      </c>
      <c r="S11" s="35">
        <v>2</v>
      </c>
      <c r="T11" s="35">
        <v>1</v>
      </c>
      <c r="U11" s="35">
        <v>2</v>
      </c>
      <c r="V11" s="35">
        <v>2</v>
      </c>
      <c r="W11" s="35">
        <v>12.407033161179999</v>
      </c>
      <c r="X11" s="35">
        <v>-3.3111000000000002</v>
      </c>
      <c r="Y11" s="35">
        <v>5.7336674771621796</v>
      </c>
      <c r="Z11" s="35">
        <v>-1.0626</v>
      </c>
      <c r="AA11" s="35">
        <v>0</v>
      </c>
      <c r="AB11" s="35">
        <v>0</v>
      </c>
      <c r="AC11" s="35">
        <v>2</v>
      </c>
      <c r="AD11" s="35">
        <v>1</v>
      </c>
      <c r="AE11" s="35">
        <v>1</v>
      </c>
      <c r="AF11" s="35">
        <v>1</v>
      </c>
      <c r="AG11" s="35">
        <v>0</v>
      </c>
      <c r="AH11" s="35">
        <v>1</v>
      </c>
      <c r="AI11" s="35">
        <v>5</v>
      </c>
      <c r="AJ11" s="35">
        <v>2</v>
      </c>
      <c r="AK11" s="35">
        <v>0.81</v>
      </c>
    </row>
    <row r="12" spans="1:37">
      <c r="A12" s="39">
        <v>10</v>
      </c>
      <c r="B12" s="35">
        <v>34.799999999999997</v>
      </c>
      <c r="C12" s="35">
        <v>21.8</v>
      </c>
      <c r="D12" s="35">
        <v>19</v>
      </c>
      <c r="E12" s="35">
        <v>0.2</v>
      </c>
      <c r="F12" s="35">
        <v>110</v>
      </c>
      <c r="G12" s="35">
        <v>12</v>
      </c>
      <c r="H12" s="35">
        <v>6</v>
      </c>
      <c r="I12" s="35">
        <v>20</v>
      </c>
      <c r="J12" s="35">
        <v>3.1520000000000001</v>
      </c>
      <c r="K12" s="35">
        <v>13.0341928143713</v>
      </c>
      <c r="L12" s="35">
        <v>13.97</v>
      </c>
      <c r="M12" s="35">
        <v>5.9338628742515001</v>
      </c>
      <c r="N12" s="35">
        <v>4.5</v>
      </c>
      <c r="O12" s="35">
        <v>139.07639174799999</v>
      </c>
      <c r="P12" s="35">
        <v>61.052763843999998</v>
      </c>
      <c r="Q12" s="35">
        <v>20.23</v>
      </c>
      <c r="R12" s="35">
        <v>46.25</v>
      </c>
      <c r="S12" s="35">
        <v>2</v>
      </c>
      <c r="T12" s="35">
        <v>1</v>
      </c>
      <c r="U12" s="35">
        <v>2</v>
      </c>
      <c r="V12" s="35">
        <v>2</v>
      </c>
      <c r="W12" s="35">
        <v>12.407033161179999</v>
      </c>
      <c r="X12" s="35">
        <v>-3.3111000000000002</v>
      </c>
      <c r="Y12" s="35">
        <v>5.7336674771621796</v>
      </c>
      <c r="Z12" s="35">
        <v>-1.0626</v>
      </c>
      <c r="AA12" s="35">
        <v>0</v>
      </c>
      <c r="AB12" s="35">
        <v>0</v>
      </c>
      <c r="AC12" s="35">
        <v>2</v>
      </c>
      <c r="AD12" s="35">
        <v>1</v>
      </c>
      <c r="AE12" s="35">
        <v>1</v>
      </c>
      <c r="AF12" s="35">
        <v>1</v>
      </c>
      <c r="AG12" s="35">
        <v>0</v>
      </c>
      <c r="AH12" s="35">
        <v>1</v>
      </c>
      <c r="AI12" s="35">
        <v>5</v>
      </c>
      <c r="AJ12" s="35">
        <v>2</v>
      </c>
      <c r="AK12" s="35">
        <v>0.877</v>
      </c>
    </row>
    <row r="13" spans="1:37">
      <c r="A13" s="39">
        <v>11</v>
      </c>
      <c r="B13" s="35">
        <v>34.799999999999997</v>
      </c>
      <c r="C13" s="35">
        <v>21.8</v>
      </c>
      <c r="D13" s="35">
        <v>19</v>
      </c>
      <c r="E13" s="35">
        <v>0.2</v>
      </c>
      <c r="F13" s="35">
        <v>130</v>
      </c>
      <c r="G13" s="35">
        <v>12</v>
      </c>
      <c r="H13" s="35">
        <v>6</v>
      </c>
      <c r="I13" s="35">
        <v>20</v>
      </c>
      <c r="J13" s="35">
        <v>3.7410000000000001</v>
      </c>
      <c r="K13" s="35">
        <v>13.0341928143713</v>
      </c>
      <c r="L13" s="35">
        <v>13.97</v>
      </c>
      <c r="M13" s="35">
        <v>5.9338628742515001</v>
      </c>
      <c r="N13" s="35">
        <v>4.5</v>
      </c>
      <c r="O13" s="35">
        <v>139.07639174799999</v>
      </c>
      <c r="P13" s="35">
        <v>61.052763843999998</v>
      </c>
      <c r="Q13" s="35">
        <v>20.23</v>
      </c>
      <c r="R13" s="35">
        <v>46.25</v>
      </c>
      <c r="S13" s="35">
        <v>2</v>
      </c>
      <c r="T13" s="35">
        <v>1</v>
      </c>
      <c r="U13" s="35">
        <v>2</v>
      </c>
      <c r="V13" s="35">
        <v>2</v>
      </c>
      <c r="W13" s="35">
        <v>12.407033161179999</v>
      </c>
      <c r="X13" s="35">
        <v>-3.3111000000000002</v>
      </c>
      <c r="Y13" s="35">
        <v>5.7336674771621796</v>
      </c>
      <c r="Z13" s="35">
        <v>-1.0626</v>
      </c>
      <c r="AA13" s="35">
        <v>0</v>
      </c>
      <c r="AB13" s="35">
        <v>0</v>
      </c>
      <c r="AC13" s="35">
        <v>2</v>
      </c>
      <c r="AD13" s="35">
        <v>1</v>
      </c>
      <c r="AE13" s="35">
        <v>1</v>
      </c>
      <c r="AF13" s="35">
        <v>1</v>
      </c>
      <c r="AG13" s="35">
        <v>0</v>
      </c>
      <c r="AH13" s="35">
        <v>1</v>
      </c>
      <c r="AI13" s="35">
        <v>5</v>
      </c>
      <c r="AJ13" s="35">
        <v>2</v>
      </c>
      <c r="AK13" s="35">
        <v>0.97599999999999998</v>
      </c>
    </row>
    <row r="14" spans="1:37">
      <c r="A14" s="39">
        <v>12</v>
      </c>
      <c r="B14" s="35">
        <v>34.799999999999997</v>
      </c>
      <c r="C14" s="35">
        <v>21.8</v>
      </c>
      <c r="D14" s="35">
        <v>19</v>
      </c>
      <c r="E14" s="35">
        <v>0.2</v>
      </c>
      <c r="F14" s="35">
        <v>70</v>
      </c>
      <c r="G14" s="35">
        <v>1</v>
      </c>
      <c r="H14" s="35">
        <v>6</v>
      </c>
      <c r="I14" s="35">
        <v>20</v>
      </c>
      <c r="J14" s="35">
        <v>0.89500000000000002</v>
      </c>
      <c r="K14" s="35">
        <v>13.0341928143713</v>
      </c>
      <c r="L14" s="35">
        <v>13.97</v>
      </c>
      <c r="M14" s="35">
        <v>5.9338628742515001</v>
      </c>
      <c r="N14" s="35">
        <v>4.5</v>
      </c>
      <c r="O14" s="35">
        <v>139.07639174799999</v>
      </c>
      <c r="P14" s="35">
        <v>61.052763843999998</v>
      </c>
      <c r="Q14" s="35">
        <v>20.23</v>
      </c>
      <c r="R14" s="35">
        <v>46.25</v>
      </c>
      <c r="S14" s="35">
        <v>2</v>
      </c>
      <c r="T14" s="35">
        <v>1</v>
      </c>
      <c r="U14" s="35">
        <v>2</v>
      </c>
      <c r="V14" s="35">
        <v>2</v>
      </c>
      <c r="W14" s="35">
        <v>12.407033161179999</v>
      </c>
      <c r="X14" s="35">
        <v>-3.3111000000000002</v>
      </c>
      <c r="Y14" s="35">
        <v>5.7336674771621796</v>
      </c>
      <c r="Z14" s="35">
        <v>-1.0626</v>
      </c>
      <c r="AA14" s="35">
        <v>0</v>
      </c>
      <c r="AB14" s="35">
        <v>0</v>
      </c>
      <c r="AC14" s="35">
        <v>2</v>
      </c>
      <c r="AD14" s="35">
        <v>1</v>
      </c>
      <c r="AE14" s="35">
        <v>1</v>
      </c>
      <c r="AF14" s="35">
        <v>1</v>
      </c>
      <c r="AG14" s="35">
        <v>0</v>
      </c>
      <c r="AH14" s="35">
        <v>1</v>
      </c>
      <c r="AI14" s="35">
        <v>5</v>
      </c>
      <c r="AJ14" s="35">
        <v>2</v>
      </c>
      <c r="AK14" s="35">
        <v>0.58799999999999997</v>
      </c>
    </row>
    <row r="15" spans="1:37">
      <c r="A15" s="39">
        <v>13</v>
      </c>
      <c r="B15" s="35">
        <v>34.799999999999997</v>
      </c>
      <c r="C15" s="35">
        <v>21.8</v>
      </c>
      <c r="D15" s="35">
        <v>19</v>
      </c>
      <c r="E15" s="35">
        <v>0.2</v>
      </c>
      <c r="F15" s="35">
        <v>70</v>
      </c>
      <c r="G15" s="35">
        <v>6</v>
      </c>
      <c r="H15" s="35">
        <v>6</v>
      </c>
      <c r="I15" s="35">
        <v>20</v>
      </c>
      <c r="J15" s="35">
        <v>1.673</v>
      </c>
      <c r="K15" s="35">
        <v>13.0341928143713</v>
      </c>
      <c r="L15" s="35">
        <v>13.97</v>
      </c>
      <c r="M15" s="35">
        <v>5.9338628742515001</v>
      </c>
      <c r="N15" s="35">
        <v>4.5</v>
      </c>
      <c r="O15" s="35">
        <v>139.07639174799999</v>
      </c>
      <c r="P15" s="35">
        <v>61.052763843999998</v>
      </c>
      <c r="Q15" s="35">
        <v>20.23</v>
      </c>
      <c r="R15" s="35">
        <v>46.25</v>
      </c>
      <c r="S15" s="35">
        <v>2</v>
      </c>
      <c r="T15" s="35">
        <v>1</v>
      </c>
      <c r="U15" s="35">
        <v>2</v>
      </c>
      <c r="V15" s="35">
        <v>2</v>
      </c>
      <c r="W15" s="35">
        <v>12.407033161179999</v>
      </c>
      <c r="X15" s="35">
        <v>-3.3111000000000002</v>
      </c>
      <c r="Y15" s="35">
        <v>5.7336674771621796</v>
      </c>
      <c r="Z15" s="35">
        <v>-1.0626</v>
      </c>
      <c r="AA15" s="35">
        <v>0</v>
      </c>
      <c r="AB15" s="35">
        <v>0</v>
      </c>
      <c r="AC15" s="35">
        <v>2</v>
      </c>
      <c r="AD15" s="35">
        <v>1</v>
      </c>
      <c r="AE15" s="35">
        <v>1</v>
      </c>
      <c r="AF15" s="35">
        <v>1</v>
      </c>
      <c r="AG15" s="35">
        <v>0</v>
      </c>
      <c r="AH15" s="35">
        <v>1</v>
      </c>
      <c r="AI15" s="35">
        <v>5</v>
      </c>
      <c r="AJ15" s="35">
        <v>2</v>
      </c>
      <c r="AK15" s="35">
        <v>0.68799999999999994</v>
      </c>
    </row>
    <row r="16" spans="1:37">
      <c r="A16" s="39">
        <v>14</v>
      </c>
      <c r="B16" s="35">
        <v>34.799999999999997</v>
      </c>
      <c r="C16" s="35">
        <v>21.8</v>
      </c>
      <c r="D16" s="35">
        <v>19</v>
      </c>
      <c r="E16" s="35">
        <v>0.2</v>
      </c>
      <c r="F16" s="35">
        <v>70</v>
      </c>
      <c r="G16" s="35">
        <v>9</v>
      </c>
      <c r="H16" s="35">
        <v>6</v>
      </c>
      <c r="I16" s="35">
        <v>20</v>
      </c>
      <c r="J16" s="35">
        <v>1.849</v>
      </c>
      <c r="K16" s="35">
        <v>13.0341928143713</v>
      </c>
      <c r="L16" s="35">
        <v>13.97</v>
      </c>
      <c r="M16" s="35">
        <v>5.9338628742515001</v>
      </c>
      <c r="N16" s="35">
        <v>4.5</v>
      </c>
      <c r="O16" s="35">
        <v>139.07639174799999</v>
      </c>
      <c r="P16" s="35">
        <v>61.052763843999998</v>
      </c>
      <c r="Q16" s="35">
        <v>20.23</v>
      </c>
      <c r="R16" s="35">
        <v>46.25</v>
      </c>
      <c r="S16" s="35">
        <v>2</v>
      </c>
      <c r="T16" s="35">
        <v>1</v>
      </c>
      <c r="U16" s="35">
        <v>2</v>
      </c>
      <c r="V16" s="35">
        <v>2</v>
      </c>
      <c r="W16" s="35">
        <v>12.407033161179999</v>
      </c>
      <c r="X16" s="35">
        <v>-3.3111000000000002</v>
      </c>
      <c r="Y16" s="35">
        <v>5.7336674771621796</v>
      </c>
      <c r="Z16" s="35">
        <v>-1.0626</v>
      </c>
      <c r="AA16" s="35">
        <v>0</v>
      </c>
      <c r="AB16" s="35">
        <v>0</v>
      </c>
      <c r="AC16" s="35">
        <v>2</v>
      </c>
      <c r="AD16" s="35">
        <v>1</v>
      </c>
      <c r="AE16" s="35">
        <v>1</v>
      </c>
      <c r="AF16" s="35">
        <v>1</v>
      </c>
      <c r="AG16" s="35">
        <v>0</v>
      </c>
      <c r="AH16" s="35">
        <v>1</v>
      </c>
      <c r="AI16" s="35">
        <v>5</v>
      </c>
      <c r="AJ16" s="35">
        <v>2</v>
      </c>
      <c r="AK16" s="35">
        <v>0.71399999999999997</v>
      </c>
    </row>
    <row r="17" spans="1:37">
      <c r="A17" s="39">
        <v>15</v>
      </c>
      <c r="B17" s="35">
        <v>34.799999999999997</v>
      </c>
      <c r="C17" s="35">
        <v>21.8</v>
      </c>
      <c r="D17" s="35">
        <v>19</v>
      </c>
      <c r="E17" s="35">
        <v>0.2</v>
      </c>
      <c r="F17" s="35">
        <v>70</v>
      </c>
      <c r="G17" s="35">
        <v>24</v>
      </c>
      <c r="H17" s="35">
        <v>6</v>
      </c>
      <c r="I17" s="35">
        <v>20</v>
      </c>
      <c r="J17" s="35">
        <v>2.2749999999999999</v>
      </c>
      <c r="K17" s="35">
        <v>13.0341928143713</v>
      </c>
      <c r="L17" s="35">
        <v>13.97</v>
      </c>
      <c r="M17" s="35">
        <v>5.9338628742515001</v>
      </c>
      <c r="N17" s="35">
        <v>4.5</v>
      </c>
      <c r="O17" s="35">
        <v>139.07639174799999</v>
      </c>
      <c r="P17" s="35">
        <v>61.052763843999998</v>
      </c>
      <c r="Q17" s="35">
        <v>20.23</v>
      </c>
      <c r="R17" s="35">
        <v>46.25</v>
      </c>
      <c r="S17" s="35">
        <v>2</v>
      </c>
      <c r="T17" s="35">
        <v>1</v>
      </c>
      <c r="U17" s="35">
        <v>2</v>
      </c>
      <c r="V17" s="35">
        <v>2</v>
      </c>
      <c r="W17" s="35">
        <v>12.407033161179999</v>
      </c>
      <c r="X17" s="35">
        <v>-3.3111000000000002</v>
      </c>
      <c r="Y17" s="35">
        <v>5.7336674771621796</v>
      </c>
      <c r="Z17" s="35">
        <v>-1.0626</v>
      </c>
      <c r="AA17" s="35">
        <v>0</v>
      </c>
      <c r="AB17" s="35">
        <v>0</v>
      </c>
      <c r="AC17" s="35">
        <v>2</v>
      </c>
      <c r="AD17" s="35">
        <v>1</v>
      </c>
      <c r="AE17" s="35">
        <v>1</v>
      </c>
      <c r="AF17" s="35">
        <v>1</v>
      </c>
      <c r="AG17" s="35">
        <v>0</v>
      </c>
      <c r="AH17" s="35">
        <v>1</v>
      </c>
      <c r="AI17" s="35">
        <v>5</v>
      </c>
      <c r="AJ17" s="35">
        <v>2</v>
      </c>
      <c r="AK17" s="35">
        <v>0.80800000000000005</v>
      </c>
    </row>
    <row r="18" spans="1:37">
      <c r="A18" s="39">
        <v>16</v>
      </c>
      <c r="B18" s="35">
        <v>38.1</v>
      </c>
      <c r="C18" s="35">
        <v>27.3</v>
      </c>
      <c r="D18" s="35">
        <v>22.4</v>
      </c>
      <c r="E18" s="35">
        <v>0.83</v>
      </c>
      <c r="F18" s="35">
        <v>120</v>
      </c>
      <c r="G18" s="35">
        <v>6</v>
      </c>
      <c r="H18" s="35">
        <v>2</v>
      </c>
      <c r="I18" s="35">
        <v>10</v>
      </c>
      <c r="J18" s="35">
        <v>3.145</v>
      </c>
      <c r="K18" s="35">
        <v>13.0341928143713</v>
      </c>
      <c r="L18" s="35">
        <v>13.97</v>
      </c>
      <c r="M18" s="35">
        <v>6.83638203592814</v>
      </c>
      <c r="N18" s="35">
        <v>3.78</v>
      </c>
      <c r="O18" s="35">
        <v>139.07639174799999</v>
      </c>
      <c r="P18" s="35">
        <v>90.031694052000006</v>
      </c>
      <c r="Q18" s="35">
        <v>20.23</v>
      </c>
      <c r="R18" s="35">
        <v>57.53</v>
      </c>
      <c r="S18" s="35">
        <v>2</v>
      </c>
      <c r="T18" s="35">
        <v>1</v>
      </c>
      <c r="U18" s="35">
        <v>3</v>
      </c>
      <c r="V18" s="35">
        <v>2</v>
      </c>
      <c r="W18" s="35">
        <v>12.407033161179999</v>
      </c>
      <c r="X18" s="35">
        <v>-3.3111000000000002</v>
      </c>
      <c r="Y18" s="35">
        <v>0</v>
      </c>
      <c r="Z18" s="35">
        <v>-0.54820000000000002</v>
      </c>
      <c r="AA18" s="35">
        <v>0</v>
      </c>
      <c r="AB18" s="35">
        <v>0</v>
      </c>
      <c r="AC18" s="35">
        <v>2</v>
      </c>
      <c r="AD18" s="35">
        <v>1</v>
      </c>
      <c r="AE18" s="35">
        <v>1</v>
      </c>
      <c r="AF18" s="35">
        <v>1</v>
      </c>
      <c r="AG18" s="35">
        <v>1</v>
      </c>
      <c r="AH18" s="35">
        <v>0</v>
      </c>
      <c r="AI18" s="35">
        <v>5</v>
      </c>
      <c r="AJ18" s="35">
        <v>3</v>
      </c>
      <c r="AK18" s="35">
        <v>0.85399999999999998</v>
      </c>
    </row>
    <row r="19" spans="1:37">
      <c r="A19" s="39">
        <v>17</v>
      </c>
      <c r="B19" s="35">
        <v>38.1</v>
      </c>
      <c r="C19" s="35">
        <v>27.3</v>
      </c>
      <c r="D19" s="35">
        <v>22.4</v>
      </c>
      <c r="E19" s="35">
        <v>0.83</v>
      </c>
      <c r="F19" s="35">
        <v>120</v>
      </c>
      <c r="G19" s="35">
        <v>12</v>
      </c>
      <c r="H19" s="35">
        <v>2</v>
      </c>
      <c r="I19" s="35">
        <v>10</v>
      </c>
      <c r="J19" s="35">
        <v>3.4460000000000002</v>
      </c>
      <c r="K19" s="35">
        <v>13.0341928143713</v>
      </c>
      <c r="L19" s="35">
        <v>13.97</v>
      </c>
      <c r="M19" s="35">
        <v>6.83638203592814</v>
      </c>
      <c r="N19" s="35">
        <v>3.78</v>
      </c>
      <c r="O19" s="35">
        <v>139.07639174799999</v>
      </c>
      <c r="P19" s="35">
        <v>90.031694052000006</v>
      </c>
      <c r="Q19" s="35">
        <v>20.23</v>
      </c>
      <c r="R19" s="35">
        <v>57.53</v>
      </c>
      <c r="S19" s="35">
        <v>2</v>
      </c>
      <c r="T19" s="35">
        <v>1</v>
      </c>
      <c r="U19" s="35">
        <v>3</v>
      </c>
      <c r="V19" s="35">
        <v>2</v>
      </c>
      <c r="W19" s="35">
        <v>12.407033161179999</v>
      </c>
      <c r="X19" s="35">
        <v>-3.3111000000000002</v>
      </c>
      <c r="Y19" s="35">
        <v>0</v>
      </c>
      <c r="Z19" s="35">
        <v>-0.54820000000000002</v>
      </c>
      <c r="AA19" s="35">
        <v>0</v>
      </c>
      <c r="AB19" s="35">
        <v>0</v>
      </c>
      <c r="AC19" s="35">
        <v>2</v>
      </c>
      <c r="AD19" s="35">
        <v>1</v>
      </c>
      <c r="AE19" s="35">
        <v>1</v>
      </c>
      <c r="AF19" s="35">
        <v>1</v>
      </c>
      <c r="AG19" s="35">
        <v>1</v>
      </c>
      <c r="AH19" s="35">
        <v>0</v>
      </c>
      <c r="AI19" s="35">
        <v>5</v>
      </c>
      <c r="AJ19" s="35">
        <v>3</v>
      </c>
      <c r="AK19" s="35">
        <v>0.85899999999999999</v>
      </c>
    </row>
    <row r="20" spans="1:37">
      <c r="A20" s="39">
        <v>18</v>
      </c>
      <c r="B20" s="35">
        <v>38.1</v>
      </c>
      <c r="C20" s="35">
        <v>27.3</v>
      </c>
      <c r="D20" s="35">
        <v>22.4</v>
      </c>
      <c r="E20" s="35">
        <v>0.83</v>
      </c>
      <c r="F20" s="35">
        <v>120</v>
      </c>
      <c r="G20" s="35">
        <v>24</v>
      </c>
      <c r="H20" s="35">
        <v>2</v>
      </c>
      <c r="I20" s="35">
        <v>10</v>
      </c>
      <c r="J20" s="35">
        <v>3.7469999999999999</v>
      </c>
      <c r="K20" s="35">
        <v>13.0341928143713</v>
      </c>
      <c r="L20" s="35">
        <v>13.97</v>
      </c>
      <c r="M20" s="35">
        <v>6.83638203592814</v>
      </c>
      <c r="N20" s="35">
        <v>3.78</v>
      </c>
      <c r="O20" s="35">
        <v>139.07639174799999</v>
      </c>
      <c r="P20" s="35">
        <v>90.031694052000006</v>
      </c>
      <c r="Q20" s="35">
        <v>20.23</v>
      </c>
      <c r="R20" s="35">
        <v>57.53</v>
      </c>
      <c r="S20" s="35">
        <v>2</v>
      </c>
      <c r="T20" s="35">
        <v>1</v>
      </c>
      <c r="U20" s="35">
        <v>3</v>
      </c>
      <c r="V20" s="35">
        <v>2</v>
      </c>
      <c r="W20" s="35">
        <v>12.407033161179999</v>
      </c>
      <c r="X20" s="35">
        <v>-3.3111000000000002</v>
      </c>
      <c r="Y20" s="35">
        <v>0</v>
      </c>
      <c r="Z20" s="35">
        <v>-0.54820000000000002</v>
      </c>
      <c r="AA20" s="35">
        <v>0</v>
      </c>
      <c r="AB20" s="35">
        <v>0</v>
      </c>
      <c r="AC20" s="35">
        <v>2</v>
      </c>
      <c r="AD20" s="35">
        <v>1</v>
      </c>
      <c r="AE20" s="35">
        <v>1</v>
      </c>
      <c r="AF20" s="35">
        <v>1</v>
      </c>
      <c r="AG20" s="35">
        <v>1</v>
      </c>
      <c r="AH20" s="35">
        <v>0</v>
      </c>
      <c r="AI20" s="35">
        <v>5</v>
      </c>
      <c r="AJ20" s="35">
        <v>3</v>
      </c>
      <c r="AK20" s="35">
        <v>0.83</v>
      </c>
    </row>
    <row r="21" spans="1:37">
      <c r="A21" s="39">
        <v>19</v>
      </c>
      <c r="B21" s="35">
        <v>38.1</v>
      </c>
      <c r="C21" s="35">
        <v>27.3</v>
      </c>
      <c r="D21" s="35">
        <v>22.4</v>
      </c>
      <c r="E21" s="35">
        <v>0.83</v>
      </c>
      <c r="F21" s="35">
        <v>150</v>
      </c>
      <c r="G21" s="35">
        <v>6</v>
      </c>
      <c r="H21" s="35">
        <v>2</v>
      </c>
      <c r="I21" s="35">
        <v>10</v>
      </c>
      <c r="J21" s="35">
        <v>4.0279999999999996</v>
      </c>
      <c r="K21" s="35">
        <v>13.0341928143713</v>
      </c>
      <c r="L21" s="35">
        <v>13.97</v>
      </c>
      <c r="M21" s="35">
        <v>6.83638203592814</v>
      </c>
      <c r="N21" s="35">
        <v>3.78</v>
      </c>
      <c r="O21" s="35">
        <v>139.07639174799999</v>
      </c>
      <c r="P21" s="35">
        <v>90.031694052000006</v>
      </c>
      <c r="Q21" s="35">
        <v>20.23</v>
      </c>
      <c r="R21" s="35">
        <v>57.53</v>
      </c>
      <c r="S21" s="35">
        <v>2</v>
      </c>
      <c r="T21" s="35">
        <v>1</v>
      </c>
      <c r="U21" s="35">
        <v>3</v>
      </c>
      <c r="V21" s="35">
        <v>2</v>
      </c>
      <c r="W21" s="35">
        <v>12.407033161179999</v>
      </c>
      <c r="X21" s="35">
        <v>-3.3111000000000002</v>
      </c>
      <c r="Y21" s="35">
        <v>0</v>
      </c>
      <c r="Z21" s="35">
        <v>-0.54820000000000002</v>
      </c>
      <c r="AA21" s="35">
        <v>0</v>
      </c>
      <c r="AB21" s="35">
        <v>0</v>
      </c>
      <c r="AC21" s="35">
        <v>2</v>
      </c>
      <c r="AD21" s="35">
        <v>1</v>
      </c>
      <c r="AE21" s="35">
        <v>1</v>
      </c>
      <c r="AF21" s="35">
        <v>1</v>
      </c>
      <c r="AG21" s="35">
        <v>1</v>
      </c>
      <c r="AH21" s="35">
        <v>0</v>
      </c>
      <c r="AI21" s="35">
        <v>5</v>
      </c>
      <c r="AJ21" s="35">
        <v>3</v>
      </c>
      <c r="AK21" s="35">
        <v>0.82799999999999996</v>
      </c>
    </row>
    <row r="22" spans="1:37">
      <c r="A22" s="39">
        <v>20</v>
      </c>
      <c r="B22" s="35">
        <v>38.1</v>
      </c>
      <c r="C22" s="35">
        <v>27.3</v>
      </c>
      <c r="D22" s="35">
        <v>22.4</v>
      </c>
      <c r="E22" s="35">
        <v>0.83</v>
      </c>
      <c r="F22" s="35">
        <v>150</v>
      </c>
      <c r="G22" s="35">
        <v>12</v>
      </c>
      <c r="H22" s="35">
        <v>2</v>
      </c>
      <c r="I22" s="35">
        <v>10</v>
      </c>
      <c r="J22" s="35">
        <v>4.33</v>
      </c>
      <c r="K22" s="35">
        <v>13.0341928143713</v>
      </c>
      <c r="L22" s="35">
        <v>13.97</v>
      </c>
      <c r="M22" s="35">
        <v>6.83638203592814</v>
      </c>
      <c r="N22" s="35">
        <v>3.78</v>
      </c>
      <c r="O22" s="35">
        <v>139.07639174799999</v>
      </c>
      <c r="P22" s="35">
        <v>90.031694052000006</v>
      </c>
      <c r="Q22" s="35">
        <v>20.23</v>
      </c>
      <c r="R22" s="35">
        <v>57.53</v>
      </c>
      <c r="S22" s="35">
        <v>2</v>
      </c>
      <c r="T22" s="35">
        <v>1</v>
      </c>
      <c r="U22" s="35">
        <v>3</v>
      </c>
      <c r="V22" s="35">
        <v>2</v>
      </c>
      <c r="W22" s="35">
        <v>12.407033161179999</v>
      </c>
      <c r="X22" s="35">
        <v>-3.3111000000000002</v>
      </c>
      <c r="Y22" s="35">
        <v>0</v>
      </c>
      <c r="Z22" s="35">
        <v>-0.54820000000000002</v>
      </c>
      <c r="AA22" s="35">
        <v>0</v>
      </c>
      <c r="AB22" s="35">
        <v>0</v>
      </c>
      <c r="AC22" s="35">
        <v>2</v>
      </c>
      <c r="AD22" s="35">
        <v>1</v>
      </c>
      <c r="AE22" s="35">
        <v>1</v>
      </c>
      <c r="AF22" s="35">
        <v>1</v>
      </c>
      <c r="AG22" s="35">
        <v>1</v>
      </c>
      <c r="AH22" s="35">
        <v>0</v>
      </c>
      <c r="AI22" s="35">
        <v>5</v>
      </c>
      <c r="AJ22" s="35">
        <v>3</v>
      </c>
      <c r="AK22" s="35">
        <v>0.42199999999999999</v>
      </c>
    </row>
    <row r="23" spans="1:37">
      <c r="A23" s="39">
        <v>21</v>
      </c>
      <c r="B23" s="35">
        <v>38.1</v>
      </c>
      <c r="C23" s="35">
        <v>27.3</v>
      </c>
      <c r="D23" s="35">
        <v>22.4</v>
      </c>
      <c r="E23" s="35">
        <v>0.83</v>
      </c>
      <c r="F23" s="35">
        <v>150</v>
      </c>
      <c r="G23" s="35">
        <v>24</v>
      </c>
      <c r="H23" s="35">
        <v>2</v>
      </c>
      <c r="I23" s="35">
        <v>10</v>
      </c>
      <c r="J23" s="35">
        <v>4.6310000000000002</v>
      </c>
      <c r="K23" s="35">
        <v>13.0341928143713</v>
      </c>
      <c r="L23" s="35">
        <v>13.97</v>
      </c>
      <c r="M23" s="35">
        <v>6.83638203592814</v>
      </c>
      <c r="N23" s="35">
        <v>3.78</v>
      </c>
      <c r="O23" s="35">
        <v>139.07639174799999</v>
      </c>
      <c r="P23" s="35">
        <v>90.031694052000006</v>
      </c>
      <c r="Q23" s="35">
        <v>20.23</v>
      </c>
      <c r="R23" s="35">
        <v>57.53</v>
      </c>
      <c r="S23" s="35">
        <v>2</v>
      </c>
      <c r="T23" s="35">
        <v>1</v>
      </c>
      <c r="U23" s="35">
        <v>3</v>
      </c>
      <c r="V23" s="35">
        <v>2</v>
      </c>
      <c r="W23" s="35">
        <v>12.407033161179999</v>
      </c>
      <c r="X23" s="35">
        <v>-3.3111000000000002</v>
      </c>
      <c r="Y23" s="35">
        <v>0</v>
      </c>
      <c r="Z23" s="35">
        <v>-0.54820000000000002</v>
      </c>
      <c r="AA23" s="35">
        <v>0</v>
      </c>
      <c r="AB23" s="35">
        <v>0</v>
      </c>
      <c r="AC23" s="35">
        <v>2</v>
      </c>
      <c r="AD23" s="35">
        <v>1</v>
      </c>
      <c r="AE23" s="35">
        <v>1</v>
      </c>
      <c r="AF23" s="35">
        <v>1</v>
      </c>
      <c r="AG23" s="35">
        <v>1</v>
      </c>
      <c r="AH23" s="35">
        <v>0</v>
      </c>
      <c r="AI23" s="35">
        <v>5</v>
      </c>
      <c r="AJ23" s="35">
        <v>3</v>
      </c>
      <c r="AK23" s="35">
        <v>0.34399999999999997</v>
      </c>
    </row>
    <row r="24" spans="1:37">
      <c r="A24" s="39">
        <v>22</v>
      </c>
      <c r="B24" s="35">
        <v>40.799999999999997</v>
      </c>
      <c r="C24" s="35">
        <v>29.2</v>
      </c>
      <c r="D24" s="35">
        <v>22.4</v>
      </c>
      <c r="E24" s="35">
        <v>0.38</v>
      </c>
      <c r="F24" s="35">
        <v>120</v>
      </c>
      <c r="G24" s="35">
        <v>9</v>
      </c>
      <c r="H24" s="35">
        <v>1</v>
      </c>
      <c r="I24" s="35">
        <v>10</v>
      </c>
      <c r="J24" s="35">
        <v>3.3210000000000002</v>
      </c>
      <c r="K24" s="35">
        <v>13.0341928143713</v>
      </c>
      <c r="L24" s="35">
        <v>13.97</v>
      </c>
      <c r="M24" s="35">
        <v>6.83638203592814</v>
      </c>
      <c r="N24" s="35">
        <v>3.78</v>
      </c>
      <c r="O24" s="35">
        <v>139.07639174799999</v>
      </c>
      <c r="P24" s="35">
        <v>90.031694052000006</v>
      </c>
      <c r="Q24" s="35">
        <v>20.23</v>
      </c>
      <c r="R24" s="35">
        <v>57.53</v>
      </c>
      <c r="S24" s="35">
        <v>1</v>
      </c>
      <c r="T24" s="35">
        <v>1</v>
      </c>
      <c r="U24" s="35">
        <v>3</v>
      </c>
      <c r="V24" s="35">
        <v>2</v>
      </c>
      <c r="W24" s="35">
        <v>12.407033161179999</v>
      </c>
      <c r="X24" s="35">
        <v>-3.3111000000000002</v>
      </c>
      <c r="Y24" s="35">
        <v>0</v>
      </c>
      <c r="Z24" s="35">
        <v>-0.54820000000000002</v>
      </c>
      <c r="AA24" s="35">
        <v>0</v>
      </c>
      <c r="AB24" s="35">
        <v>0</v>
      </c>
      <c r="AC24" s="35">
        <v>2</v>
      </c>
      <c r="AD24" s="35">
        <v>1</v>
      </c>
      <c r="AE24" s="35">
        <v>1</v>
      </c>
      <c r="AF24" s="35">
        <v>1</v>
      </c>
      <c r="AG24" s="35">
        <v>1</v>
      </c>
      <c r="AH24" s="35">
        <v>0</v>
      </c>
      <c r="AI24" s="35">
        <v>5</v>
      </c>
      <c r="AJ24" s="35">
        <v>3</v>
      </c>
      <c r="AK24" s="35">
        <v>0.81799999999999995</v>
      </c>
    </row>
    <row r="25" spans="1:37">
      <c r="A25" s="39">
        <v>23</v>
      </c>
      <c r="B25" s="35">
        <v>35.799999999999997</v>
      </c>
      <c r="C25" s="35">
        <v>20.399999999999999</v>
      </c>
      <c r="D25" s="35">
        <v>20.5</v>
      </c>
      <c r="E25" s="35">
        <v>0.83</v>
      </c>
      <c r="F25" s="35">
        <v>60</v>
      </c>
      <c r="G25" s="35">
        <v>0.16669999999999999</v>
      </c>
      <c r="H25" s="35">
        <v>0.81299999999999994</v>
      </c>
      <c r="I25" s="35">
        <v>19</v>
      </c>
      <c r="J25" s="35">
        <v>-0.17799999999999999</v>
      </c>
      <c r="K25" s="35">
        <v>13.0341928143713</v>
      </c>
      <c r="L25" s="35">
        <v>13.97</v>
      </c>
      <c r="M25" s="35">
        <v>13.3714634730539</v>
      </c>
      <c r="N25" s="35">
        <v>-2.14</v>
      </c>
      <c r="O25" s="35">
        <v>139.07639174799999</v>
      </c>
      <c r="P25" s="35">
        <v>172.019415116</v>
      </c>
      <c r="Q25" s="35">
        <v>20.23</v>
      </c>
      <c r="R25" s="35">
        <v>62.75</v>
      </c>
      <c r="S25" s="35">
        <v>2</v>
      </c>
      <c r="T25" s="35">
        <v>1</v>
      </c>
      <c r="U25" s="35">
        <v>3</v>
      </c>
      <c r="V25" s="35">
        <v>1</v>
      </c>
      <c r="W25" s="35">
        <v>12.407033161179999</v>
      </c>
      <c r="X25" s="35">
        <v>-3.3111000000000002</v>
      </c>
      <c r="Y25" s="35">
        <v>0</v>
      </c>
      <c r="Z25" s="35">
        <v>1.2417199999999999</v>
      </c>
      <c r="AA25" s="35">
        <v>0</v>
      </c>
      <c r="AB25" s="35">
        <v>6</v>
      </c>
      <c r="AC25" s="35">
        <v>2</v>
      </c>
      <c r="AD25" s="35">
        <v>1</v>
      </c>
      <c r="AE25" s="35">
        <v>1</v>
      </c>
      <c r="AF25" s="35">
        <v>1</v>
      </c>
      <c r="AG25" s="35">
        <v>1</v>
      </c>
      <c r="AH25" s="35">
        <v>0</v>
      </c>
      <c r="AI25" s="35">
        <v>5</v>
      </c>
      <c r="AJ25" s="35">
        <v>1</v>
      </c>
      <c r="AK25" s="35">
        <v>0.42899999999999999</v>
      </c>
    </row>
    <row r="26" spans="1:37">
      <c r="A26" s="39">
        <v>24</v>
      </c>
      <c r="B26" s="35">
        <v>35.799999999999997</v>
      </c>
      <c r="C26" s="35">
        <v>20.399999999999999</v>
      </c>
      <c r="D26" s="35">
        <v>20.5</v>
      </c>
      <c r="E26" s="35">
        <v>0.83</v>
      </c>
      <c r="F26" s="35">
        <v>80</v>
      </c>
      <c r="G26" s="35">
        <v>0.33329999999999999</v>
      </c>
      <c r="H26" s="35">
        <v>0.81299999999999994</v>
      </c>
      <c r="I26" s="35">
        <v>19</v>
      </c>
      <c r="J26" s="35">
        <v>0.71199999999999997</v>
      </c>
      <c r="K26" s="35">
        <v>13.0341928143713</v>
      </c>
      <c r="L26" s="35">
        <v>13.97</v>
      </c>
      <c r="M26" s="35">
        <v>13.3714634730539</v>
      </c>
      <c r="N26" s="35">
        <v>-2.14</v>
      </c>
      <c r="O26" s="35">
        <v>139.07639174799999</v>
      </c>
      <c r="P26" s="35">
        <v>172.019415116</v>
      </c>
      <c r="Q26" s="35">
        <v>20.23</v>
      </c>
      <c r="R26" s="35">
        <v>62.75</v>
      </c>
      <c r="S26" s="35">
        <v>2</v>
      </c>
      <c r="T26" s="35">
        <v>1</v>
      </c>
      <c r="U26" s="35">
        <v>3</v>
      </c>
      <c r="V26" s="35">
        <v>1</v>
      </c>
      <c r="W26" s="35">
        <v>12.407033161179999</v>
      </c>
      <c r="X26" s="35">
        <v>-3.3111000000000002</v>
      </c>
      <c r="Y26" s="35">
        <v>0</v>
      </c>
      <c r="Z26" s="35">
        <v>1.2417199999999999</v>
      </c>
      <c r="AA26" s="35">
        <v>0</v>
      </c>
      <c r="AB26" s="35">
        <v>6</v>
      </c>
      <c r="AC26" s="35">
        <v>2</v>
      </c>
      <c r="AD26" s="35">
        <v>1</v>
      </c>
      <c r="AE26" s="35">
        <v>1</v>
      </c>
      <c r="AF26" s="35">
        <v>1</v>
      </c>
      <c r="AG26" s="35">
        <v>1</v>
      </c>
      <c r="AH26" s="35">
        <v>0</v>
      </c>
      <c r="AI26" s="35">
        <v>5</v>
      </c>
      <c r="AJ26" s="35">
        <v>1</v>
      </c>
      <c r="AK26" s="35">
        <v>0.58599999999999997</v>
      </c>
    </row>
    <row r="27" spans="1:37">
      <c r="A27" s="39">
        <v>25</v>
      </c>
      <c r="B27" s="35">
        <v>35.799999999999997</v>
      </c>
      <c r="C27" s="35">
        <v>20.399999999999999</v>
      </c>
      <c r="D27" s="35">
        <v>20.5</v>
      </c>
      <c r="E27" s="35">
        <v>0.83</v>
      </c>
      <c r="F27" s="35">
        <v>70</v>
      </c>
      <c r="G27" s="35">
        <v>0.16669999999999999</v>
      </c>
      <c r="H27" s="35">
        <v>2.4390000000000001</v>
      </c>
      <c r="I27" s="35">
        <v>19</v>
      </c>
      <c r="J27" s="35">
        <v>0.11700000000000001</v>
      </c>
      <c r="K27" s="35">
        <v>13.0341928143713</v>
      </c>
      <c r="L27" s="35">
        <v>13.97</v>
      </c>
      <c r="M27" s="35">
        <v>13.3714634730539</v>
      </c>
      <c r="N27" s="35">
        <v>-2.14</v>
      </c>
      <c r="O27" s="35">
        <v>139.07639174799999</v>
      </c>
      <c r="P27" s="35">
        <v>172.019415116</v>
      </c>
      <c r="Q27" s="35">
        <v>20.23</v>
      </c>
      <c r="R27" s="35">
        <v>62.75</v>
      </c>
      <c r="S27" s="35">
        <v>2</v>
      </c>
      <c r="T27" s="35">
        <v>1</v>
      </c>
      <c r="U27" s="35">
        <v>3</v>
      </c>
      <c r="V27" s="35">
        <v>1</v>
      </c>
      <c r="W27" s="35">
        <v>12.407033161179999</v>
      </c>
      <c r="X27" s="35">
        <v>-3.3111000000000002</v>
      </c>
      <c r="Y27" s="35">
        <v>0</v>
      </c>
      <c r="Z27" s="35">
        <v>1.2417199999999999</v>
      </c>
      <c r="AA27" s="35">
        <v>0</v>
      </c>
      <c r="AB27" s="35">
        <v>6</v>
      </c>
      <c r="AC27" s="35">
        <v>2</v>
      </c>
      <c r="AD27" s="35">
        <v>1</v>
      </c>
      <c r="AE27" s="35">
        <v>1</v>
      </c>
      <c r="AF27" s="35">
        <v>1</v>
      </c>
      <c r="AG27" s="35">
        <v>1</v>
      </c>
      <c r="AH27" s="35">
        <v>0</v>
      </c>
      <c r="AI27" s="35">
        <v>5</v>
      </c>
      <c r="AJ27" s="35">
        <v>1</v>
      </c>
      <c r="AK27" s="35">
        <v>0.68600000000000005</v>
      </c>
    </row>
    <row r="28" spans="1:37">
      <c r="A28" s="39">
        <v>26</v>
      </c>
      <c r="B28" s="35">
        <v>35.799999999999997</v>
      </c>
      <c r="C28" s="35">
        <v>20.399999999999999</v>
      </c>
      <c r="D28" s="35">
        <v>20.5</v>
      </c>
      <c r="E28" s="35">
        <v>0.83</v>
      </c>
      <c r="F28" s="35">
        <v>80</v>
      </c>
      <c r="G28" s="35">
        <v>0.33329999999999999</v>
      </c>
      <c r="H28" s="35">
        <v>2.4390000000000001</v>
      </c>
      <c r="I28" s="35">
        <v>19</v>
      </c>
      <c r="J28" s="35">
        <v>0.71199999999999997</v>
      </c>
      <c r="K28" s="35">
        <v>13.0341928143713</v>
      </c>
      <c r="L28" s="35">
        <v>13.97</v>
      </c>
      <c r="M28" s="35">
        <v>13.3714634730539</v>
      </c>
      <c r="N28" s="35">
        <v>-2.14</v>
      </c>
      <c r="O28" s="35">
        <v>139.07639174799999</v>
      </c>
      <c r="P28" s="35">
        <v>172.019415116</v>
      </c>
      <c r="Q28" s="35">
        <v>20.23</v>
      </c>
      <c r="R28" s="35">
        <v>62.75</v>
      </c>
      <c r="S28" s="35">
        <v>2</v>
      </c>
      <c r="T28" s="35">
        <v>1</v>
      </c>
      <c r="U28" s="35">
        <v>3</v>
      </c>
      <c r="V28" s="35">
        <v>1</v>
      </c>
      <c r="W28" s="35">
        <v>12.407033161179999</v>
      </c>
      <c r="X28" s="35">
        <v>-3.3111000000000002</v>
      </c>
      <c r="Y28" s="35">
        <v>0</v>
      </c>
      <c r="Z28" s="35">
        <v>1.2417199999999999</v>
      </c>
      <c r="AA28" s="35">
        <v>0</v>
      </c>
      <c r="AB28" s="35">
        <v>6</v>
      </c>
      <c r="AC28" s="35">
        <v>2</v>
      </c>
      <c r="AD28" s="35">
        <v>1</v>
      </c>
      <c r="AE28" s="35">
        <v>1</v>
      </c>
      <c r="AF28" s="35">
        <v>1</v>
      </c>
      <c r="AG28" s="35">
        <v>1</v>
      </c>
      <c r="AH28" s="35">
        <v>0</v>
      </c>
      <c r="AI28" s="35">
        <v>5</v>
      </c>
      <c r="AJ28" s="35">
        <v>1</v>
      </c>
      <c r="AK28" s="35">
        <v>0.88900000000000001</v>
      </c>
    </row>
    <row r="29" spans="1:37">
      <c r="A29" s="39">
        <v>27</v>
      </c>
      <c r="B29" s="35">
        <v>35.799999999999997</v>
      </c>
      <c r="C29" s="35">
        <v>20.399999999999999</v>
      </c>
      <c r="D29" s="35">
        <v>20.5</v>
      </c>
      <c r="E29" s="35">
        <v>0.83</v>
      </c>
      <c r="F29" s="35">
        <v>80</v>
      </c>
      <c r="G29" s="35">
        <v>2</v>
      </c>
      <c r="H29" s="35">
        <v>0.81299999999999994</v>
      </c>
      <c r="I29" s="35">
        <v>19</v>
      </c>
      <c r="J29" s="35">
        <v>1.49</v>
      </c>
      <c r="K29" s="35">
        <v>13.0341928143713</v>
      </c>
      <c r="L29" s="35">
        <v>13.97</v>
      </c>
      <c r="M29" s="35">
        <v>13.3714634730539</v>
      </c>
      <c r="N29" s="35">
        <v>-2.14</v>
      </c>
      <c r="O29" s="35">
        <v>139.07639174799999</v>
      </c>
      <c r="P29" s="35">
        <v>172.019415116</v>
      </c>
      <c r="Q29" s="35">
        <v>20.23</v>
      </c>
      <c r="R29" s="35">
        <v>62.75</v>
      </c>
      <c r="S29" s="35">
        <v>2</v>
      </c>
      <c r="T29" s="35">
        <v>1</v>
      </c>
      <c r="U29" s="35">
        <v>3</v>
      </c>
      <c r="V29" s="35">
        <v>1</v>
      </c>
      <c r="W29" s="35">
        <v>12.407033161179999</v>
      </c>
      <c r="X29" s="35">
        <v>-3.3111000000000002</v>
      </c>
      <c r="Y29" s="35">
        <v>0</v>
      </c>
      <c r="Z29" s="35">
        <v>1.2417199999999999</v>
      </c>
      <c r="AA29" s="35">
        <v>0</v>
      </c>
      <c r="AB29" s="35">
        <v>6</v>
      </c>
      <c r="AC29" s="35">
        <v>2</v>
      </c>
      <c r="AD29" s="35">
        <v>1</v>
      </c>
      <c r="AE29" s="35">
        <v>1</v>
      </c>
      <c r="AF29" s="35">
        <v>1</v>
      </c>
      <c r="AG29" s="35">
        <v>1</v>
      </c>
      <c r="AH29" s="35">
        <v>0</v>
      </c>
      <c r="AI29" s="35">
        <v>5</v>
      </c>
      <c r="AJ29" s="35">
        <v>1</v>
      </c>
      <c r="AK29" s="35">
        <v>0.871</v>
      </c>
    </row>
    <row r="30" spans="1:37">
      <c r="A30" s="39">
        <v>28</v>
      </c>
      <c r="B30" s="35">
        <v>35.799999999999997</v>
      </c>
      <c r="C30" s="35">
        <v>20.399999999999999</v>
      </c>
      <c r="D30" s="35">
        <v>20.5</v>
      </c>
      <c r="E30" s="35">
        <v>0.83</v>
      </c>
      <c r="F30" s="35">
        <v>80</v>
      </c>
      <c r="G30" s="35">
        <v>1</v>
      </c>
      <c r="H30" s="35">
        <v>2.4390000000000001</v>
      </c>
      <c r="I30" s="35">
        <v>19</v>
      </c>
      <c r="J30" s="35">
        <v>1.1890000000000001</v>
      </c>
      <c r="K30" s="35">
        <v>13.0341928143713</v>
      </c>
      <c r="L30" s="35">
        <v>13.97</v>
      </c>
      <c r="M30" s="35">
        <v>13.3714634730539</v>
      </c>
      <c r="N30" s="35">
        <v>-2.14</v>
      </c>
      <c r="O30" s="35">
        <v>139.07639174799999</v>
      </c>
      <c r="P30" s="35">
        <v>172.019415116</v>
      </c>
      <c r="Q30" s="35">
        <v>20.23</v>
      </c>
      <c r="R30" s="35">
        <v>62.75</v>
      </c>
      <c r="S30" s="35">
        <v>2</v>
      </c>
      <c r="T30" s="35">
        <v>1</v>
      </c>
      <c r="U30" s="35">
        <v>3</v>
      </c>
      <c r="V30" s="35">
        <v>1</v>
      </c>
      <c r="W30" s="35">
        <v>12.407033161179999</v>
      </c>
      <c r="X30" s="35">
        <v>-3.3111000000000002</v>
      </c>
      <c r="Y30" s="35">
        <v>0</v>
      </c>
      <c r="Z30" s="35">
        <v>1.2417199999999999</v>
      </c>
      <c r="AA30" s="35">
        <v>0</v>
      </c>
      <c r="AB30" s="35">
        <v>6</v>
      </c>
      <c r="AC30" s="35">
        <v>2</v>
      </c>
      <c r="AD30" s="35">
        <v>1</v>
      </c>
      <c r="AE30" s="35">
        <v>1</v>
      </c>
      <c r="AF30" s="35">
        <v>1</v>
      </c>
      <c r="AG30" s="35">
        <v>1</v>
      </c>
      <c r="AH30" s="35">
        <v>0</v>
      </c>
      <c r="AI30" s="35">
        <v>5</v>
      </c>
      <c r="AJ30" s="35">
        <v>1</v>
      </c>
      <c r="AK30" s="35">
        <v>0.871</v>
      </c>
    </row>
    <row r="31" spans="1:37">
      <c r="A31" s="39">
        <v>29</v>
      </c>
      <c r="B31" s="35">
        <v>40</v>
      </c>
      <c r="C31" s="35">
        <v>28</v>
      </c>
      <c r="D31" s="35">
        <v>9</v>
      </c>
      <c r="E31" s="35">
        <v>10</v>
      </c>
      <c r="F31" s="35">
        <v>60</v>
      </c>
      <c r="G31" s="35">
        <v>12</v>
      </c>
      <c r="H31" s="35">
        <v>2</v>
      </c>
      <c r="I31" s="35">
        <v>20</v>
      </c>
      <c r="J31" s="35">
        <v>1.68</v>
      </c>
      <c r="K31" s="35">
        <v>11.0112113772455</v>
      </c>
      <c r="L31" s="35">
        <v>1.86</v>
      </c>
      <c r="M31" s="35">
        <v>6.83638203592814</v>
      </c>
      <c r="N31" s="35">
        <v>3.78</v>
      </c>
      <c r="O31" s="35">
        <v>117.078978592</v>
      </c>
      <c r="P31" s="35">
        <v>90.031694052000006</v>
      </c>
      <c r="Q31" s="35">
        <v>40.130000000000003</v>
      </c>
      <c r="R31" s="35">
        <v>57.53</v>
      </c>
      <c r="S31" s="35">
        <v>2</v>
      </c>
      <c r="T31" s="35">
        <v>0</v>
      </c>
      <c r="U31" s="35">
        <v>3</v>
      </c>
      <c r="V31" s="35">
        <v>2</v>
      </c>
      <c r="W31" s="35">
        <v>5.1065273948407102</v>
      </c>
      <c r="X31" s="35">
        <v>-1.5575000000000001</v>
      </c>
      <c r="Y31" s="35">
        <v>0</v>
      </c>
      <c r="Z31" s="35">
        <v>-0.54820000000000002</v>
      </c>
      <c r="AA31" s="35">
        <v>0</v>
      </c>
      <c r="AB31" s="35">
        <v>0</v>
      </c>
      <c r="AC31" s="35">
        <v>2</v>
      </c>
      <c r="AD31" s="35">
        <v>1</v>
      </c>
      <c r="AE31" s="35">
        <v>1</v>
      </c>
      <c r="AF31" s="35">
        <v>1</v>
      </c>
      <c r="AG31" s="35">
        <v>1</v>
      </c>
      <c r="AH31" s="35">
        <v>0</v>
      </c>
      <c r="AI31" s="35">
        <v>5</v>
      </c>
      <c r="AJ31" s="35">
        <v>3</v>
      </c>
      <c r="AK31" s="35">
        <v>0.52</v>
      </c>
    </row>
    <row r="32" spans="1:37">
      <c r="A32" s="39">
        <v>30</v>
      </c>
      <c r="B32" s="35">
        <v>40</v>
      </c>
      <c r="C32" s="35">
        <v>28</v>
      </c>
      <c r="D32" s="35">
        <v>9</v>
      </c>
      <c r="E32" s="35">
        <v>10</v>
      </c>
      <c r="F32" s="35">
        <v>60</v>
      </c>
      <c r="G32" s="35">
        <v>12</v>
      </c>
      <c r="H32" s="35">
        <v>2</v>
      </c>
      <c r="I32" s="35">
        <v>20</v>
      </c>
      <c r="J32" s="35">
        <v>1.68</v>
      </c>
      <c r="K32" s="35">
        <v>11.0112113772455</v>
      </c>
      <c r="L32" s="35">
        <v>1.86</v>
      </c>
      <c r="M32" s="35">
        <v>6.83638203592814</v>
      </c>
      <c r="N32" s="35">
        <v>3.78</v>
      </c>
      <c r="O32" s="35">
        <v>117.078978592</v>
      </c>
      <c r="P32" s="35">
        <v>90.031694052000006</v>
      </c>
      <c r="Q32" s="35">
        <v>40.130000000000003</v>
      </c>
      <c r="R32" s="35">
        <v>57.53</v>
      </c>
      <c r="S32" s="35">
        <v>2</v>
      </c>
      <c r="T32" s="35">
        <v>0</v>
      </c>
      <c r="U32" s="35">
        <v>3</v>
      </c>
      <c r="V32" s="35">
        <v>2</v>
      </c>
      <c r="W32" s="35">
        <v>5.1065273948407102</v>
      </c>
      <c r="X32" s="35">
        <v>-1.5575000000000001</v>
      </c>
      <c r="Y32" s="35">
        <v>0</v>
      </c>
      <c r="Z32" s="35">
        <v>-0.54820000000000002</v>
      </c>
      <c r="AA32" s="35">
        <v>0</v>
      </c>
      <c r="AB32" s="35">
        <v>0</v>
      </c>
      <c r="AC32" s="35">
        <v>2</v>
      </c>
      <c r="AD32" s="35">
        <v>1</v>
      </c>
      <c r="AE32" s="35">
        <v>1</v>
      </c>
      <c r="AF32" s="35">
        <v>1</v>
      </c>
      <c r="AG32" s="35">
        <v>1</v>
      </c>
      <c r="AH32" s="35">
        <v>0</v>
      </c>
      <c r="AI32" s="35">
        <v>5</v>
      </c>
      <c r="AJ32" s="35">
        <v>3</v>
      </c>
      <c r="AK32" s="35">
        <v>0.52</v>
      </c>
    </row>
    <row r="33" spans="1:37">
      <c r="A33" s="39">
        <v>31</v>
      </c>
      <c r="B33" s="35">
        <v>40</v>
      </c>
      <c r="C33" s="35">
        <v>28</v>
      </c>
      <c r="D33" s="35">
        <v>9</v>
      </c>
      <c r="E33" s="35">
        <v>10</v>
      </c>
      <c r="F33" s="35">
        <v>60</v>
      </c>
      <c r="G33" s="35">
        <v>12</v>
      </c>
      <c r="H33" s="35">
        <v>5</v>
      </c>
      <c r="I33" s="35">
        <v>20</v>
      </c>
      <c r="J33" s="35">
        <v>1.68</v>
      </c>
      <c r="K33" s="35">
        <v>11.0112113772455</v>
      </c>
      <c r="L33" s="35">
        <v>1.86</v>
      </c>
      <c r="M33" s="35">
        <v>6.83638203592814</v>
      </c>
      <c r="N33" s="35">
        <v>3.78</v>
      </c>
      <c r="O33" s="35">
        <v>117.078978592</v>
      </c>
      <c r="P33" s="35">
        <v>90.031694052000006</v>
      </c>
      <c r="Q33" s="35">
        <v>40.130000000000003</v>
      </c>
      <c r="R33" s="35">
        <v>57.53</v>
      </c>
      <c r="S33" s="35">
        <v>2</v>
      </c>
      <c r="T33" s="35">
        <v>0</v>
      </c>
      <c r="U33" s="35">
        <v>3</v>
      </c>
      <c r="V33" s="35">
        <v>2</v>
      </c>
      <c r="W33" s="35">
        <v>5.1065273948407102</v>
      </c>
      <c r="X33" s="35">
        <v>-1.5575000000000001</v>
      </c>
      <c r="Y33" s="35">
        <v>0</v>
      </c>
      <c r="Z33" s="35">
        <v>-0.54820000000000002</v>
      </c>
      <c r="AA33" s="35">
        <v>0</v>
      </c>
      <c r="AB33" s="35">
        <v>0</v>
      </c>
      <c r="AC33" s="35">
        <v>2</v>
      </c>
      <c r="AD33" s="35">
        <v>1</v>
      </c>
      <c r="AE33" s="35">
        <v>1</v>
      </c>
      <c r="AF33" s="35">
        <v>1</v>
      </c>
      <c r="AG33" s="35">
        <v>1</v>
      </c>
      <c r="AH33" s="35">
        <v>0</v>
      </c>
      <c r="AI33" s="35">
        <v>5</v>
      </c>
      <c r="AJ33" s="35">
        <v>3</v>
      </c>
      <c r="AK33" s="35">
        <v>0.56000000000000005</v>
      </c>
    </row>
    <row r="34" spans="1:37">
      <c r="A34" s="39">
        <v>32</v>
      </c>
      <c r="B34" s="35">
        <v>40</v>
      </c>
      <c r="C34" s="35">
        <v>28</v>
      </c>
      <c r="D34" s="35">
        <v>9</v>
      </c>
      <c r="E34" s="35">
        <v>10</v>
      </c>
      <c r="F34" s="35">
        <v>60</v>
      </c>
      <c r="G34" s="35">
        <v>12</v>
      </c>
      <c r="H34" s="35">
        <v>2</v>
      </c>
      <c r="I34" s="35">
        <v>20</v>
      </c>
      <c r="J34" s="35">
        <v>1.68</v>
      </c>
      <c r="K34" s="35">
        <v>13.0341928143713</v>
      </c>
      <c r="L34" s="35">
        <v>13.97</v>
      </c>
      <c r="M34" s="35">
        <v>6.83638203592814</v>
      </c>
      <c r="N34" s="35">
        <v>3.78</v>
      </c>
      <c r="O34" s="35">
        <v>139.07639174799999</v>
      </c>
      <c r="P34" s="35">
        <v>90.031694052000006</v>
      </c>
      <c r="Q34" s="35">
        <v>20.23</v>
      </c>
      <c r="R34" s="35">
        <v>57.53</v>
      </c>
      <c r="S34" s="35">
        <v>2</v>
      </c>
      <c r="T34" s="35">
        <v>1</v>
      </c>
      <c r="U34" s="35">
        <v>3</v>
      </c>
      <c r="V34" s="35">
        <v>2</v>
      </c>
      <c r="W34" s="35">
        <v>12.407033161179999</v>
      </c>
      <c r="X34" s="35">
        <v>-3.3111000000000002</v>
      </c>
      <c r="Y34" s="35">
        <v>0</v>
      </c>
      <c r="Z34" s="35">
        <v>-0.54820000000000002</v>
      </c>
      <c r="AA34" s="35">
        <v>0</v>
      </c>
      <c r="AB34" s="35">
        <v>0</v>
      </c>
      <c r="AC34" s="35">
        <v>2</v>
      </c>
      <c r="AD34" s="35">
        <v>1</v>
      </c>
      <c r="AE34" s="35">
        <v>1</v>
      </c>
      <c r="AF34" s="35">
        <v>1</v>
      </c>
      <c r="AG34" s="35">
        <v>1</v>
      </c>
      <c r="AH34" s="35">
        <v>0</v>
      </c>
      <c r="AI34" s="35">
        <v>5</v>
      </c>
      <c r="AJ34" s="35">
        <v>3</v>
      </c>
      <c r="AK34" s="35">
        <v>0.51</v>
      </c>
    </row>
    <row r="35" spans="1:37">
      <c r="A35" s="39">
        <v>33</v>
      </c>
      <c r="B35" s="35">
        <v>40</v>
      </c>
      <c r="C35" s="35">
        <v>28</v>
      </c>
      <c r="D35" s="35">
        <v>9</v>
      </c>
      <c r="E35" s="35">
        <v>10</v>
      </c>
      <c r="F35" s="35">
        <v>60</v>
      </c>
      <c r="G35" s="35">
        <v>12</v>
      </c>
      <c r="H35" s="35">
        <v>5</v>
      </c>
      <c r="I35" s="35">
        <v>20</v>
      </c>
      <c r="J35" s="35">
        <v>1.68</v>
      </c>
      <c r="K35" s="35">
        <v>13.0341928143713</v>
      </c>
      <c r="L35" s="35">
        <v>13.97</v>
      </c>
      <c r="M35" s="35">
        <v>6.83638203592814</v>
      </c>
      <c r="N35" s="35">
        <v>3.78</v>
      </c>
      <c r="O35" s="35">
        <v>139.07639174799999</v>
      </c>
      <c r="P35" s="35">
        <v>90.031694052000006</v>
      </c>
      <c r="Q35" s="35">
        <v>20.23</v>
      </c>
      <c r="R35" s="35">
        <v>57.53</v>
      </c>
      <c r="S35" s="35">
        <v>2</v>
      </c>
      <c r="T35" s="35">
        <v>1</v>
      </c>
      <c r="U35" s="35">
        <v>3</v>
      </c>
      <c r="V35" s="35">
        <v>2</v>
      </c>
      <c r="W35" s="35">
        <v>12.407033161179999</v>
      </c>
      <c r="X35" s="35">
        <v>-3.3111000000000002</v>
      </c>
      <c r="Y35" s="35">
        <v>0</v>
      </c>
      <c r="Z35" s="35">
        <v>-0.54820000000000002</v>
      </c>
      <c r="AA35" s="35">
        <v>0</v>
      </c>
      <c r="AB35" s="35">
        <v>0</v>
      </c>
      <c r="AC35" s="35">
        <v>2</v>
      </c>
      <c r="AD35" s="35">
        <v>1</v>
      </c>
      <c r="AE35" s="35">
        <v>1</v>
      </c>
      <c r="AF35" s="35">
        <v>1</v>
      </c>
      <c r="AG35" s="35">
        <v>1</v>
      </c>
      <c r="AH35" s="35">
        <v>0</v>
      </c>
      <c r="AI35" s="35">
        <v>5</v>
      </c>
      <c r="AJ35" s="35">
        <v>3</v>
      </c>
      <c r="AK35" s="35">
        <v>0.6</v>
      </c>
    </row>
    <row r="36" spans="1:37">
      <c r="A36" s="39">
        <v>34</v>
      </c>
      <c r="B36" s="35">
        <v>40</v>
      </c>
      <c r="C36" s="35">
        <v>28</v>
      </c>
      <c r="D36" s="35">
        <v>9</v>
      </c>
      <c r="E36" s="35">
        <v>10</v>
      </c>
      <c r="F36" s="35">
        <v>60</v>
      </c>
      <c r="G36" s="35">
        <v>12</v>
      </c>
      <c r="H36" s="35">
        <v>9</v>
      </c>
      <c r="I36" s="35">
        <v>20</v>
      </c>
      <c r="J36" s="35">
        <v>1.68</v>
      </c>
      <c r="K36" s="35">
        <v>13.0341928143713</v>
      </c>
      <c r="L36" s="35">
        <v>13.97</v>
      </c>
      <c r="M36" s="35">
        <v>6.83638203592814</v>
      </c>
      <c r="N36" s="35">
        <v>3.78</v>
      </c>
      <c r="O36" s="35">
        <v>139.07639174799999</v>
      </c>
      <c r="P36" s="35">
        <v>90.031694052000006</v>
      </c>
      <c r="Q36" s="35">
        <v>20.23</v>
      </c>
      <c r="R36" s="35">
        <v>57.53</v>
      </c>
      <c r="S36" s="35">
        <v>2</v>
      </c>
      <c r="T36" s="35">
        <v>1</v>
      </c>
      <c r="U36" s="35">
        <v>3</v>
      </c>
      <c r="V36" s="35">
        <v>2</v>
      </c>
      <c r="W36" s="35">
        <v>12.407033161179999</v>
      </c>
      <c r="X36" s="35">
        <v>-3.3111000000000002</v>
      </c>
      <c r="Y36" s="35">
        <v>0</v>
      </c>
      <c r="Z36" s="35">
        <v>-0.54820000000000002</v>
      </c>
      <c r="AA36" s="35">
        <v>0</v>
      </c>
      <c r="AB36" s="35">
        <v>0</v>
      </c>
      <c r="AC36" s="35">
        <v>2</v>
      </c>
      <c r="AD36" s="35">
        <v>1</v>
      </c>
      <c r="AE36" s="35">
        <v>1</v>
      </c>
      <c r="AF36" s="35">
        <v>1</v>
      </c>
      <c r="AG36" s="35">
        <v>1</v>
      </c>
      <c r="AH36" s="35">
        <v>0</v>
      </c>
      <c r="AI36" s="35">
        <v>5</v>
      </c>
      <c r="AJ36" s="35">
        <v>3</v>
      </c>
      <c r="AK36" s="35">
        <v>0.59</v>
      </c>
    </row>
    <row r="37" spans="1:37">
      <c r="A37" s="39">
        <v>35</v>
      </c>
      <c r="B37" s="35">
        <v>35.1</v>
      </c>
      <c r="C37" s="35">
        <v>20.6</v>
      </c>
      <c r="D37" s="35">
        <v>22.59</v>
      </c>
      <c r="E37" s="35">
        <v>0.4</v>
      </c>
      <c r="F37" s="35">
        <v>120</v>
      </c>
      <c r="G37" s="35">
        <v>12</v>
      </c>
      <c r="H37" s="35">
        <v>0.33300000000000002</v>
      </c>
      <c r="I37" s="35">
        <v>20</v>
      </c>
      <c r="J37" s="35">
        <v>3.4460000000000002</v>
      </c>
      <c r="K37" s="35">
        <v>10.212656886227601</v>
      </c>
      <c r="L37" s="35">
        <v>10.6</v>
      </c>
      <c r="M37" s="35">
        <v>8.7968610778443104</v>
      </c>
      <c r="N37" s="35">
        <v>3.51</v>
      </c>
      <c r="O37" s="35">
        <v>115.063328528</v>
      </c>
      <c r="P37" s="35">
        <v>134.02152329200001</v>
      </c>
      <c r="Q37" s="35">
        <v>49.33</v>
      </c>
      <c r="R37" s="35">
        <v>94.83</v>
      </c>
      <c r="S37" s="35">
        <v>2</v>
      </c>
      <c r="T37" s="35">
        <v>2</v>
      </c>
      <c r="U37" s="35">
        <v>5</v>
      </c>
      <c r="V37" s="35">
        <v>3</v>
      </c>
      <c r="W37" s="35">
        <v>5.3167886040063301</v>
      </c>
      <c r="X37" s="35">
        <v>-0.17699999999999999</v>
      </c>
      <c r="Y37" s="35">
        <v>0</v>
      </c>
      <c r="Z37" s="35">
        <v>-1.0933999999999999</v>
      </c>
      <c r="AA37" s="35">
        <v>0</v>
      </c>
      <c r="AB37" s="35">
        <v>0</v>
      </c>
      <c r="AC37" s="35">
        <v>1</v>
      </c>
      <c r="AD37" s="35">
        <v>3</v>
      </c>
      <c r="AE37" s="35">
        <v>1</v>
      </c>
      <c r="AF37" s="35">
        <v>1</v>
      </c>
      <c r="AG37" s="35">
        <v>2</v>
      </c>
      <c r="AH37" s="35">
        <v>0</v>
      </c>
      <c r="AI37" s="35">
        <v>5</v>
      </c>
      <c r="AJ37" s="35">
        <v>4</v>
      </c>
      <c r="AK37" s="35">
        <v>0.48709999999999998</v>
      </c>
    </row>
    <row r="38" spans="1:37">
      <c r="A38" s="39">
        <v>36</v>
      </c>
      <c r="B38" s="35">
        <v>35.1</v>
      </c>
      <c r="C38" s="35">
        <v>20.6</v>
      </c>
      <c r="D38" s="35">
        <v>22.59</v>
      </c>
      <c r="E38" s="35">
        <v>0.4</v>
      </c>
      <c r="F38" s="35">
        <v>120</v>
      </c>
      <c r="G38" s="35">
        <v>12</v>
      </c>
      <c r="H38" s="35">
        <v>2</v>
      </c>
      <c r="I38" s="35">
        <v>20</v>
      </c>
      <c r="J38" s="35">
        <v>3.4460000000000002</v>
      </c>
      <c r="K38" s="35">
        <v>13.0341928143713</v>
      </c>
      <c r="L38" s="35">
        <v>13.97</v>
      </c>
      <c r="M38" s="35">
        <v>4.3947137724550904</v>
      </c>
      <c r="N38" s="35">
        <v>13.82</v>
      </c>
      <c r="O38" s="35">
        <v>139.07639174799999</v>
      </c>
      <c r="P38" s="35">
        <v>60.032362747999997</v>
      </c>
      <c r="Q38" s="35">
        <v>20.23</v>
      </c>
      <c r="R38" s="35">
        <v>69.11</v>
      </c>
      <c r="S38" s="35">
        <v>2</v>
      </c>
      <c r="T38" s="35">
        <v>1</v>
      </c>
      <c r="U38" s="35">
        <v>1</v>
      </c>
      <c r="V38" s="35">
        <v>2</v>
      </c>
      <c r="W38" s="35">
        <v>12.407033161179999</v>
      </c>
      <c r="X38" s="35">
        <v>-3.3111000000000002</v>
      </c>
      <c r="Y38" s="35">
        <v>11.4673349543244</v>
      </c>
      <c r="Z38" s="35">
        <v>-0.97619999999999996</v>
      </c>
      <c r="AA38" s="35">
        <v>0</v>
      </c>
      <c r="AB38" s="35">
        <v>0</v>
      </c>
      <c r="AC38" s="35">
        <v>2</v>
      </c>
      <c r="AD38" s="35">
        <v>0</v>
      </c>
      <c r="AE38" s="35">
        <v>1</v>
      </c>
      <c r="AF38" s="35">
        <v>1</v>
      </c>
      <c r="AG38" s="35">
        <v>0</v>
      </c>
      <c r="AH38" s="35">
        <v>0</v>
      </c>
      <c r="AI38" s="35">
        <v>5</v>
      </c>
      <c r="AJ38" s="35">
        <v>1</v>
      </c>
      <c r="AK38" s="35">
        <v>0.55510000000000004</v>
      </c>
    </row>
    <row r="39" spans="1:37">
      <c r="A39" s="39">
        <v>37</v>
      </c>
      <c r="B39" s="35">
        <v>35.1</v>
      </c>
      <c r="C39" s="35">
        <v>20.6</v>
      </c>
      <c r="D39" s="35">
        <v>22.59</v>
      </c>
      <c r="E39" s="35">
        <v>0.4</v>
      </c>
      <c r="F39" s="35">
        <v>120</v>
      </c>
      <c r="G39" s="35">
        <v>4</v>
      </c>
      <c r="H39" s="35">
        <v>0.5</v>
      </c>
      <c r="I39" s="35">
        <v>20</v>
      </c>
      <c r="J39" s="35">
        <v>2.9689999999999999</v>
      </c>
      <c r="K39" s="35">
        <v>13.0341928143713</v>
      </c>
      <c r="L39" s="35">
        <v>13.97</v>
      </c>
      <c r="M39" s="35">
        <v>4.7195125748502997</v>
      </c>
      <c r="N39" s="35">
        <v>1.36</v>
      </c>
      <c r="O39" s="35">
        <v>139.07639174799999</v>
      </c>
      <c r="P39" s="35">
        <v>89.995308543999997</v>
      </c>
      <c r="Q39" s="35">
        <v>20.23</v>
      </c>
      <c r="R39" s="35">
        <v>74.599999999999994</v>
      </c>
      <c r="S39" s="35">
        <v>2</v>
      </c>
      <c r="T39" s="35">
        <v>1</v>
      </c>
      <c r="U39" s="35">
        <v>4</v>
      </c>
      <c r="V39" s="35">
        <v>2</v>
      </c>
      <c r="W39" s="35">
        <v>12.407033161179999</v>
      </c>
      <c r="X39" s="35">
        <v>-3.3111000000000002</v>
      </c>
      <c r="Y39" s="35">
        <v>0</v>
      </c>
      <c r="Z39" s="35">
        <v>-0.84440000000000004</v>
      </c>
      <c r="AA39" s="35">
        <v>0</v>
      </c>
      <c r="AB39" s="35">
        <v>0</v>
      </c>
      <c r="AC39" s="35">
        <v>2</v>
      </c>
      <c r="AD39" s="35">
        <v>0</v>
      </c>
      <c r="AE39" s="35">
        <v>1</v>
      </c>
      <c r="AF39" s="35">
        <v>1</v>
      </c>
      <c r="AG39" s="35">
        <v>2</v>
      </c>
      <c r="AH39" s="35">
        <v>0</v>
      </c>
      <c r="AI39" s="35">
        <v>5</v>
      </c>
      <c r="AJ39" s="35">
        <v>2</v>
      </c>
      <c r="AK39" s="35">
        <v>0.39</v>
      </c>
    </row>
    <row r="40" spans="1:37">
      <c r="A40" s="39">
        <v>38</v>
      </c>
      <c r="B40" s="35">
        <v>35.1</v>
      </c>
      <c r="C40" s="35">
        <v>20.6</v>
      </c>
      <c r="D40" s="35">
        <v>22.59</v>
      </c>
      <c r="E40" s="35">
        <v>0.4</v>
      </c>
      <c r="F40" s="35">
        <v>120</v>
      </c>
      <c r="G40" s="35">
        <v>4</v>
      </c>
      <c r="H40" s="35">
        <v>2</v>
      </c>
      <c r="I40" s="35">
        <v>20</v>
      </c>
      <c r="J40" s="35">
        <v>2.9689999999999999</v>
      </c>
      <c r="K40" s="35">
        <v>13.0341928143713</v>
      </c>
      <c r="L40" s="35">
        <v>13.97</v>
      </c>
      <c r="M40" s="35">
        <v>4.3947137724550904</v>
      </c>
      <c r="N40" s="35">
        <v>13.82</v>
      </c>
      <c r="O40" s="35">
        <v>139.07639174799999</v>
      </c>
      <c r="P40" s="35">
        <v>60.032362747999997</v>
      </c>
      <c r="Q40" s="35">
        <v>20.23</v>
      </c>
      <c r="R40" s="35">
        <v>69.11</v>
      </c>
      <c r="S40" s="35">
        <v>2</v>
      </c>
      <c r="T40" s="35">
        <v>1</v>
      </c>
      <c r="U40" s="35">
        <v>1</v>
      </c>
      <c r="V40" s="35">
        <v>2</v>
      </c>
      <c r="W40" s="35">
        <v>12.407033161179999</v>
      </c>
      <c r="X40" s="35">
        <v>-3.3111000000000002</v>
      </c>
      <c r="Y40" s="35">
        <v>11.4673349543244</v>
      </c>
      <c r="Z40" s="35">
        <v>-0.97619999999999996</v>
      </c>
      <c r="AA40" s="35">
        <v>0</v>
      </c>
      <c r="AB40" s="35">
        <v>0</v>
      </c>
      <c r="AC40" s="35">
        <v>2</v>
      </c>
      <c r="AD40" s="35">
        <v>0</v>
      </c>
      <c r="AE40" s="35">
        <v>1</v>
      </c>
      <c r="AF40" s="35">
        <v>1</v>
      </c>
      <c r="AG40" s="35">
        <v>0</v>
      </c>
      <c r="AH40" s="35">
        <v>0</v>
      </c>
      <c r="AI40" s="35">
        <v>5</v>
      </c>
      <c r="AJ40" s="35">
        <v>1</v>
      </c>
      <c r="AK40" s="35">
        <v>0.50829999999999997</v>
      </c>
    </row>
    <row r="41" spans="1:37">
      <c r="A41" s="39">
        <v>39</v>
      </c>
      <c r="B41" s="35">
        <v>35.5</v>
      </c>
      <c r="C41" s="35">
        <v>20.6</v>
      </c>
      <c r="D41" s="35">
        <v>21.53</v>
      </c>
      <c r="E41" s="35">
        <v>0.4</v>
      </c>
      <c r="F41" s="35">
        <v>120</v>
      </c>
      <c r="G41" s="35">
        <v>6</v>
      </c>
      <c r="H41" s="35">
        <v>1</v>
      </c>
      <c r="I41" s="35">
        <v>20</v>
      </c>
      <c r="J41" s="35">
        <v>3.145</v>
      </c>
      <c r="K41" s="35">
        <v>5.3561425149700597</v>
      </c>
      <c r="L41" s="35">
        <v>14.83</v>
      </c>
      <c r="M41" s="35">
        <v>6.83638203592814</v>
      </c>
      <c r="N41" s="35">
        <v>3.78</v>
      </c>
      <c r="O41" s="35">
        <v>62.036779432000003</v>
      </c>
      <c r="P41" s="35">
        <v>90.031694052000006</v>
      </c>
      <c r="Q41" s="35">
        <v>40.46</v>
      </c>
      <c r="R41" s="35">
        <v>57.53</v>
      </c>
      <c r="S41" s="35">
        <v>2</v>
      </c>
      <c r="T41" s="35">
        <v>2</v>
      </c>
      <c r="U41" s="35">
        <v>3</v>
      </c>
      <c r="V41" s="35">
        <v>2</v>
      </c>
      <c r="W41" s="35">
        <v>0</v>
      </c>
      <c r="X41" s="35">
        <v>-1.0289999999999999</v>
      </c>
      <c r="Y41" s="35">
        <v>0</v>
      </c>
      <c r="Z41" s="35">
        <v>-0.54820000000000002</v>
      </c>
      <c r="AA41" s="35">
        <v>0</v>
      </c>
      <c r="AB41" s="35">
        <v>0</v>
      </c>
      <c r="AC41" s="35">
        <v>1</v>
      </c>
      <c r="AD41" s="35">
        <v>1</v>
      </c>
      <c r="AE41" s="35">
        <v>0</v>
      </c>
      <c r="AF41" s="35">
        <v>0</v>
      </c>
      <c r="AG41" s="35">
        <v>1</v>
      </c>
      <c r="AH41" s="35">
        <v>0</v>
      </c>
      <c r="AI41" s="35">
        <v>2</v>
      </c>
      <c r="AJ41" s="35">
        <v>3</v>
      </c>
      <c r="AK41" s="35">
        <v>0.41439999999999999</v>
      </c>
    </row>
    <row r="42" spans="1:37">
      <c r="A42" s="39">
        <v>40</v>
      </c>
      <c r="B42" s="35">
        <v>35.5</v>
      </c>
      <c r="C42" s="35">
        <v>20.6</v>
      </c>
      <c r="D42" s="35">
        <v>21.53</v>
      </c>
      <c r="E42" s="35">
        <v>0.4</v>
      </c>
      <c r="F42" s="35">
        <v>120</v>
      </c>
      <c r="G42" s="35">
        <v>6</v>
      </c>
      <c r="H42" s="35">
        <v>1</v>
      </c>
      <c r="I42" s="35">
        <v>20</v>
      </c>
      <c r="J42" s="35">
        <v>3.145</v>
      </c>
      <c r="K42" s="35">
        <v>7.6349365269461096</v>
      </c>
      <c r="L42" s="35">
        <v>13.61</v>
      </c>
      <c r="M42" s="35">
        <v>6.83638203592814</v>
      </c>
      <c r="N42" s="35">
        <v>3.78</v>
      </c>
      <c r="O42" s="35">
        <v>92.047344116000005</v>
      </c>
      <c r="P42" s="35">
        <v>90.031694052000006</v>
      </c>
      <c r="Q42" s="35">
        <v>60.69</v>
      </c>
      <c r="R42" s="35">
        <v>57.53</v>
      </c>
      <c r="S42" s="35">
        <v>3</v>
      </c>
      <c r="T42" s="35">
        <v>3</v>
      </c>
      <c r="U42" s="35">
        <v>3</v>
      </c>
      <c r="V42" s="35">
        <v>2</v>
      </c>
      <c r="W42" s="35">
        <v>0</v>
      </c>
      <c r="X42" s="35">
        <v>-1.6680999999999999</v>
      </c>
      <c r="Y42" s="35">
        <v>0</v>
      </c>
      <c r="Z42" s="35">
        <v>-0.54820000000000002</v>
      </c>
      <c r="AA42" s="35">
        <v>0</v>
      </c>
      <c r="AB42" s="35">
        <v>0</v>
      </c>
      <c r="AC42" s="35">
        <v>2</v>
      </c>
      <c r="AD42" s="35">
        <v>1</v>
      </c>
      <c r="AE42" s="35">
        <v>0</v>
      </c>
      <c r="AF42" s="35">
        <v>0</v>
      </c>
      <c r="AG42" s="35">
        <v>1</v>
      </c>
      <c r="AH42" s="35">
        <v>0</v>
      </c>
      <c r="AI42" s="35">
        <v>3</v>
      </c>
      <c r="AJ42" s="35">
        <v>3</v>
      </c>
      <c r="AK42" s="35">
        <v>0.3075</v>
      </c>
    </row>
    <row r="43" spans="1:37">
      <c r="A43" s="39">
        <v>41</v>
      </c>
      <c r="B43" s="35">
        <v>35.5</v>
      </c>
      <c r="C43" s="35">
        <v>20.6</v>
      </c>
      <c r="D43" s="35">
        <v>21.53</v>
      </c>
      <c r="E43" s="35">
        <v>0.4</v>
      </c>
      <c r="F43" s="35">
        <v>120</v>
      </c>
      <c r="G43" s="35">
        <v>6</v>
      </c>
      <c r="H43" s="35">
        <v>1</v>
      </c>
      <c r="I43" s="35">
        <v>20</v>
      </c>
      <c r="J43" s="35">
        <v>3.145</v>
      </c>
      <c r="K43" s="35">
        <v>12.192524550898201</v>
      </c>
      <c r="L43" s="35">
        <v>12.76</v>
      </c>
      <c r="M43" s="35">
        <v>6.83638203592814</v>
      </c>
      <c r="N43" s="35">
        <v>3.78</v>
      </c>
      <c r="O43" s="35">
        <v>152.06847348400001</v>
      </c>
      <c r="P43" s="35">
        <v>90.031694052000006</v>
      </c>
      <c r="Q43" s="35">
        <v>101.15</v>
      </c>
      <c r="R43" s="35">
        <v>57.53</v>
      </c>
      <c r="S43" s="35">
        <v>5</v>
      </c>
      <c r="T43" s="35">
        <v>5</v>
      </c>
      <c r="U43" s="35">
        <v>3</v>
      </c>
      <c r="V43" s="35">
        <v>2</v>
      </c>
      <c r="W43" s="35">
        <v>0</v>
      </c>
      <c r="X43" s="35">
        <v>-2.9462999999999999</v>
      </c>
      <c r="Y43" s="35">
        <v>0</v>
      </c>
      <c r="Z43" s="35">
        <v>-0.54820000000000002</v>
      </c>
      <c r="AA43" s="35">
        <v>0</v>
      </c>
      <c r="AB43" s="35">
        <v>0</v>
      </c>
      <c r="AC43" s="35">
        <v>4</v>
      </c>
      <c r="AD43" s="35">
        <v>1</v>
      </c>
      <c r="AE43" s="35">
        <v>0</v>
      </c>
      <c r="AF43" s="35">
        <v>0</v>
      </c>
      <c r="AG43" s="35">
        <v>1</v>
      </c>
      <c r="AH43" s="35">
        <v>0</v>
      </c>
      <c r="AI43" s="35">
        <v>5</v>
      </c>
      <c r="AJ43" s="35">
        <v>3</v>
      </c>
      <c r="AK43" s="35">
        <v>0.27900000000000003</v>
      </c>
    </row>
    <row r="44" spans="1:37">
      <c r="A44" s="39">
        <v>42</v>
      </c>
      <c r="B44" s="35">
        <v>35.5</v>
      </c>
      <c r="C44" s="35">
        <v>20.6</v>
      </c>
      <c r="D44" s="35">
        <v>21.53</v>
      </c>
      <c r="E44" s="35">
        <v>0.4</v>
      </c>
      <c r="F44" s="35">
        <v>120</v>
      </c>
      <c r="G44" s="35">
        <v>6</v>
      </c>
      <c r="H44" s="35">
        <v>1</v>
      </c>
      <c r="I44" s="35">
        <v>20</v>
      </c>
      <c r="J44" s="35">
        <v>3.145</v>
      </c>
      <c r="K44" s="35">
        <v>3.3367538922155702</v>
      </c>
      <c r="L44" s="35">
        <v>14.08</v>
      </c>
      <c r="M44" s="35">
        <v>6.83638203592814</v>
      </c>
      <c r="N44" s="35">
        <v>3.78</v>
      </c>
      <c r="O44" s="35">
        <v>45.021463716</v>
      </c>
      <c r="P44" s="35">
        <v>90.031694052000006</v>
      </c>
      <c r="Q44" s="35">
        <v>43.09</v>
      </c>
      <c r="R44" s="35">
        <v>57.53</v>
      </c>
      <c r="S44" s="35">
        <v>1</v>
      </c>
      <c r="T44" s="35">
        <v>1</v>
      </c>
      <c r="U44" s="35">
        <v>3</v>
      </c>
      <c r="V44" s="35">
        <v>2</v>
      </c>
      <c r="W44" s="35">
        <v>5.7336674771621796</v>
      </c>
      <c r="X44" s="35">
        <v>-0.89849999999999997</v>
      </c>
      <c r="Y44" s="35">
        <v>0</v>
      </c>
      <c r="Z44" s="35">
        <v>-0.54820000000000002</v>
      </c>
      <c r="AA44" s="35">
        <v>0</v>
      </c>
      <c r="AB44" s="35">
        <v>0</v>
      </c>
      <c r="AC44" s="35">
        <v>0</v>
      </c>
      <c r="AD44" s="35">
        <v>1</v>
      </c>
      <c r="AE44" s="35">
        <v>0</v>
      </c>
      <c r="AF44" s="35">
        <v>0</v>
      </c>
      <c r="AG44" s="35">
        <v>1</v>
      </c>
      <c r="AH44" s="35">
        <v>0</v>
      </c>
      <c r="AI44" s="35">
        <v>1</v>
      </c>
      <c r="AJ44" s="35">
        <v>3</v>
      </c>
      <c r="AK44" s="35">
        <v>0.46350000000000002</v>
      </c>
    </row>
    <row r="45" spans="1:37">
      <c r="A45" s="39">
        <v>43</v>
      </c>
      <c r="B45" s="35">
        <v>35.5</v>
      </c>
      <c r="C45" s="35">
        <v>20.6</v>
      </c>
      <c r="D45" s="35">
        <v>21.53</v>
      </c>
      <c r="E45" s="35">
        <v>0.4</v>
      </c>
      <c r="F45" s="35">
        <v>120</v>
      </c>
      <c r="G45" s="35">
        <v>6</v>
      </c>
      <c r="H45" s="35">
        <v>1</v>
      </c>
      <c r="I45" s="35">
        <v>20</v>
      </c>
      <c r="J45" s="35">
        <v>3.145</v>
      </c>
      <c r="K45" s="35">
        <v>4.3947137724550904</v>
      </c>
      <c r="L45" s="35">
        <v>13.82</v>
      </c>
      <c r="M45" s="35">
        <v>6.83638203592814</v>
      </c>
      <c r="N45" s="35">
        <v>3.78</v>
      </c>
      <c r="O45" s="35">
        <v>60.032362747999997</v>
      </c>
      <c r="P45" s="35">
        <v>90.031694052000006</v>
      </c>
      <c r="Q45" s="35">
        <v>69.11</v>
      </c>
      <c r="R45" s="35">
        <v>57.53</v>
      </c>
      <c r="S45" s="35">
        <v>1</v>
      </c>
      <c r="T45" s="35">
        <v>2</v>
      </c>
      <c r="U45" s="35">
        <v>3</v>
      </c>
      <c r="V45" s="35">
        <v>2</v>
      </c>
      <c r="W45" s="35">
        <v>11.4673349543244</v>
      </c>
      <c r="X45" s="35">
        <v>-0.97619999999999996</v>
      </c>
      <c r="Y45" s="35">
        <v>0</v>
      </c>
      <c r="Z45" s="35">
        <v>-0.54820000000000002</v>
      </c>
      <c r="AA45" s="35">
        <v>0</v>
      </c>
      <c r="AB45" s="35">
        <v>0</v>
      </c>
      <c r="AC45" s="35">
        <v>0</v>
      </c>
      <c r="AD45" s="35">
        <v>1</v>
      </c>
      <c r="AE45" s="35">
        <v>0</v>
      </c>
      <c r="AF45" s="35">
        <v>0</v>
      </c>
      <c r="AG45" s="35">
        <v>1</v>
      </c>
      <c r="AH45" s="35">
        <v>0</v>
      </c>
      <c r="AI45" s="35">
        <v>1</v>
      </c>
      <c r="AJ45" s="35">
        <v>3</v>
      </c>
      <c r="AK45" s="35">
        <v>0.2883</v>
      </c>
    </row>
    <row r="46" spans="1:37">
      <c r="A46" s="39">
        <v>44</v>
      </c>
      <c r="B46" s="35">
        <v>35.5</v>
      </c>
      <c r="C46" s="35">
        <v>20.6</v>
      </c>
      <c r="D46" s="35">
        <v>21.53</v>
      </c>
      <c r="E46" s="35">
        <v>0.4</v>
      </c>
      <c r="F46" s="35">
        <v>120</v>
      </c>
      <c r="G46" s="35">
        <v>6</v>
      </c>
      <c r="H46" s="35">
        <v>1</v>
      </c>
      <c r="I46" s="35">
        <v>20</v>
      </c>
      <c r="J46" s="35">
        <v>3.145</v>
      </c>
      <c r="K46" s="35">
        <v>6.6771005988023902</v>
      </c>
      <c r="L46" s="35">
        <v>12.55</v>
      </c>
      <c r="M46" s="35">
        <v>6.83638203592814</v>
      </c>
      <c r="N46" s="35">
        <v>3.78</v>
      </c>
      <c r="O46" s="35">
        <v>95.025024872000003</v>
      </c>
      <c r="P46" s="35">
        <v>90.031694052000006</v>
      </c>
      <c r="Q46" s="35">
        <v>75.89</v>
      </c>
      <c r="R46" s="35">
        <v>57.53</v>
      </c>
      <c r="S46" s="35">
        <v>1</v>
      </c>
      <c r="T46" s="35">
        <v>4</v>
      </c>
      <c r="U46" s="35">
        <v>3</v>
      </c>
      <c r="V46" s="35">
        <v>2</v>
      </c>
      <c r="W46" s="35">
        <v>11.4673349543244</v>
      </c>
      <c r="X46" s="35">
        <v>-0.73963000000000001</v>
      </c>
      <c r="Y46" s="35">
        <v>0</v>
      </c>
      <c r="Z46" s="35">
        <v>-0.54820000000000002</v>
      </c>
      <c r="AA46" s="35">
        <v>0</v>
      </c>
      <c r="AB46" s="35">
        <v>0</v>
      </c>
      <c r="AC46" s="35">
        <v>0</v>
      </c>
      <c r="AD46" s="35">
        <v>1</v>
      </c>
      <c r="AE46" s="35">
        <v>0</v>
      </c>
      <c r="AF46" s="35">
        <v>3</v>
      </c>
      <c r="AG46" s="35">
        <v>1</v>
      </c>
      <c r="AH46" s="35">
        <v>0</v>
      </c>
      <c r="AI46" s="35">
        <v>1</v>
      </c>
      <c r="AJ46" s="35">
        <v>3</v>
      </c>
      <c r="AK46" s="35">
        <v>0.60970000000000002</v>
      </c>
    </row>
    <row r="47" spans="1:37">
      <c r="A47" s="39">
        <v>45</v>
      </c>
      <c r="B47" s="35">
        <v>35.5</v>
      </c>
      <c r="C47" s="35">
        <v>20.6</v>
      </c>
      <c r="D47" s="35">
        <v>21.53</v>
      </c>
      <c r="E47" s="35">
        <v>0.4</v>
      </c>
      <c r="F47" s="35">
        <v>120</v>
      </c>
      <c r="G47" s="35">
        <v>6</v>
      </c>
      <c r="H47" s="35">
        <v>1</v>
      </c>
      <c r="I47" s="35">
        <v>20</v>
      </c>
      <c r="J47" s="35">
        <v>3.145</v>
      </c>
      <c r="K47" s="35">
        <v>13.0341928143713</v>
      </c>
      <c r="L47" s="35">
        <v>13.97</v>
      </c>
      <c r="M47" s="35">
        <v>3.3367538922155702</v>
      </c>
      <c r="N47" s="35">
        <v>14.08</v>
      </c>
      <c r="O47" s="35">
        <v>139.07639174799999</v>
      </c>
      <c r="P47" s="35">
        <v>45.021463716</v>
      </c>
      <c r="Q47" s="35">
        <v>20.23</v>
      </c>
      <c r="R47" s="35">
        <v>43.09</v>
      </c>
      <c r="S47" s="35">
        <v>2</v>
      </c>
      <c r="T47" s="35">
        <v>1</v>
      </c>
      <c r="U47" s="35">
        <v>1</v>
      </c>
      <c r="V47" s="35">
        <v>1</v>
      </c>
      <c r="W47" s="35">
        <v>12.407033161179999</v>
      </c>
      <c r="X47" s="35">
        <v>-3.3111000000000002</v>
      </c>
      <c r="Y47" s="35">
        <v>5.7336674771621796</v>
      </c>
      <c r="Z47" s="35">
        <v>-0.89849999999999997</v>
      </c>
      <c r="AA47" s="35">
        <v>0</v>
      </c>
      <c r="AB47" s="35">
        <v>0</v>
      </c>
      <c r="AC47" s="35">
        <v>2</v>
      </c>
      <c r="AD47" s="35">
        <v>0</v>
      </c>
      <c r="AE47" s="35">
        <v>1</v>
      </c>
      <c r="AF47" s="35">
        <v>1</v>
      </c>
      <c r="AG47" s="35">
        <v>0</v>
      </c>
      <c r="AH47" s="35">
        <v>0</v>
      </c>
      <c r="AI47" s="35">
        <v>5</v>
      </c>
      <c r="AJ47" s="35">
        <v>1</v>
      </c>
      <c r="AK47" s="35">
        <v>0.45829999999999999</v>
      </c>
    </row>
    <row r="48" spans="1:37">
      <c r="A48" s="39">
        <v>46</v>
      </c>
      <c r="B48" s="35">
        <v>35.5</v>
      </c>
      <c r="C48" s="35">
        <v>20.6</v>
      </c>
      <c r="D48" s="35">
        <v>21.53</v>
      </c>
      <c r="E48" s="35">
        <v>0.4</v>
      </c>
      <c r="F48" s="35">
        <v>120</v>
      </c>
      <c r="G48" s="35">
        <v>6</v>
      </c>
      <c r="H48" s="35">
        <v>1</v>
      </c>
      <c r="I48" s="35">
        <v>20</v>
      </c>
      <c r="J48" s="35">
        <v>3.145</v>
      </c>
      <c r="K48" s="35">
        <v>13.0341928143713</v>
      </c>
      <c r="L48" s="35">
        <v>13.97</v>
      </c>
      <c r="M48" s="35">
        <v>4.3947137724550904</v>
      </c>
      <c r="N48" s="35">
        <v>13.82</v>
      </c>
      <c r="O48" s="35">
        <v>139.07639174799999</v>
      </c>
      <c r="P48" s="35">
        <v>60.032362747999997</v>
      </c>
      <c r="Q48" s="35">
        <v>20.23</v>
      </c>
      <c r="R48" s="35">
        <v>69.11</v>
      </c>
      <c r="S48" s="35">
        <v>2</v>
      </c>
      <c r="T48" s="35">
        <v>1</v>
      </c>
      <c r="U48" s="35">
        <v>1</v>
      </c>
      <c r="V48" s="35">
        <v>2</v>
      </c>
      <c r="W48" s="35">
        <v>12.407033161179999</v>
      </c>
      <c r="X48" s="35">
        <v>-3.3111000000000002</v>
      </c>
      <c r="Y48" s="35">
        <v>11.4673349543244</v>
      </c>
      <c r="Z48" s="35">
        <v>-0.97619999999999996</v>
      </c>
      <c r="AA48" s="35">
        <v>0</v>
      </c>
      <c r="AB48" s="35">
        <v>0</v>
      </c>
      <c r="AC48" s="35">
        <v>2</v>
      </c>
      <c r="AD48" s="35">
        <v>0</v>
      </c>
      <c r="AE48" s="35">
        <v>1</v>
      </c>
      <c r="AF48" s="35">
        <v>1</v>
      </c>
      <c r="AG48" s="35">
        <v>0</v>
      </c>
      <c r="AH48" s="35">
        <v>0</v>
      </c>
      <c r="AI48" s="35">
        <v>5</v>
      </c>
      <c r="AJ48" s="35">
        <v>1</v>
      </c>
      <c r="AK48" s="35">
        <v>0.48520000000000002</v>
      </c>
    </row>
    <row r="49" spans="1:37">
      <c r="A49" s="39">
        <v>47</v>
      </c>
      <c r="B49" s="35">
        <v>35.5</v>
      </c>
      <c r="C49" s="35">
        <v>20.6</v>
      </c>
      <c r="D49" s="35">
        <v>21.53</v>
      </c>
      <c r="E49" s="35">
        <v>0.4</v>
      </c>
      <c r="F49" s="35">
        <v>120</v>
      </c>
      <c r="G49" s="35">
        <v>6</v>
      </c>
      <c r="H49" s="35">
        <v>1</v>
      </c>
      <c r="I49" s="35">
        <v>20</v>
      </c>
      <c r="J49" s="35">
        <v>3.145</v>
      </c>
      <c r="K49" s="35">
        <v>13.0341928143713</v>
      </c>
      <c r="L49" s="35">
        <v>13.97</v>
      </c>
      <c r="M49" s="35">
        <v>6.6771005988023902</v>
      </c>
      <c r="N49" s="35">
        <v>12.55</v>
      </c>
      <c r="O49" s="35">
        <v>139.07639174799999</v>
      </c>
      <c r="P49" s="35">
        <v>95.025024872000003</v>
      </c>
      <c r="Q49" s="35">
        <v>20.23</v>
      </c>
      <c r="R49" s="35">
        <v>75.89</v>
      </c>
      <c r="S49" s="35">
        <v>2</v>
      </c>
      <c r="T49" s="35">
        <v>1</v>
      </c>
      <c r="U49" s="35">
        <v>1</v>
      </c>
      <c r="V49" s="35">
        <v>4</v>
      </c>
      <c r="W49" s="35">
        <v>12.407033161179999</v>
      </c>
      <c r="X49" s="35">
        <v>-3.3111000000000002</v>
      </c>
      <c r="Y49" s="35">
        <v>11.4673349543244</v>
      </c>
      <c r="Z49" s="35">
        <v>-0.73963000000000001</v>
      </c>
      <c r="AA49" s="35">
        <v>0</v>
      </c>
      <c r="AB49" s="35">
        <v>0</v>
      </c>
      <c r="AC49" s="35">
        <v>2</v>
      </c>
      <c r="AD49" s="35">
        <v>0</v>
      </c>
      <c r="AE49" s="35">
        <v>1</v>
      </c>
      <c r="AF49" s="35">
        <v>1</v>
      </c>
      <c r="AG49" s="35">
        <v>0</v>
      </c>
      <c r="AH49" s="35">
        <v>3</v>
      </c>
      <c r="AI49" s="35">
        <v>5</v>
      </c>
      <c r="AJ49" s="35">
        <v>1</v>
      </c>
      <c r="AK49" s="35">
        <v>0.36609999999999998</v>
      </c>
    </row>
    <row r="50" spans="1:37">
      <c r="A50" s="39">
        <v>48</v>
      </c>
      <c r="B50" s="35">
        <v>35.5</v>
      </c>
      <c r="C50" s="35">
        <v>20.6</v>
      </c>
      <c r="D50" s="35">
        <v>21.53</v>
      </c>
      <c r="E50" s="35">
        <v>0.4</v>
      </c>
      <c r="F50" s="35">
        <v>120</v>
      </c>
      <c r="G50" s="35">
        <v>3</v>
      </c>
      <c r="H50" s="35">
        <v>1</v>
      </c>
      <c r="I50" s="35">
        <v>20</v>
      </c>
      <c r="J50" s="35">
        <v>2.8439999999999999</v>
      </c>
      <c r="K50" s="35">
        <v>13.0341928143713</v>
      </c>
      <c r="L50" s="35">
        <v>13.97</v>
      </c>
      <c r="M50" s="35">
        <v>5.3561425149700597</v>
      </c>
      <c r="N50" s="35">
        <v>14.83</v>
      </c>
      <c r="O50" s="35">
        <v>139.07639174799999</v>
      </c>
      <c r="P50" s="35">
        <v>62.036779432000003</v>
      </c>
      <c r="Q50" s="35">
        <v>20.23</v>
      </c>
      <c r="R50" s="35">
        <v>40.46</v>
      </c>
      <c r="S50" s="35">
        <v>2</v>
      </c>
      <c r="T50" s="35">
        <v>1</v>
      </c>
      <c r="U50" s="35">
        <v>2</v>
      </c>
      <c r="V50" s="35">
        <v>2</v>
      </c>
      <c r="W50" s="35">
        <v>12.407033161179999</v>
      </c>
      <c r="X50" s="35">
        <v>-3.3111000000000002</v>
      </c>
      <c r="Y50" s="35">
        <v>0</v>
      </c>
      <c r="Z50" s="35">
        <v>-1.0289999999999999</v>
      </c>
      <c r="AA50" s="35">
        <v>0</v>
      </c>
      <c r="AB50" s="35">
        <v>0</v>
      </c>
      <c r="AC50" s="35">
        <v>2</v>
      </c>
      <c r="AD50" s="35">
        <v>1</v>
      </c>
      <c r="AE50" s="35">
        <v>1</v>
      </c>
      <c r="AF50" s="35">
        <v>1</v>
      </c>
      <c r="AG50" s="35">
        <v>0</v>
      </c>
      <c r="AH50" s="35">
        <v>0</v>
      </c>
      <c r="AI50" s="35">
        <v>5</v>
      </c>
      <c r="AJ50" s="35">
        <v>2</v>
      </c>
      <c r="AK50" s="35">
        <v>0.28699999999999998</v>
      </c>
    </row>
    <row r="51" spans="1:37">
      <c r="A51" s="39">
        <v>49</v>
      </c>
      <c r="B51" s="35">
        <v>35.5</v>
      </c>
      <c r="C51" s="35">
        <v>20.6</v>
      </c>
      <c r="D51" s="35">
        <v>21.53</v>
      </c>
      <c r="E51" s="35">
        <v>0.4</v>
      </c>
      <c r="F51" s="35">
        <v>80</v>
      </c>
      <c r="G51" s="35">
        <v>6</v>
      </c>
      <c r="H51" s="35">
        <v>1</v>
      </c>
      <c r="I51" s="35">
        <v>20</v>
      </c>
      <c r="J51" s="35">
        <v>1.9670000000000001</v>
      </c>
      <c r="K51" s="35">
        <v>13.0341928143713</v>
      </c>
      <c r="L51" s="35">
        <v>13.97</v>
      </c>
      <c r="M51" s="35">
        <v>7.1546970059880204</v>
      </c>
      <c r="N51" s="35">
        <v>14.47</v>
      </c>
      <c r="O51" s="35">
        <v>139.07639174799999</v>
      </c>
      <c r="P51" s="35">
        <v>76.052429496000002</v>
      </c>
      <c r="Q51" s="35">
        <v>20.23</v>
      </c>
      <c r="R51" s="35">
        <v>40.46</v>
      </c>
      <c r="S51" s="35">
        <v>2</v>
      </c>
      <c r="T51" s="35">
        <v>1</v>
      </c>
      <c r="U51" s="35">
        <v>2</v>
      </c>
      <c r="V51" s="35">
        <v>2</v>
      </c>
      <c r="W51" s="35">
        <v>12.407033161179999</v>
      </c>
      <c r="X51" s="35">
        <v>-3.3111000000000002</v>
      </c>
      <c r="Y51" s="35">
        <v>0</v>
      </c>
      <c r="Z51" s="35">
        <v>-0.64049999999999996</v>
      </c>
      <c r="AA51" s="35">
        <v>0</v>
      </c>
      <c r="AB51" s="35">
        <v>0</v>
      </c>
      <c r="AC51" s="35">
        <v>2</v>
      </c>
      <c r="AD51" s="35">
        <v>1</v>
      </c>
      <c r="AE51" s="35">
        <v>1</v>
      </c>
      <c r="AF51" s="35">
        <v>1</v>
      </c>
      <c r="AG51" s="35">
        <v>0</v>
      </c>
      <c r="AH51" s="35">
        <v>0</v>
      </c>
      <c r="AI51" s="35">
        <v>5</v>
      </c>
      <c r="AJ51" s="35">
        <v>3</v>
      </c>
      <c r="AK51" s="35">
        <v>0.2646</v>
      </c>
    </row>
    <row r="52" spans="1:37">
      <c r="A52" s="39">
        <v>50</v>
      </c>
      <c r="B52" s="35">
        <v>35.5</v>
      </c>
      <c r="C52" s="35">
        <v>20.6</v>
      </c>
      <c r="D52" s="35">
        <v>21.53</v>
      </c>
      <c r="E52" s="35">
        <v>0.4</v>
      </c>
      <c r="F52" s="35">
        <v>120</v>
      </c>
      <c r="G52" s="35">
        <v>3</v>
      </c>
      <c r="H52" s="35">
        <v>1</v>
      </c>
      <c r="I52" s="35">
        <v>20</v>
      </c>
      <c r="J52" s="35">
        <v>2.8439999999999999</v>
      </c>
      <c r="K52" s="35">
        <v>13.0341928143713</v>
      </c>
      <c r="L52" s="35">
        <v>13.97</v>
      </c>
      <c r="M52" s="35">
        <v>7.1546970059880204</v>
      </c>
      <c r="N52" s="35">
        <v>14.47</v>
      </c>
      <c r="O52" s="35">
        <v>139.07639174799999</v>
      </c>
      <c r="P52" s="35">
        <v>76.052429496000002</v>
      </c>
      <c r="Q52" s="35">
        <v>20.23</v>
      </c>
      <c r="R52" s="35">
        <v>40.46</v>
      </c>
      <c r="S52" s="35">
        <v>2</v>
      </c>
      <c r="T52" s="35">
        <v>1</v>
      </c>
      <c r="U52" s="35">
        <v>2</v>
      </c>
      <c r="V52" s="35">
        <v>2</v>
      </c>
      <c r="W52" s="35">
        <v>12.407033161179999</v>
      </c>
      <c r="X52" s="35">
        <v>-3.3111000000000002</v>
      </c>
      <c r="Y52" s="35">
        <v>0</v>
      </c>
      <c r="Z52" s="35">
        <v>-0.64049999999999996</v>
      </c>
      <c r="AA52" s="35">
        <v>0</v>
      </c>
      <c r="AB52" s="35">
        <v>0</v>
      </c>
      <c r="AC52" s="35">
        <v>2</v>
      </c>
      <c r="AD52" s="35">
        <v>1</v>
      </c>
      <c r="AE52" s="35">
        <v>1</v>
      </c>
      <c r="AF52" s="35">
        <v>1</v>
      </c>
      <c r="AG52" s="35">
        <v>0</v>
      </c>
      <c r="AH52" s="35">
        <v>0</v>
      </c>
      <c r="AI52" s="35">
        <v>5</v>
      </c>
      <c r="AJ52" s="35">
        <v>3</v>
      </c>
      <c r="AK52" s="35">
        <v>0.32879999999999998</v>
      </c>
    </row>
    <row r="53" spans="1:37">
      <c r="A53" s="39">
        <v>51</v>
      </c>
      <c r="B53" s="35">
        <v>35.5</v>
      </c>
      <c r="C53" s="35">
        <v>20.6</v>
      </c>
      <c r="D53" s="35">
        <v>21.53</v>
      </c>
      <c r="E53" s="35">
        <v>0.4</v>
      </c>
      <c r="F53" s="35">
        <v>80</v>
      </c>
      <c r="G53" s="35">
        <v>6</v>
      </c>
      <c r="H53" s="35">
        <v>1</v>
      </c>
      <c r="I53" s="35">
        <v>20</v>
      </c>
      <c r="J53" s="35">
        <v>1.9670000000000001</v>
      </c>
      <c r="K53" s="35">
        <v>13.0341928143713</v>
      </c>
      <c r="L53" s="35">
        <v>13.97</v>
      </c>
      <c r="M53" s="35">
        <v>7.2622544910179601</v>
      </c>
      <c r="N53" s="35">
        <v>3.02</v>
      </c>
      <c r="O53" s="35">
        <v>139.07639174799999</v>
      </c>
      <c r="P53" s="35">
        <v>107.99780708</v>
      </c>
      <c r="Q53" s="35">
        <v>20.23</v>
      </c>
      <c r="R53" s="35">
        <v>37.299999999999997</v>
      </c>
      <c r="S53" s="35">
        <v>2</v>
      </c>
      <c r="T53" s="35">
        <v>1</v>
      </c>
      <c r="U53" s="35">
        <v>2</v>
      </c>
      <c r="V53" s="35">
        <v>1</v>
      </c>
      <c r="W53" s="35">
        <v>12.407033161179999</v>
      </c>
      <c r="X53" s="35">
        <v>-3.3111000000000002</v>
      </c>
      <c r="Y53" s="35">
        <v>0</v>
      </c>
      <c r="Z53" s="35">
        <v>0.69830000000000003</v>
      </c>
      <c r="AA53" s="35">
        <v>0</v>
      </c>
      <c r="AB53" s="35">
        <v>0</v>
      </c>
      <c r="AC53" s="35">
        <v>2</v>
      </c>
      <c r="AD53" s="35">
        <v>1</v>
      </c>
      <c r="AE53" s="35">
        <v>1</v>
      </c>
      <c r="AF53" s="35">
        <v>1</v>
      </c>
      <c r="AG53" s="35">
        <v>1</v>
      </c>
      <c r="AH53" s="35">
        <v>0</v>
      </c>
      <c r="AI53" s="35">
        <v>5</v>
      </c>
      <c r="AJ53" s="35">
        <v>3</v>
      </c>
      <c r="AK53" s="35">
        <v>0.51980000000000004</v>
      </c>
    </row>
    <row r="54" spans="1:37">
      <c r="A54" s="39">
        <v>52</v>
      </c>
      <c r="B54" s="35">
        <v>35.5</v>
      </c>
      <c r="C54" s="35">
        <v>20.6</v>
      </c>
      <c r="D54" s="35">
        <v>21.53</v>
      </c>
      <c r="E54" s="35">
        <v>0.4</v>
      </c>
      <c r="F54" s="35">
        <v>80</v>
      </c>
      <c r="G54" s="35">
        <v>6</v>
      </c>
      <c r="H54" s="35">
        <v>1</v>
      </c>
      <c r="I54" s="35">
        <v>20</v>
      </c>
      <c r="J54" s="35">
        <v>1.9670000000000001</v>
      </c>
      <c r="K54" s="35">
        <v>13.0341928143713</v>
      </c>
      <c r="L54" s="35">
        <v>13.97</v>
      </c>
      <c r="M54" s="35">
        <v>4.7195125748502997</v>
      </c>
      <c r="N54" s="35">
        <v>1.36</v>
      </c>
      <c r="O54" s="35">
        <v>139.07639174799999</v>
      </c>
      <c r="P54" s="35">
        <v>89.995308543999997</v>
      </c>
      <c r="Q54" s="35">
        <v>20.23</v>
      </c>
      <c r="R54" s="35">
        <v>74.599999999999994</v>
      </c>
      <c r="S54" s="35">
        <v>2</v>
      </c>
      <c r="T54" s="35">
        <v>1</v>
      </c>
      <c r="U54" s="35">
        <v>4</v>
      </c>
      <c r="V54" s="35">
        <v>2</v>
      </c>
      <c r="W54" s="35">
        <v>12.407033161179999</v>
      </c>
      <c r="X54" s="35">
        <v>-3.3111000000000002</v>
      </c>
      <c r="Y54" s="35">
        <v>0</v>
      </c>
      <c r="Z54" s="35">
        <v>-0.84440000000000004</v>
      </c>
      <c r="AA54" s="35">
        <v>0</v>
      </c>
      <c r="AB54" s="35">
        <v>0</v>
      </c>
      <c r="AC54" s="35">
        <v>2</v>
      </c>
      <c r="AD54" s="35">
        <v>0</v>
      </c>
      <c r="AE54" s="35">
        <v>1</v>
      </c>
      <c r="AF54" s="35">
        <v>1</v>
      </c>
      <c r="AG54" s="35">
        <v>2</v>
      </c>
      <c r="AH54" s="35">
        <v>0</v>
      </c>
      <c r="AI54" s="35">
        <v>5</v>
      </c>
      <c r="AJ54" s="35">
        <v>2</v>
      </c>
      <c r="AK54" s="35">
        <v>0.36799999999999999</v>
      </c>
    </row>
    <row r="55" spans="1:37">
      <c r="A55" s="39">
        <v>53</v>
      </c>
      <c r="B55" s="35">
        <v>35.5</v>
      </c>
      <c r="C55" s="35">
        <v>20.6</v>
      </c>
      <c r="D55" s="35">
        <v>21.53</v>
      </c>
      <c r="E55" s="35">
        <v>0.4</v>
      </c>
      <c r="F55" s="35">
        <v>80</v>
      </c>
      <c r="G55" s="35">
        <v>6</v>
      </c>
      <c r="H55" s="35">
        <v>1</v>
      </c>
      <c r="I55" s="35">
        <v>20</v>
      </c>
      <c r="J55" s="35">
        <v>1.9670000000000001</v>
      </c>
      <c r="K55" s="35">
        <v>13.0341928143713</v>
      </c>
      <c r="L55" s="35">
        <v>13.97</v>
      </c>
      <c r="M55" s="35">
        <v>6.5180670658682596</v>
      </c>
      <c r="N55" s="35">
        <v>2.4300000000000002</v>
      </c>
      <c r="O55" s="35">
        <v>139.07639174799999</v>
      </c>
      <c r="P55" s="35">
        <v>104.010958608</v>
      </c>
      <c r="Q55" s="35">
        <v>20.23</v>
      </c>
      <c r="R55" s="35">
        <v>74.599999999999994</v>
      </c>
      <c r="S55" s="35">
        <v>2</v>
      </c>
      <c r="T55" s="35">
        <v>1</v>
      </c>
      <c r="U55" s="35">
        <v>4</v>
      </c>
      <c r="V55" s="35">
        <v>2</v>
      </c>
      <c r="W55" s="35">
        <v>12.407033161179999</v>
      </c>
      <c r="X55" s="35">
        <v>-3.3111000000000002</v>
      </c>
      <c r="Y55" s="35">
        <v>0</v>
      </c>
      <c r="Z55" s="35">
        <v>-0.45429999999999998</v>
      </c>
      <c r="AA55" s="35">
        <v>0</v>
      </c>
      <c r="AB55" s="35">
        <v>0</v>
      </c>
      <c r="AC55" s="35">
        <v>2</v>
      </c>
      <c r="AD55" s="35">
        <v>2</v>
      </c>
      <c r="AE55" s="35">
        <v>1</v>
      </c>
      <c r="AF55" s="35">
        <v>1</v>
      </c>
      <c r="AG55" s="35">
        <v>2</v>
      </c>
      <c r="AH55" s="35">
        <v>0</v>
      </c>
      <c r="AI55" s="35">
        <v>5</v>
      </c>
      <c r="AJ55" s="35">
        <v>3</v>
      </c>
      <c r="AK55" s="35">
        <v>0.51290000000000002</v>
      </c>
    </row>
    <row r="56" spans="1:37">
      <c r="A56" s="39">
        <v>54</v>
      </c>
      <c r="B56" s="35">
        <v>43.5</v>
      </c>
      <c r="C56" s="35">
        <v>30.3</v>
      </c>
      <c r="D56" s="35">
        <v>18.5</v>
      </c>
      <c r="E56" s="35">
        <v>1</v>
      </c>
      <c r="F56" s="35">
        <v>126</v>
      </c>
      <c r="G56" s="35">
        <v>2.5</v>
      </c>
      <c r="H56" s="35">
        <v>3.59</v>
      </c>
      <c r="I56" s="35">
        <v>13.333</v>
      </c>
      <c r="J56" s="35">
        <v>2.9420000000000002</v>
      </c>
      <c r="K56" s="35">
        <v>13.0341928143713</v>
      </c>
      <c r="L56" s="35">
        <v>13.97</v>
      </c>
      <c r="M56" s="35">
        <v>4.5575880239520998</v>
      </c>
      <c r="N56" s="35">
        <v>4.54</v>
      </c>
      <c r="O56" s="35">
        <v>139.07639174799999</v>
      </c>
      <c r="P56" s="35">
        <v>60.021129367999997</v>
      </c>
      <c r="Q56" s="35">
        <v>20.23</v>
      </c>
      <c r="R56" s="35">
        <v>37.299999999999997</v>
      </c>
      <c r="S56" s="35">
        <v>2</v>
      </c>
      <c r="T56" s="35">
        <v>1</v>
      </c>
      <c r="U56" s="35">
        <v>2</v>
      </c>
      <c r="V56" s="35">
        <v>1</v>
      </c>
      <c r="W56" s="35">
        <v>12.407033161179999</v>
      </c>
      <c r="X56" s="35">
        <v>-3.3111000000000002</v>
      </c>
      <c r="Y56" s="35">
        <v>0</v>
      </c>
      <c r="Z56" s="35">
        <v>9.0899999999999898E-2</v>
      </c>
      <c r="AA56" s="35">
        <v>0</v>
      </c>
      <c r="AB56" s="35">
        <v>0</v>
      </c>
      <c r="AC56" s="35">
        <v>2</v>
      </c>
      <c r="AD56" s="35">
        <v>0</v>
      </c>
      <c r="AE56" s="35">
        <v>1</v>
      </c>
      <c r="AF56" s="35">
        <v>1</v>
      </c>
      <c r="AG56" s="35">
        <v>1</v>
      </c>
      <c r="AH56" s="35">
        <v>0</v>
      </c>
      <c r="AI56" s="35">
        <v>5</v>
      </c>
      <c r="AJ56" s="35">
        <v>2</v>
      </c>
      <c r="AK56" s="35">
        <v>0.84</v>
      </c>
    </row>
    <row r="57" spans="1:37">
      <c r="A57" s="39">
        <v>55</v>
      </c>
      <c r="B57" s="35">
        <v>43.5</v>
      </c>
      <c r="C57" s="35">
        <v>30.3</v>
      </c>
      <c r="D57" s="35">
        <v>18.5</v>
      </c>
      <c r="E57" s="35">
        <v>1</v>
      </c>
      <c r="F57" s="35">
        <v>90</v>
      </c>
      <c r="G57" s="35">
        <v>1</v>
      </c>
      <c r="H57" s="35">
        <v>1</v>
      </c>
      <c r="I57" s="35">
        <v>13.333</v>
      </c>
      <c r="J57" s="35">
        <v>1.484</v>
      </c>
      <c r="K57" s="35">
        <v>13.0341928143713</v>
      </c>
      <c r="L57" s="35">
        <v>13.97</v>
      </c>
      <c r="M57" s="35">
        <v>4.5575880239520998</v>
      </c>
      <c r="N57" s="35">
        <v>4.54</v>
      </c>
      <c r="O57" s="35">
        <v>139.07639174799999</v>
      </c>
      <c r="P57" s="35">
        <v>60.021129367999997</v>
      </c>
      <c r="Q57" s="35">
        <v>20.23</v>
      </c>
      <c r="R57" s="35">
        <v>37.299999999999997</v>
      </c>
      <c r="S57" s="35">
        <v>2</v>
      </c>
      <c r="T57" s="35">
        <v>1</v>
      </c>
      <c r="U57" s="35">
        <v>2</v>
      </c>
      <c r="V57" s="35">
        <v>1</v>
      </c>
      <c r="W57" s="35">
        <v>12.407033161179999</v>
      </c>
      <c r="X57" s="35">
        <v>-3.3111000000000002</v>
      </c>
      <c r="Y57" s="35">
        <v>0</v>
      </c>
      <c r="Z57" s="35">
        <v>9.0899999999999898E-2</v>
      </c>
      <c r="AA57" s="35">
        <v>0</v>
      </c>
      <c r="AB57" s="35">
        <v>0</v>
      </c>
      <c r="AC57" s="35">
        <v>2</v>
      </c>
      <c r="AD57" s="35">
        <v>0</v>
      </c>
      <c r="AE57" s="35">
        <v>1</v>
      </c>
      <c r="AF57" s="35">
        <v>1</v>
      </c>
      <c r="AG57" s="35">
        <v>1</v>
      </c>
      <c r="AH57" s="35">
        <v>0</v>
      </c>
      <c r="AI57" s="35">
        <v>5</v>
      </c>
      <c r="AJ57" s="35">
        <v>2</v>
      </c>
      <c r="AK57" s="35">
        <v>0.53700000000000003</v>
      </c>
    </row>
    <row r="58" spans="1:37">
      <c r="A58" s="39">
        <v>56</v>
      </c>
      <c r="B58" s="35">
        <v>43.5</v>
      </c>
      <c r="C58" s="35">
        <v>30.3</v>
      </c>
      <c r="D58" s="35">
        <v>18.5</v>
      </c>
      <c r="E58" s="35">
        <v>1</v>
      </c>
      <c r="F58" s="35">
        <v>90</v>
      </c>
      <c r="G58" s="35">
        <v>1</v>
      </c>
      <c r="H58" s="35">
        <v>2</v>
      </c>
      <c r="I58" s="35">
        <v>13.333</v>
      </c>
      <c r="J58" s="35">
        <v>1.484</v>
      </c>
      <c r="K58" s="35">
        <v>13.0341928143713</v>
      </c>
      <c r="L58" s="35">
        <v>13.97</v>
      </c>
      <c r="M58" s="35">
        <v>4.5575880239520998</v>
      </c>
      <c r="N58" s="35">
        <v>4.54</v>
      </c>
      <c r="O58" s="35">
        <v>139.07639174799999</v>
      </c>
      <c r="P58" s="35">
        <v>60.021129367999997</v>
      </c>
      <c r="Q58" s="35">
        <v>20.23</v>
      </c>
      <c r="R58" s="35">
        <v>37.299999999999997</v>
      </c>
      <c r="S58" s="35">
        <v>2</v>
      </c>
      <c r="T58" s="35">
        <v>1</v>
      </c>
      <c r="U58" s="35">
        <v>2</v>
      </c>
      <c r="V58" s="35">
        <v>1</v>
      </c>
      <c r="W58" s="35">
        <v>12.407033161179999</v>
      </c>
      <c r="X58" s="35">
        <v>-3.3111000000000002</v>
      </c>
      <c r="Y58" s="35">
        <v>0</v>
      </c>
      <c r="Z58" s="35">
        <v>9.0899999999999898E-2</v>
      </c>
      <c r="AA58" s="35">
        <v>0</v>
      </c>
      <c r="AB58" s="35">
        <v>0</v>
      </c>
      <c r="AC58" s="35">
        <v>2</v>
      </c>
      <c r="AD58" s="35">
        <v>0</v>
      </c>
      <c r="AE58" s="35">
        <v>1</v>
      </c>
      <c r="AF58" s="35">
        <v>1</v>
      </c>
      <c r="AG58" s="35">
        <v>1</v>
      </c>
      <c r="AH58" s="35">
        <v>0</v>
      </c>
      <c r="AI58" s="35">
        <v>5</v>
      </c>
      <c r="AJ58" s="35">
        <v>2</v>
      </c>
      <c r="AK58" s="35">
        <v>0.69299999999999995</v>
      </c>
    </row>
    <row r="59" spans="1:37">
      <c r="A59" s="39">
        <v>57</v>
      </c>
      <c r="B59" s="35">
        <v>43.5</v>
      </c>
      <c r="C59" s="35">
        <v>30.3</v>
      </c>
      <c r="D59" s="35">
        <v>18.5</v>
      </c>
      <c r="E59" s="35">
        <v>1</v>
      </c>
      <c r="F59" s="35">
        <v>90</v>
      </c>
      <c r="G59" s="35">
        <v>1</v>
      </c>
      <c r="H59" s="35">
        <v>4</v>
      </c>
      <c r="I59" s="35">
        <v>13.333</v>
      </c>
      <c r="J59" s="35">
        <v>1.484</v>
      </c>
      <c r="K59" s="35">
        <v>13.0341928143713</v>
      </c>
      <c r="L59" s="35">
        <v>13.97</v>
      </c>
      <c r="M59" s="35">
        <v>4.5575880239520998</v>
      </c>
      <c r="N59" s="35">
        <v>4.54</v>
      </c>
      <c r="O59" s="35">
        <v>139.07639174799999</v>
      </c>
      <c r="P59" s="35">
        <v>60.021129367999997</v>
      </c>
      <c r="Q59" s="35">
        <v>20.23</v>
      </c>
      <c r="R59" s="35">
        <v>37.299999999999997</v>
      </c>
      <c r="S59" s="35">
        <v>2</v>
      </c>
      <c r="T59" s="35">
        <v>1</v>
      </c>
      <c r="U59" s="35">
        <v>2</v>
      </c>
      <c r="V59" s="35">
        <v>1</v>
      </c>
      <c r="W59" s="35">
        <v>12.407033161179999</v>
      </c>
      <c r="X59" s="35">
        <v>-3.3111000000000002</v>
      </c>
      <c r="Y59" s="35">
        <v>0</v>
      </c>
      <c r="Z59" s="35">
        <v>9.0899999999999898E-2</v>
      </c>
      <c r="AA59" s="35">
        <v>0</v>
      </c>
      <c r="AB59" s="35">
        <v>0</v>
      </c>
      <c r="AC59" s="35">
        <v>2</v>
      </c>
      <c r="AD59" s="35">
        <v>0</v>
      </c>
      <c r="AE59" s="35">
        <v>1</v>
      </c>
      <c r="AF59" s="35">
        <v>1</v>
      </c>
      <c r="AG59" s="35">
        <v>1</v>
      </c>
      <c r="AH59" s="35">
        <v>0</v>
      </c>
      <c r="AI59" s="35">
        <v>5</v>
      </c>
      <c r="AJ59" s="35">
        <v>2</v>
      </c>
      <c r="AK59" s="35">
        <v>0.57099999999999995</v>
      </c>
    </row>
    <row r="60" spans="1:37">
      <c r="A60" s="39">
        <v>58</v>
      </c>
      <c r="B60" s="35">
        <v>43.5</v>
      </c>
      <c r="C60" s="35">
        <v>30.3</v>
      </c>
      <c r="D60" s="35">
        <v>18.5</v>
      </c>
      <c r="E60" s="35">
        <v>1</v>
      </c>
      <c r="F60" s="35">
        <v>90</v>
      </c>
      <c r="G60" s="35">
        <v>1</v>
      </c>
      <c r="H60" s="35">
        <v>5</v>
      </c>
      <c r="I60" s="35">
        <v>13.333</v>
      </c>
      <c r="J60" s="35">
        <v>1.484</v>
      </c>
      <c r="K60" s="35">
        <v>13.0341928143713</v>
      </c>
      <c r="L60" s="35">
        <v>13.97</v>
      </c>
      <c r="M60" s="35">
        <v>4.5575880239520998</v>
      </c>
      <c r="N60" s="35">
        <v>4.54</v>
      </c>
      <c r="O60" s="35">
        <v>139.07639174799999</v>
      </c>
      <c r="P60" s="35">
        <v>60.021129367999997</v>
      </c>
      <c r="Q60" s="35">
        <v>20.23</v>
      </c>
      <c r="R60" s="35">
        <v>37.299999999999997</v>
      </c>
      <c r="S60" s="35">
        <v>2</v>
      </c>
      <c r="T60" s="35">
        <v>1</v>
      </c>
      <c r="U60" s="35">
        <v>2</v>
      </c>
      <c r="V60" s="35">
        <v>1</v>
      </c>
      <c r="W60" s="35">
        <v>12.407033161179999</v>
      </c>
      <c r="X60" s="35">
        <v>-3.3111000000000002</v>
      </c>
      <c r="Y60" s="35">
        <v>0</v>
      </c>
      <c r="Z60" s="35">
        <v>9.0899999999999898E-2</v>
      </c>
      <c r="AA60" s="35">
        <v>0</v>
      </c>
      <c r="AB60" s="35">
        <v>0</v>
      </c>
      <c r="AC60" s="35">
        <v>2</v>
      </c>
      <c r="AD60" s="35">
        <v>0</v>
      </c>
      <c r="AE60" s="35">
        <v>1</v>
      </c>
      <c r="AF60" s="35">
        <v>1</v>
      </c>
      <c r="AG60" s="35">
        <v>1</v>
      </c>
      <c r="AH60" s="35">
        <v>0</v>
      </c>
      <c r="AI60" s="35">
        <v>5</v>
      </c>
      <c r="AJ60" s="35">
        <v>2</v>
      </c>
      <c r="AK60" s="35">
        <v>0.58499999999999996</v>
      </c>
    </row>
    <row r="61" spans="1:37">
      <c r="A61" s="39">
        <v>59</v>
      </c>
      <c r="B61" s="35">
        <v>43.5</v>
      </c>
      <c r="C61" s="35">
        <v>30.3</v>
      </c>
      <c r="D61" s="35">
        <v>18.5</v>
      </c>
      <c r="E61" s="35">
        <v>1</v>
      </c>
      <c r="F61" s="35">
        <v>60</v>
      </c>
      <c r="G61" s="35">
        <v>1</v>
      </c>
      <c r="H61" s="35">
        <v>2</v>
      </c>
      <c r="I61" s="35">
        <v>13.333</v>
      </c>
      <c r="J61" s="35">
        <v>0.6</v>
      </c>
      <c r="K61" s="35">
        <v>13.0341928143713</v>
      </c>
      <c r="L61" s="35">
        <v>13.97</v>
      </c>
      <c r="M61" s="35">
        <v>4.5575880239520998</v>
      </c>
      <c r="N61" s="35">
        <v>4.54</v>
      </c>
      <c r="O61" s="35">
        <v>139.07639174799999</v>
      </c>
      <c r="P61" s="35">
        <v>60.021129367999997</v>
      </c>
      <c r="Q61" s="35">
        <v>20.23</v>
      </c>
      <c r="R61" s="35">
        <v>37.299999999999997</v>
      </c>
      <c r="S61" s="35">
        <v>2</v>
      </c>
      <c r="T61" s="35">
        <v>1</v>
      </c>
      <c r="U61" s="35">
        <v>2</v>
      </c>
      <c r="V61" s="35">
        <v>1</v>
      </c>
      <c r="W61" s="35">
        <v>12.407033161179999</v>
      </c>
      <c r="X61" s="35">
        <v>-3.3111000000000002</v>
      </c>
      <c r="Y61" s="35">
        <v>0</v>
      </c>
      <c r="Z61" s="35">
        <v>9.0899999999999898E-2</v>
      </c>
      <c r="AA61" s="35">
        <v>0</v>
      </c>
      <c r="AB61" s="35">
        <v>0</v>
      </c>
      <c r="AC61" s="35">
        <v>2</v>
      </c>
      <c r="AD61" s="35">
        <v>0</v>
      </c>
      <c r="AE61" s="35">
        <v>1</v>
      </c>
      <c r="AF61" s="35">
        <v>1</v>
      </c>
      <c r="AG61" s="35">
        <v>1</v>
      </c>
      <c r="AH61" s="35">
        <v>0</v>
      </c>
      <c r="AI61" s="35">
        <v>5</v>
      </c>
      <c r="AJ61" s="35">
        <v>2</v>
      </c>
      <c r="AK61" s="35">
        <v>0.61699999999999999</v>
      </c>
    </row>
    <row r="62" spans="1:37">
      <c r="A62" s="39">
        <v>60</v>
      </c>
      <c r="B62" s="35">
        <v>43.5</v>
      </c>
      <c r="C62" s="35">
        <v>30.3</v>
      </c>
      <c r="D62" s="35">
        <v>18.5</v>
      </c>
      <c r="E62" s="35">
        <v>1</v>
      </c>
      <c r="F62" s="35">
        <v>90</v>
      </c>
      <c r="G62" s="35">
        <v>1</v>
      </c>
      <c r="H62" s="35">
        <v>2</v>
      </c>
      <c r="I62" s="35">
        <v>13.333</v>
      </c>
      <c r="J62" s="35">
        <v>1.484</v>
      </c>
      <c r="K62" s="35">
        <v>13.0341928143713</v>
      </c>
      <c r="L62" s="35">
        <v>13.97</v>
      </c>
      <c r="M62" s="35">
        <v>4.5575880239520998</v>
      </c>
      <c r="N62" s="35">
        <v>4.54</v>
      </c>
      <c r="O62" s="35">
        <v>139.07639174799999</v>
      </c>
      <c r="P62" s="35">
        <v>60.021129367999997</v>
      </c>
      <c r="Q62" s="35">
        <v>20.23</v>
      </c>
      <c r="R62" s="35">
        <v>37.299999999999997</v>
      </c>
      <c r="S62" s="35">
        <v>2</v>
      </c>
      <c r="T62" s="35">
        <v>1</v>
      </c>
      <c r="U62" s="35">
        <v>2</v>
      </c>
      <c r="V62" s="35">
        <v>1</v>
      </c>
      <c r="W62" s="35">
        <v>12.407033161179999</v>
      </c>
      <c r="X62" s="35">
        <v>-3.3111000000000002</v>
      </c>
      <c r="Y62" s="35">
        <v>0</v>
      </c>
      <c r="Z62" s="35">
        <v>9.0899999999999898E-2</v>
      </c>
      <c r="AA62" s="35">
        <v>0</v>
      </c>
      <c r="AB62" s="35">
        <v>0</v>
      </c>
      <c r="AC62" s="35">
        <v>2</v>
      </c>
      <c r="AD62" s="35">
        <v>0</v>
      </c>
      <c r="AE62" s="35">
        <v>1</v>
      </c>
      <c r="AF62" s="35">
        <v>1</v>
      </c>
      <c r="AG62" s="35">
        <v>1</v>
      </c>
      <c r="AH62" s="35">
        <v>0</v>
      </c>
      <c r="AI62" s="35">
        <v>5</v>
      </c>
      <c r="AJ62" s="35">
        <v>2</v>
      </c>
      <c r="AK62" s="35">
        <v>0.68899999999999995</v>
      </c>
    </row>
    <row r="63" spans="1:37">
      <c r="A63" s="39">
        <v>61</v>
      </c>
      <c r="B63" s="35">
        <v>43.5</v>
      </c>
      <c r="C63" s="35">
        <v>30.3</v>
      </c>
      <c r="D63" s="35">
        <v>18.5</v>
      </c>
      <c r="E63" s="35">
        <v>1</v>
      </c>
      <c r="F63" s="35">
        <v>120</v>
      </c>
      <c r="G63" s="35">
        <v>1</v>
      </c>
      <c r="H63" s="35">
        <v>2</v>
      </c>
      <c r="I63" s="35">
        <v>13.333</v>
      </c>
      <c r="J63" s="35">
        <v>2.367</v>
      </c>
      <c r="K63" s="35">
        <v>13.0341928143713</v>
      </c>
      <c r="L63" s="35">
        <v>13.97</v>
      </c>
      <c r="M63" s="35">
        <v>4.5575880239520998</v>
      </c>
      <c r="N63" s="35">
        <v>4.54</v>
      </c>
      <c r="O63" s="35">
        <v>139.07639174799999</v>
      </c>
      <c r="P63" s="35">
        <v>60.021129367999997</v>
      </c>
      <c r="Q63" s="35">
        <v>20.23</v>
      </c>
      <c r="R63" s="35">
        <v>37.299999999999997</v>
      </c>
      <c r="S63" s="35">
        <v>2</v>
      </c>
      <c r="T63" s="35">
        <v>1</v>
      </c>
      <c r="U63" s="35">
        <v>2</v>
      </c>
      <c r="V63" s="35">
        <v>1</v>
      </c>
      <c r="W63" s="35">
        <v>12.407033161179999</v>
      </c>
      <c r="X63" s="35">
        <v>-3.3111000000000002</v>
      </c>
      <c r="Y63" s="35">
        <v>0</v>
      </c>
      <c r="Z63" s="35">
        <v>9.0899999999999898E-2</v>
      </c>
      <c r="AA63" s="35">
        <v>0</v>
      </c>
      <c r="AB63" s="35">
        <v>0</v>
      </c>
      <c r="AC63" s="35">
        <v>2</v>
      </c>
      <c r="AD63" s="35">
        <v>0</v>
      </c>
      <c r="AE63" s="35">
        <v>1</v>
      </c>
      <c r="AF63" s="35">
        <v>1</v>
      </c>
      <c r="AG63" s="35">
        <v>1</v>
      </c>
      <c r="AH63" s="35">
        <v>0</v>
      </c>
      <c r="AI63" s="35">
        <v>5</v>
      </c>
      <c r="AJ63" s="35">
        <v>2</v>
      </c>
      <c r="AK63" s="35">
        <v>0.56599999999999995</v>
      </c>
    </row>
    <row r="64" spans="1:37">
      <c r="A64" s="39">
        <v>62</v>
      </c>
      <c r="B64" s="35">
        <v>43.5</v>
      </c>
      <c r="C64" s="35">
        <v>30.3</v>
      </c>
      <c r="D64" s="35">
        <v>18.5</v>
      </c>
      <c r="E64" s="35">
        <v>1</v>
      </c>
      <c r="F64" s="35">
        <v>140</v>
      </c>
      <c r="G64" s="35">
        <v>1</v>
      </c>
      <c r="H64" s="35">
        <v>2</v>
      </c>
      <c r="I64" s="35">
        <v>13.333</v>
      </c>
      <c r="J64" s="35">
        <v>2.956</v>
      </c>
      <c r="K64" s="35">
        <v>13.0341928143713</v>
      </c>
      <c r="L64" s="35">
        <v>13.97</v>
      </c>
      <c r="M64" s="35">
        <v>4.5575880239520998</v>
      </c>
      <c r="N64" s="35">
        <v>4.54</v>
      </c>
      <c r="O64" s="35">
        <v>139.07639174799999</v>
      </c>
      <c r="P64" s="35">
        <v>60.021129367999997</v>
      </c>
      <c r="Q64" s="35">
        <v>20.23</v>
      </c>
      <c r="R64" s="35">
        <v>37.299999999999997</v>
      </c>
      <c r="S64" s="35">
        <v>2</v>
      </c>
      <c r="T64" s="35">
        <v>1</v>
      </c>
      <c r="U64" s="35">
        <v>2</v>
      </c>
      <c r="V64" s="35">
        <v>1</v>
      </c>
      <c r="W64" s="35">
        <v>12.407033161179999</v>
      </c>
      <c r="X64" s="35">
        <v>-3.3111000000000002</v>
      </c>
      <c r="Y64" s="35">
        <v>0</v>
      </c>
      <c r="Z64" s="35">
        <v>9.0899999999999898E-2</v>
      </c>
      <c r="AA64" s="35">
        <v>0</v>
      </c>
      <c r="AB64" s="35">
        <v>0</v>
      </c>
      <c r="AC64" s="35">
        <v>2</v>
      </c>
      <c r="AD64" s="35">
        <v>0</v>
      </c>
      <c r="AE64" s="35">
        <v>1</v>
      </c>
      <c r="AF64" s="35">
        <v>1</v>
      </c>
      <c r="AG64" s="35">
        <v>1</v>
      </c>
      <c r="AH64" s="35">
        <v>0</v>
      </c>
      <c r="AI64" s="35">
        <v>5</v>
      </c>
      <c r="AJ64" s="35">
        <v>2</v>
      </c>
      <c r="AK64" s="35">
        <v>0.77700000000000002</v>
      </c>
    </row>
    <row r="65" spans="1:37">
      <c r="A65" s="39">
        <v>63</v>
      </c>
      <c r="B65" s="35">
        <v>43.5</v>
      </c>
      <c r="C65" s="35">
        <v>30.3</v>
      </c>
      <c r="D65" s="35">
        <v>18.5</v>
      </c>
      <c r="E65" s="35">
        <v>1</v>
      </c>
      <c r="F65" s="35">
        <v>160</v>
      </c>
      <c r="G65" s="35">
        <v>1</v>
      </c>
      <c r="H65" s="35">
        <v>2</v>
      </c>
      <c r="I65" s="35">
        <v>13.333</v>
      </c>
      <c r="J65" s="35">
        <v>3.5449999999999999</v>
      </c>
      <c r="K65" s="35">
        <v>13.0341928143713</v>
      </c>
      <c r="L65" s="35">
        <v>13.97</v>
      </c>
      <c r="M65" s="35">
        <v>4.5575880239520998</v>
      </c>
      <c r="N65" s="35">
        <v>4.54</v>
      </c>
      <c r="O65" s="35">
        <v>139.07639174799999</v>
      </c>
      <c r="P65" s="35">
        <v>60.021129367999997</v>
      </c>
      <c r="Q65" s="35">
        <v>20.23</v>
      </c>
      <c r="R65" s="35">
        <v>37.299999999999997</v>
      </c>
      <c r="S65" s="35">
        <v>2</v>
      </c>
      <c r="T65" s="35">
        <v>1</v>
      </c>
      <c r="U65" s="35">
        <v>2</v>
      </c>
      <c r="V65" s="35">
        <v>1</v>
      </c>
      <c r="W65" s="35">
        <v>12.407033161179999</v>
      </c>
      <c r="X65" s="35">
        <v>-3.3111000000000002</v>
      </c>
      <c r="Y65" s="35">
        <v>0</v>
      </c>
      <c r="Z65" s="35">
        <v>9.0899999999999898E-2</v>
      </c>
      <c r="AA65" s="35">
        <v>0</v>
      </c>
      <c r="AB65" s="35">
        <v>0</v>
      </c>
      <c r="AC65" s="35">
        <v>2</v>
      </c>
      <c r="AD65" s="35">
        <v>0</v>
      </c>
      <c r="AE65" s="35">
        <v>1</v>
      </c>
      <c r="AF65" s="35">
        <v>1</v>
      </c>
      <c r="AG65" s="35">
        <v>1</v>
      </c>
      <c r="AH65" s="35">
        <v>0</v>
      </c>
      <c r="AI65" s="35">
        <v>5</v>
      </c>
      <c r="AJ65" s="35">
        <v>2</v>
      </c>
      <c r="AK65" s="35">
        <v>0.78300000000000003</v>
      </c>
    </row>
    <row r="66" spans="1:37">
      <c r="A66" s="39">
        <v>64</v>
      </c>
      <c r="B66" s="35">
        <v>43.5</v>
      </c>
      <c r="C66" s="35">
        <v>30.3</v>
      </c>
      <c r="D66" s="35">
        <v>18.5</v>
      </c>
      <c r="E66" s="35">
        <v>1</v>
      </c>
      <c r="F66" s="35">
        <v>140</v>
      </c>
      <c r="G66" s="35">
        <v>0.5</v>
      </c>
      <c r="H66" s="35">
        <v>2</v>
      </c>
      <c r="I66" s="35">
        <v>13.333</v>
      </c>
      <c r="J66" s="35">
        <v>2.6549999999999998</v>
      </c>
      <c r="K66" s="35">
        <v>13.0341928143713</v>
      </c>
      <c r="L66" s="35">
        <v>13.97</v>
      </c>
      <c r="M66" s="35">
        <v>4.5575880239520998</v>
      </c>
      <c r="N66" s="35">
        <v>4.54</v>
      </c>
      <c r="O66" s="35">
        <v>139.07639174799999</v>
      </c>
      <c r="P66" s="35">
        <v>60.021129367999997</v>
      </c>
      <c r="Q66" s="35">
        <v>20.23</v>
      </c>
      <c r="R66" s="35">
        <v>37.299999999999997</v>
      </c>
      <c r="S66" s="35">
        <v>2</v>
      </c>
      <c r="T66" s="35">
        <v>1</v>
      </c>
      <c r="U66" s="35">
        <v>2</v>
      </c>
      <c r="V66" s="35">
        <v>1</v>
      </c>
      <c r="W66" s="35">
        <v>12.407033161179999</v>
      </c>
      <c r="X66" s="35">
        <v>-3.3111000000000002</v>
      </c>
      <c r="Y66" s="35">
        <v>0</v>
      </c>
      <c r="Z66" s="35">
        <v>9.0899999999999898E-2</v>
      </c>
      <c r="AA66" s="35">
        <v>0</v>
      </c>
      <c r="AB66" s="35">
        <v>0</v>
      </c>
      <c r="AC66" s="35">
        <v>2</v>
      </c>
      <c r="AD66" s="35">
        <v>0</v>
      </c>
      <c r="AE66" s="35">
        <v>1</v>
      </c>
      <c r="AF66" s="35">
        <v>1</v>
      </c>
      <c r="AG66" s="35">
        <v>1</v>
      </c>
      <c r="AH66" s="35">
        <v>0</v>
      </c>
      <c r="AI66" s="35">
        <v>5</v>
      </c>
      <c r="AJ66" s="35">
        <v>2</v>
      </c>
      <c r="AK66" s="35">
        <v>0.74199999999999999</v>
      </c>
    </row>
    <row r="67" spans="1:37">
      <c r="A67" s="39">
        <v>65</v>
      </c>
      <c r="B67" s="35">
        <v>43.5</v>
      </c>
      <c r="C67" s="35">
        <v>30.3</v>
      </c>
      <c r="D67" s="35">
        <v>18.5</v>
      </c>
      <c r="E67" s="35">
        <v>1</v>
      </c>
      <c r="F67" s="35">
        <v>140</v>
      </c>
      <c r="G67" s="35">
        <v>1</v>
      </c>
      <c r="H67" s="35">
        <v>2</v>
      </c>
      <c r="I67" s="35">
        <v>13.333</v>
      </c>
      <c r="J67" s="35">
        <v>2.956</v>
      </c>
      <c r="K67" s="35">
        <v>13.0341928143713</v>
      </c>
      <c r="L67" s="35">
        <v>13.97</v>
      </c>
      <c r="M67" s="35">
        <v>4.5575880239520998</v>
      </c>
      <c r="N67" s="35">
        <v>4.54</v>
      </c>
      <c r="O67" s="35">
        <v>139.07639174799999</v>
      </c>
      <c r="P67" s="35">
        <v>60.021129367999997</v>
      </c>
      <c r="Q67" s="35">
        <v>20.23</v>
      </c>
      <c r="R67" s="35">
        <v>37.299999999999997</v>
      </c>
      <c r="S67" s="35">
        <v>2</v>
      </c>
      <c r="T67" s="35">
        <v>1</v>
      </c>
      <c r="U67" s="35">
        <v>2</v>
      </c>
      <c r="V67" s="35">
        <v>1</v>
      </c>
      <c r="W67" s="35">
        <v>12.407033161179999</v>
      </c>
      <c r="X67" s="35">
        <v>-3.3111000000000002</v>
      </c>
      <c r="Y67" s="35">
        <v>0</v>
      </c>
      <c r="Z67" s="35">
        <v>9.0899999999999898E-2</v>
      </c>
      <c r="AA67" s="35">
        <v>0</v>
      </c>
      <c r="AB67" s="35">
        <v>0</v>
      </c>
      <c r="AC67" s="35">
        <v>2</v>
      </c>
      <c r="AD67" s="35">
        <v>0</v>
      </c>
      <c r="AE67" s="35">
        <v>1</v>
      </c>
      <c r="AF67" s="35">
        <v>1</v>
      </c>
      <c r="AG67" s="35">
        <v>1</v>
      </c>
      <c r="AH67" s="35">
        <v>0</v>
      </c>
      <c r="AI67" s="35">
        <v>5</v>
      </c>
      <c r="AJ67" s="35">
        <v>2</v>
      </c>
      <c r="AK67" s="35">
        <v>0.78400000000000003</v>
      </c>
    </row>
    <row r="68" spans="1:37">
      <c r="A68" s="39">
        <v>66</v>
      </c>
      <c r="B68" s="35">
        <v>43.5</v>
      </c>
      <c r="C68" s="35">
        <v>30.3</v>
      </c>
      <c r="D68" s="35">
        <v>18.5</v>
      </c>
      <c r="E68" s="35">
        <v>1</v>
      </c>
      <c r="F68" s="35">
        <v>140</v>
      </c>
      <c r="G68" s="35">
        <v>3</v>
      </c>
      <c r="H68" s="35">
        <v>2</v>
      </c>
      <c r="I68" s="35">
        <v>13.333</v>
      </c>
      <c r="J68" s="35">
        <v>3.4329999999999998</v>
      </c>
      <c r="K68" s="35">
        <v>13.0341928143713</v>
      </c>
      <c r="L68" s="35">
        <v>13.97</v>
      </c>
      <c r="M68" s="35">
        <v>4.5575880239520998</v>
      </c>
      <c r="N68" s="35">
        <v>4.54</v>
      </c>
      <c r="O68" s="35">
        <v>139.07639174799999</v>
      </c>
      <c r="P68" s="35">
        <v>60.021129367999997</v>
      </c>
      <c r="Q68" s="35">
        <v>20.23</v>
      </c>
      <c r="R68" s="35">
        <v>37.299999999999997</v>
      </c>
      <c r="S68" s="35">
        <v>2</v>
      </c>
      <c r="T68" s="35">
        <v>1</v>
      </c>
      <c r="U68" s="35">
        <v>2</v>
      </c>
      <c r="V68" s="35">
        <v>1</v>
      </c>
      <c r="W68" s="35">
        <v>12.407033161179999</v>
      </c>
      <c r="X68" s="35">
        <v>-3.3111000000000002</v>
      </c>
      <c r="Y68" s="35">
        <v>0</v>
      </c>
      <c r="Z68" s="35">
        <v>9.0899999999999898E-2</v>
      </c>
      <c r="AA68" s="35">
        <v>0</v>
      </c>
      <c r="AB68" s="35">
        <v>0</v>
      </c>
      <c r="AC68" s="35">
        <v>2</v>
      </c>
      <c r="AD68" s="35">
        <v>0</v>
      </c>
      <c r="AE68" s="35">
        <v>1</v>
      </c>
      <c r="AF68" s="35">
        <v>1</v>
      </c>
      <c r="AG68" s="35">
        <v>1</v>
      </c>
      <c r="AH68" s="35">
        <v>0</v>
      </c>
      <c r="AI68" s="35">
        <v>5</v>
      </c>
      <c r="AJ68" s="35">
        <v>2</v>
      </c>
      <c r="AK68" s="35">
        <v>0.78600000000000003</v>
      </c>
    </row>
    <row r="69" spans="1:37">
      <c r="A69" s="39">
        <v>67</v>
      </c>
      <c r="B69" s="35">
        <v>43.5</v>
      </c>
      <c r="C69" s="35">
        <v>30.3</v>
      </c>
      <c r="D69" s="35">
        <v>18.5</v>
      </c>
      <c r="E69" s="35">
        <v>1</v>
      </c>
      <c r="F69" s="35">
        <v>140</v>
      </c>
      <c r="G69" s="35">
        <v>4</v>
      </c>
      <c r="H69" s="35">
        <v>2</v>
      </c>
      <c r="I69" s="35">
        <v>13.333</v>
      </c>
      <c r="J69" s="35">
        <v>3.5579999999999998</v>
      </c>
      <c r="K69" s="35">
        <v>13.0341928143713</v>
      </c>
      <c r="L69" s="35">
        <v>13.97</v>
      </c>
      <c r="M69" s="35">
        <v>4.5575880239520998</v>
      </c>
      <c r="N69" s="35">
        <v>4.54</v>
      </c>
      <c r="O69" s="35">
        <v>139.07639174799999</v>
      </c>
      <c r="P69" s="35">
        <v>60.021129367999997</v>
      </c>
      <c r="Q69" s="35">
        <v>20.23</v>
      </c>
      <c r="R69" s="35">
        <v>37.299999999999997</v>
      </c>
      <c r="S69" s="35">
        <v>2</v>
      </c>
      <c r="T69" s="35">
        <v>1</v>
      </c>
      <c r="U69" s="35">
        <v>2</v>
      </c>
      <c r="V69" s="35">
        <v>1</v>
      </c>
      <c r="W69" s="35">
        <v>12.407033161179999</v>
      </c>
      <c r="X69" s="35">
        <v>-3.3111000000000002</v>
      </c>
      <c r="Y69" s="35">
        <v>0</v>
      </c>
      <c r="Z69" s="35">
        <v>9.0899999999999898E-2</v>
      </c>
      <c r="AA69" s="35">
        <v>0</v>
      </c>
      <c r="AB69" s="35">
        <v>0</v>
      </c>
      <c r="AC69" s="35">
        <v>2</v>
      </c>
      <c r="AD69" s="35">
        <v>0</v>
      </c>
      <c r="AE69" s="35">
        <v>1</v>
      </c>
      <c r="AF69" s="35">
        <v>1</v>
      </c>
      <c r="AG69" s="35">
        <v>1</v>
      </c>
      <c r="AH69" s="35">
        <v>0</v>
      </c>
      <c r="AI69" s="35">
        <v>5</v>
      </c>
      <c r="AJ69" s="35">
        <v>2</v>
      </c>
      <c r="AK69" s="35">
        <v>0.79700000000000004</v>
      </c>
    </row>
    <row r="70" spans="1:37">
      <c r="A70" s="39">
        <v>68</v>
      </c>
      <c r="B70" s="35">
        <v>34.200000000000003</v>
      </c>
      <c r="C70" s="35">
        <v>19.600000000000001</v>
      </c>
      <c r="D70" s="35">
        <v>21.91</v>
      </c>
      <c r="E70" s="35">
        <v>0.6</v>
      </c>
      <c r="F70" s="35">
        <v>90</v>
      </c>
      <c r="G70" s="35">
        <v>3</v>
      </c>
      <c r="H70" s="35">
        <v>0.5</v>
      </c>
      <c r="I70" s="35">
        <v>20</v>
      </c>
      <c r="J70" s="35">
        <v>1.9610000000000001</v>
      </c>
      <c r="K70" s="35">
        <v>13.0341928143713</v>
      </c>
      <c r="L70" s="35">
        <v>13.97</v>
      </c>
      <c r="M70" s="35">
        <v>7.2771005988023898</v>
      </c>
      <c r="N70" s="35">
        <v>1.36</v>
      </c>
      <c r="O70" s="35">
        <v>139.07639174799999</v>
      </c>
      <c r="P70" s="35">
        <v>126.016437912</v>
      </c>
      <c r="Q70" s="35">
        <v>20.23</v>
      </c>
      <c r="R70" s="35">
        <v>137.6</v>
      </c>
      <c r="S70" s="35">
        <v>2</v>
      </c>
      <c r="T70" s="35">
        <v>1</v>
      </c>
      <c r="U70" s="35">
        <v>6</v>
      </c>
      <c r="V70" s="35">
        <v>4</v>
      </c>
      <c r="W70" s="35">
        <v>12.407033161179999</v>
      </c>
      <c r="X70" s="35">
        <v>-3.3111000000000002</v>
      </c>
      <c r="Y70" s="35">
        <v>0</v>
      </c>
      <c r="Z70" s="35">
        <v>-2.4937999999999998</v>
      </c>
      <c r="AA70" s="35">
        <v>0</v>
      </c>
      <c r="AB70" s="35">
        <v>0</v>
      </c>
      <c r="AC70" s="35">
        <v>2</v>
      </c>
      <c r="AD70" s="35">
        <v>0</v>
      </c>
      <c r="AE70" s="35">
        <v>1</v>
      </c>
      <c r="AF70" s="35">
        <v>1</v>
      </c>
      <c r="AG70" s="35">
        <v>2</v>
      </c>
      <c r="AH70" s="35">
        <v>0</v>
      </c>
      <c r="AI70" s="35">
        <v>5</v>
      </c>
      <c r="AJ70" s="35">
        <v>2</v>
      </c>
      <c r="AK70" s="35">
        <v>0.54910000000000003</v>
      </c>
    </row>
    <row r="71" spans="1:37">
      <c r="A71" s="39">
        <v>69</v>
      </c>
      <c r="B71" s="35">
        <v>34.200000000000003</v>
      </c>
      <c r="C71" s="35">
        <v>19.600000000000001</v>
      </c>
      <c r="D71" s="35">
        <v>21.91</v>
      </c>
      <c r="E71" s="35">
        <v>0.6</v>
      </c>
      <c r="F71" s="35">
        <v>90</v>
      </c>
      <c r="G71" s="35">
        <v>3</v>
      </c>
      <c r="H71" s="35">
        <v>1</v>
      </c>
      <c r="I71" s="35">
        <v>20</v>
      </c>
      <c r="J71" s="35">
        <v>1.9610000000000001</v>
      </c>
      <c r="K71" s="35">
        <v>13.0341928143713</v>
      </c>
      <c r="L71" s="35">
        <v>13.97</v>
      </c>
      <c r="M71" s="35">
        <v>7.2771005988023898</v>
      </c>
      <c r="N71" s="35">
        <v>1.36</v>
      </c>
      <c r="O71" s="35">
        <v>139.07639174799999</v>
      </c>
      <c r="P71" s="35">
        <v>126.016437912</v>
      </c>
      <c r="Q71" s="35">
        <v>20.23</v>
      </c>
      <c r="R71" s="35">
        <v>137.6</v>
      </c>
      <c r="S71" s="35">
        <v>2</v>
      </c>
      <c r="T71" s="35">
        <v>1</v>
      </c>
      <c r="U71" s="35">
        <v>6</v>
      </c>
      <c r="V71" s="35">
        <v>4</v>
      </c>
      <c r="W71" s="35">
        <v>12.407033161179999</v>
      </c>
      <c r="X71" s="35">
        <v>-3.3111000000000002</v>
      </c>
      <c r="Y71" s="35">
        <v>0</v>
      </c>
      <c r="Z71" s="35">
        <v>-2.4937999999999998</v>
      </c>
      <c r="AA71" s="35">
        <v>0</v>
      </c>
      <c r="AB71" s="35">
        <v>0</v>
      </c>
      <c r="AC71" s="35">
        <v>2</v>
      </c>
      <c r="AD71" s="35">
        <v>0</v>
      </c>
      <c r="AE71" s="35">
        <v>1</v>
      </c>
      <c r="AF71" s="35">
        <v>1</v>
      </c>
      <c r="AG71" s="35">
        <v>2</v>
      </c>
      <c r="AH71" s="35">
        <v>0</v>
      </c>
      <c r="AI71" s="35">
        <v>5</v>
      </c>
      <c r="AJ71" s="35">
        <v>2</v>
      </c>
      <c r="AK71" s="35">
        <v>0.63859999999999995</v>
      </c>
    </row>
    <row r="72" spans="1:37">
      <c r="A72" s="39">
        <v>70</v>
      </c>
      <c r="B72" s="35">
        <v>34.200000000000003</v>
      </c>
      <c r="C72" s="35">
        <v>19.600000000000001</v>
      </c>
      <c r="D72" s="35">
        <v>21.91</v>
      </c>
      <c r="E72" s="35">
        <v>0.6</v>
      </c>
      <c r="F72" s="35">
        <v>90</v>
      </c>
      <c r="G72" s="35">
        <v>3</v>
      </c>
      <c r="H72" s="35">
        <v>2</v>
      </c>
      <c r="I72" s="35">
        <v>20</v>
      </c>
      <c r="J72" s="35">
        <v>1.9610000000000001</v>
      </c>
      <c r="K72" s="35">
        <v>13.0341928143713</v>
      </c>
      <c r="L72" s="35">
        <v>13.97</v>
      </c>
      <c r="M72" s="35">
        <v>7.2771005988023898</v>
      </c>
      <c r="N72" s="35">
        <v>1.36</v>
      </c>
      <c r="O72" s="35">
        <v>139.07639174799999</v>
      </c>
      <c r="P72" s="35">
        <v>126.016437912</v>
      </c>
      <c r="Q72" s="35">
        <v>20.23</v>
      </c>
      <c r="R72" s="35">
        <v>137.6</v>
      </c>
      <c r="S72" s="35">
        <v>2</v>
      </c>
      <c r="T72" s="35">
        <v>1</v>
      </c>
      <c r="U72" s="35">
        <v>6</v>
      </c>
      <c r="V72" s="35">
        <v>4</v>
      </c>
      <c r="W72" s="35">
        <v>12.407033161179999</v>
      </c>
      <c r="X72" s="35">
        <v>-3.3111000000000002</v>
      </c>
      <c r="Y72" s="35">
        <v>0</v>
      </c>
      <c r="Z72" s="35">
        <v>-2.4937999999999998</v>
      </c>
      <c r="AA72" s="35">
        <v>0</v>
      </c>
      <c r="AB72" s="35">
        <v>0</v>
      </c>
      <c r="AC72" s="35">
        <v>2</v>
      </c>
      <c r="AD72" s="35">
        <v>0</v>
      </c>
      <c r="AE72" s="35">
        <v>1</v>
      </c>
      <c r="AF72" s="35">
        <v>1</v>
      </c>
      <c r="AG72" s="35">
        <v>2</v>
      </c>
      <c r="AH72" s="35">
        <v>0</v>
      </c>
      <c r="AI72" s="35">
        <v>5</v>
      </c>
      <c r="AJ72" s="35">
        <v>2</v>
      </c>
      <c r="AK72" s="35">
        <v>0.6744</v>
      </c>
    </row>
    <row r="73" spans="1:37">
      <c r="A73" s="39">
        <v>71</v>
      </c>
      <c r="B73" s="35">
        <v>34.200000000000003</v>
      </c>
      <c r="C73" s="35">
        <v>19.600000000000001</v>
      </c>
      <c r="D73" s="35">
        <v>21.91</v>
      </c>
      <c r="E73" s="35">
        <v>0.6</v>
      </c>
      <c r="F73" s="35">
        <v>120</v>
      </c>
      <c r="G73" s="35">
        <v>1</v>
      </c>
      <c r="H73" s="35">
        <v>0.5</v>
      </c>
      <c r="I73" s="35">
        <v>20</v>
      </c>
      <c r="J73" s="35">
        <v>2.367</v>
      </c>
      <c r="K73" s="35">
        <v>13.0341928143713</v>
      </c>
      <c r="L73" s="35">
        <v>13.97</v>
      </c>
      <c r="M73" s="35">
        <v>7.2771005988023898</v>
      </c>
      <c r="N73" s="35">
        <v>1.36</v>
      </c>
      <c r="O73" s="35">
        <v>139.07639174799999</v>
      </c>
      <c r="P73" s="35">
        <v>126.016437912</v>
      </c>
      <c r="Q73" s="35">
        <v>20.23</v>
      </c>
      <c r="R73" s="35">
        <v>137.6</v>
      </c>
      <c r="S73" s="35">
        <v>2</v>
      </c>
      <c r="T73" s="35">
        <v>1</v>
      </c>
      <c r="U73" s="35">
        <v>6</v>
      </c>
      <c r="V73" s="35">
        <v>4</v>
      </c>
      <c r="W73" s="35">
        <v>12.407033161179999</v>
      </c>
      <c r="X73" s="35">
        <v>-3.3111000000000002</v>
      </c>
      <c r="Y73" s="35">
        <v>0</v>
      </c>
      <c r="Z73" s="35">
        <v>-2.4937999999999998</v>
      </c>
      <c r="AA73" s="35">
        <v>0</v>
      </c>
      <c r="AB73" s="35">
        <v>0</v>
      </c>
      <c r="AC73" s="35">
        <v>2</v>
      </c>
      <c r="AD73" s="35">
        <v>0</v>
      </c>
      <c r="AE73" s="35">
        <v>1</v>
      </c>
      <c r="AF73" s="35">
        <v>1</v>
      </c>
      <c r="AG73" s="35">
        <v>2</v>
      </c>
      <c r="AH73" s="35">
        <v>0</v>
      </c>
      <c r="AI73" s="35">
        <v>5</v>
      </c>
      <c r="AJ73" s="35">
        <v>2</v>
      </c>
      <c r="AK73" s="35">
        <v>0.73540000000000005</v>
      </c>
    </row>
    <row r="74" spans="1:37">
      <c r="A74" s="39">
        <v>72</v>
      </c>
      <c r="B74" s="35">
        <v>34.200000000000003</v>
      </c>
      <c r="C74" s="35">
        <v>19.600000000000001</v>
      </c>
      <c r="D74" s="35">
        <v>21.91</v>
      </c>
      <c r="E74" s="35">
        <v>0.6</v>
      </c>
      <c r="F74" s="35">
        <v>120</v>
      </c>
      <c r="G74" s="35">
        <v>1</v>
      </c>
      <c r="H74" s="35">
        <v>1</v>
      </c>
      <c r="I74" s="35">
        <v>20</v>
      </c>
      <c r="J74" s="35">
        <v>2.367</v>
      </c>
      <c r="K74" s="35">
        <v>13.0341928143713</v>
      </c>
      <c r="L74" s="35">
        <v>13.97</v>
      </c>
      <c r="M74" s="35">
        <v>7.2771005988023898</v>
      </c>
      <c r="N74" s="35">
        <v>1.36</v>
      </c>
      <c r="O74" s="35">
        <v>139.07639174799999</v>
      </c>
      <c r="P74" s="35">
        <v>126.016437912</v>
      </c>
      <c r="Q74" s="35">
        <v>20.23</v>
      </c>
      <c r="R74" s="35">
        <v>137.6</v>
      </c>
      <c r="S74" s="35">
        <v>2</v>
      </c>
      <c r="T74" s="35">
        <v>1</v>
      </c>
      <c r="U74" s="35">
        <v>6</v>
      </c>
      <c r="V74" s="35">
        <v>4</v>
      </c>
      <c r="W74" s="35">
        <v>12.407033161179999</v>
      </c>
      <c r="X74" s="35">
        <v>-3.3111000000000002</v>
      </c>
      <c r="Y74" s="35">
        <v>0</v>
      </c>
      <c r="Z74" s="35">
        <v>-2.4937999999999998</v>
      </c>
      <c r="AA74" s="35">
        <v>0</v>
      </c>
      <c r="AB74" s="35">
        <v>0</v>
      </c>
      <c r="AC74" s="35">
        <v>2</v>
      </c>
      <c r="AD74" s="35">
        <v>0</v>
      </c>
      <c r="AE74" s="35">
        <v>1</v>
      </c>
      <c r="AF74" s="35">
        <v>1</v>
      </c>
      <c r="AG74" s="35">
        <v>2</v>
      </c>
      <c r="AH74" s="35">
        <v>0</v>
      </c>
      <c r="AI74" s="35">
        <v>5</v>
      </c>
      <c r="AJ74" s="35">
        <v>2</v>
      </c>
      <c r="AK74" s="35">
        <v>0.74460000000000004</v>
      </c>
    </row>
    <row r="75" spans="1:37">
      <c r="A75" s="39">
        <v>73</v>
      </c>
      <c r="B75" s="35">
        <v>34.200000000000003</v>
      </c>
      <c r="C75" s="35">
        <v>19.600000000000001</v>
      </c>
      <c r="D75" s="35">
        <v>21.91</v>
      </c>
      <c r="E75" s="35">
        <v>0.6</v>
      </c>
      <c r="F75" s="35">
        <v>120</v>
      </c>
      <c r="G75" s="35">
        <v>1</v>
      </c>
      <c r="H75" s="35">
        <v>2</v>
      </c>
      <c r="I75" s="35">
        <v>20</v>
      </c>
      <c r="J75" s="35">
        <v>2.367</v>
      </c>
      <c r="K75" s="35">
        <v>13.0341928143713</v>
      </c>
      <c r="L75" s="35">
        <v>13.97</v>
      </c>
      <c r="M75" s="35">
        <v>7.2771005988023898</v>
      </c>
      <c r="N75" s="35">
        <v>1.36</v>
      </c>
      <c r="O75" s="35">
        <v>139.07639174799999</v>
      </c>
      <c r="P75" s="35">
        <v>126.016437912</v>
      </c>
      <c r="Q75" s="35">
        <v>20.23</v>
      </c>
      <c r="R75" s="35">
        <v>137.6</v>
      </c>
      <c r="S75" s="35">
        <v>2</v>
      </c>
      <c r="T75" s="35">
        <v>1</v>
      </c>
      <c r="U75" s="35">
        <v>6</v>
      </c>
      <c r="V75" s="35">
        <v>4</v>
      </c>
      <c r="W75" s="35">
        <v>12.407033161179999</v>
      </c>
      <c r="X75" s="35">
        <v>-3.3111000000000002</v>
      </c>
      <c r="Y75" s="35">
        <v>0</v>
      </c>
      <c r="Z75" s="35">
        <v>-2.4937999999999998</v>
      </c>
      <c r="AA75" s="35">
        <v>0</v>
      </c>
      <c r="AB75" s="35">
        <v>0</v>
      </c>
      <c r="AC75" s="35">
        <v>2</v>
      </c>
      <c r="AD75" s="35">
        <v>0</v>
      </c>
      <c r="AE75" s="35">
        <v>1</v>
      </c>
      <c r="AF75" s="35">
        <v>1</v>
      </c>
      <c r="AG75" s="35">
        <v>2</v>
      </c>
      <c r="AH75" s="35">
        <v>0</v>
      </c>
      <c r="AI75" s="35">
        <v>5</v>
      </c>
      <c r="AJ75" s="35">
        <v>2</v>
      </c>
      <c r="AK75" s="35">
        <v>0.75070000000000003</v>
      </c>
    </row>
    <row r="76" spans="1:37">
      <c r="A76" s="39">
        <v>74</v>
      </c>
      <c r="B76" s="35" t="s">
        <v>86</v>
      </c>
      <c r="C76" s="35" t="s">
        <v>87</v>
      </c>
      <c r="D76" s="35">
        <v>20.13</v>
      </c>
      <c r="E76" s="35">
        <v>0.38</v>
      </c>
      <c r="F76" s="35">
        <v>110</v>
      </c>
      <c r="G76" s="35">
        <v>1</v>
      </c>
      <c r="H76" s="35">
        <v>2</v>
      </c>
      <c r="I76" s="35">
        <v>10</v>
      </c>
      <c r="J76" s="35">
        <v>2.073</v>
      </c>
      <c r="K76" s="35">
        <v>13.0341928143713</v>
      </c>
      <c r="L76" s="35">
        <v>13.97</v>
      </c>
      <c r="M76" s="35">
        <v>7.6349365269461096</v>
      </c>
      <c r="N76" s="35">
        <v>13.61</v>
      </c>
      <c r="O76" s="35">
        <v>139.07639174799999</v>
      </c>
      <c r="P76" s="35">
        <v>92.047344116000005</v>
      </c>
      <c r="Q76" s="35">
        <v>20.23</v>
      </c>
      <c r="R76" s="35">
        <v>60.69</v>
      </c>
      <c r="S76" s="35">
        <v>2</v>
      </c>
      <c r="T76" s="35">
        <v>1</v>
      </c>
      <c r="U76" s="35">
        <v>3</v>
      </c>
      <c r="V76" s="35">
        <v>3</v>
      </c>
      <c r="W76" s="35">
        <v>12.407033161179999</v>
      </c>
      <c r="X76" s="35">
        <v>-3.3111000000000002</v>
      </c>
      <c r="Y76" s="35">
        <v>0</v>
      </c>
      <c r="Z76" s="35">
        <v>-1.6680999999999999</v>
      </c>
      <c r="AA76" s="35">
        <v>0</v>
      </c>
      <c r="AB76" s="35">
        <v>0</v>
      </c>
      <c r="AC76" s="35">
        <v>2</v>
      </c>
      <c r="AD76" s="35">
        <v>2</v>
      </c>
      <c r="AE76" s="35">
        <v>1</v>
      </c>
      <c r="AF76" s="35">
        <v>1</v>
      </c>
      <c r="AG76" s="35">
        <v>0</v>
      </c>
      <c r="AH76" s="35">
        <v>0</v>
      </c>
      <c r="AI76" s="35">
        <v>5</v>
      </c>
      <c r="AJ76" s="35">
        <v>3</v>
      </c>
      <c r="AK76" s="35">
        <v>0.1772</v>
      </c>
    </row>
    <row r="77" spans="1:37">
      <c r="A77" s="39">
        <v>75</v>
      </c>
      <c r="B77" s="35">
        <v>36.9</v>
      </c>
      <c r="C77" s="35">
        <v>25.3</v>
      </c>
      <c r="D77" s="35">
        <v>25.5</v>
      </c>
      <c r="E77" s="35">
        <v>0.38</v>
      </c>
      <c r="F77" s="35">
        <v>160</v>
      </c>
      <c r="G77" s="35">
        <v>3</v>
      </c>
      <c r="H77" s="35">
        <v>1</v>
      </c>
      <c r="I77" s="35">
        <v>20</v>
      </c>
      <c r="J77" s="35">
        <v>4.0220000000000002</v>
      </c>
      <c r="K77" s="35">
        <v>13.0341928143713</v>
      </c>
      <c r="L77" s="35">
        <v>13.97</v>
      </c>
      <c r="M77" s="35">
        <v>9.3561425149700597</v>
      </c>
      <c r="N77" s="35">
        <v>9.34</v>
      </c>
      <c r="O77" s="35">
        <v>139.07639174799999</v>
      </c>
      <c r="P77" s="35">
        <v>110.036779432</v>
      </c>
      <c r="Q77" s="35">
        <v>20.23</v>
      </c>
      <c r="R77" s="35">
        <v>40.46</v>
      </c>
      <c r="S77" s="35">
        <v>2</v>
      </c>
      <c r="T77" s="35">
        <v>1</v>
      </c>
      <c r="U77" s="35">
        <v>2</v>
      </c>
      <c r="V77" s="35">
        <v>2</v>
      </c>
      <c r="W77" s="35">
        <v>12.407033161179999</v>
      </c>
      <c r="X77" s="35">
        <v>-3.3111000000000002</v>
      </c>
      <c r="Y77" s="35">
        <v>0</v>
      </c>
      <c r="Z77" s="35">
        <v>1.0978000000000001</v>
      </c>
      <c r="AA77" s="35">
        <v>0</v>
      </c>
      <c r="AB77" s="35">
        <v>6</v>
      </c>
      <c r="AC77" s="35">
        <v>2</v>
      </c>
      <c r="AD77" s="35">
        <v>0</v>
      </c>
      <c r="AE77" s="35">
        <v>1</v>
      </c>
      <c r="AF77" s="35">
        <v>1</v>
      </c>
      <c r="AG77" s="35">
        <v>0</v>
      </c>
      <c r="AH77" s="35">
        <v>0</v>
      </c>
      <c r="AI77" s="35">
        <v>5</v>
      </c>
      <c r="AJ77" s="35">
        <v>6</v>
      </c>
      <c r="AK77" s="35">
        <v>0.49</v>
      </c>
    </row>
    <row r="78" spans="1:37">
      <c r="A78" s="39">
        <v>76</v>
      </c>
      <c r="B78" s="35">
        <v>36.9</v>
      </c>
      <c r="C78" s="35">
        <v>25.3</v>
      </c>
      <c r="D78" s="35">
        <v>25.5</v>
      </c>
      <c r="E78" s="35">
        <v>0.38</v>
      </c>
      <c r="F78" s="35">
        <v>160</v>
      </c>
      <c r="G78" s="35">
        <v>3</v>
      </c>
      <c r="H78" s="35">
        <v>2</v>
      </c>
      <c r="I78" s="35">
        <v>20</v>
      </c>
      <c r="J78" s="35">
        <v>4.0220000000000002</v>
      </c>
      <c r="K78" s="35">
        <v>13.0341928143713</v>
      </c>
      <c r="L78" s="35">
        <v>13.97</v>
      </c>
      <c r="M78" s="35">
        <v>12.634936526946101</v>
      </c>
      <c r="N78" s="35">
        <v>7.81</v>
      </c>
      <c r="O78" s="35">
        <v>139.07639174799999</v>
      </c>
      <c r="P78" s="35">
        <v>152.047344116</v>
      </c>
      <c r="Q78" s="35">
        <v>20.23</v>
      </c>
      <c r="R78" s="35">
        <v>46.53</v>
      </c>
      <c r="S78" s="35">
        <v>2</v>
      </c>
      <c r="T78" s="35">
        <v>1</v>
      </c>
      <c r="U78" s="35">
        <v>3</v>
      </c>
      <c r="V78" s="35">
        <v>1</v>
      </c>
      <c r="W78" s="35">
        <v>12.407033161179999</v>
      </c>
      <c r="X78" s="35">
        <v>-3.3111000000000002</v>
      </c>
      <c r="Y78" s="35">
        <v>4.73686295380005</v>
      </c>
      <c r="Z78" s="35">
        <v>1.2133</v>
      </c>
      <c r="AA78" s="35">
        <v>0</v>
      </c>
      <c r="AB78" s="35">
        <v>6</v>
      </c>
      <c r="AC78" s="35">
        <v>2</v>
      </c>
      <c r="AD78" s="35">
        <v>2</v>
      </c>
      <c r="AE78" s="35">
        <v>1</v>
      </c>
      <c r="AF78" s="35">
        <v>1</v>
      </c>
      <c r="AG78" s="35">
        <v>0</v>
      </c>
      <c r="AH78" s="35">
        <v>0</v>
      </c>
      <c r="AI78" s="35">
        <v>5</v>
      </c>
      <c r="AJ78" s="35">
        <v>8</v>
      </c>
      <c r="AK78" s="35">
        <v>0.52500000000000002</v>
      </c>
    </row>
    <row r="79" spans="1:37">
      <c r="A79" s="39">
        <v>77</v>
      </c>
      <c r="B79" s="35">
        <v>36.9</v>
      </c>
      <c r="C79" s="35">
        <v>25.3</v>
      </c>
      <c r="D79" s="35">
        <v>25.5</v>
      </c>
      <c r="E79" s="35">
        <v>0.38</v>
      </c>
      <c r="F79" s="35">
        <v>160</v>
      </c>
      <c r="G79" s="35">
        <v>3</v>
      </c>
      <c r="H79" s="35">
        <v>1</v>
      </c>
      <c r="I79" s="35">
        <v>20</v>
      </c>
      <c r="J79" s="35">
        <v>4.0220000000000002</v>
      </c>
      <c r="K79" s="35">
        <v>13.0341928143713</v>
      </c>
      <c r="L79" s="35">
        <v>13.97</v>
      </c>
      <c r="M79" s="35">
        <v>13.634936526946101</v>
      </c>
      <c r="N79" s="35">
        <v>4.2</v>
      </c>
      <c r="O79" s="35">
        <v>139.07639174799999</v>
      </c>
      <c r="P79" s="35">
        <v>164.047344116</v>
      </c>
      <c r="Q79" s="35">
        <v>20.23</v>
      </c>
      <c r="R79" s="35">
        <v>57.53</v>
      </c>
      <c r="S79" s="35">
        <v>2</v>
      </c>
      <c r="T79" s="35">
        <v>1</v>
      </c>
      <c r="U79" s="35">
        <v>3</v>
      </c>
      <c r="V79" s="35">
        <v>2</v>
      </c>
      <c r="W79" s="35">
        <v>12.407033161179999</v>
      </c>
      <c r="X79" s="35">
        <v>-3.3111000000000002</v>
      </c>
      <c r="Y79" s="35">
        <v>0</v>
      </c>
      <c r="Z79" s="35">
        <v>1.49</v>
      </c>
      <c r="AA79" s="35">
        <v>0</v>
      </c>
      <c r="AB79" s="35">
        <v>6</v>
      </c>
      <c r="AC79" s="35">
        <v>2</v>
      </c>
      <c r="AD79" s="35">
        <v>2</v>
      </c>
      <c r="AE79" s="35">
        <v>1</v>
      </c>
      <c r="AF79" s="35">
        <v>1</v>
      </c>
      <c r="AG79" s="35">
        <v>1</v>
      </c>
      <c r="AH79" s="35">
        <v>0</v>
      </c>
      <c r="AI79" s="35">
        <v>5</v>
      </c>
      <c r="AJ79" s="35">
        <v>9</v>
      </c>
      <c r="AK79" s="35">
        <v>0.60799999999999998</v>
      </c>
    </row>
    <row r="80" spans="1:37">
      <c r="A80" s="39">
        <v>78</v>
      </c>
      <c r="B80" s="35">
        <v>34.5</v>
      </c>
      <c r="C80" s="35">
        <v>23.3</v>
      </c>
      <c r="D80" s="35">
        <v>20.399999999999999</v>
      </c>
      <c r="E80" s="35">
        <v>2</v>
      </c>
      <c r="F80" s="35">
        <v>130</v>
      </c>
      <c r="G80" s="35">
        <v>0.5</v>
      </c>
      <c r="H80" s="35">
        <v>2</v>
      </c>
      <c r="I80" s="35">
        <v>10</v>
      </c>
      <c r="J80" s="35">
        <v>2.36</v>
      </c>
      <c r="K80" s="35">
        <v>13.0341928143713</v>
      </c>
      <c r="L80" s="35">
        <v>13.97</v>
      </c>
      <c r="M80" s="35">
        <v>5.3561425149700597</v>
      </c>
      <c r="N80" s="35">
        <v>14.83</v>
      </c>
      <c r="O80" s="35">
        <v>139.07639174799999</v>
      </c>
      <c r="P80" s="35">
        <v>62.036779432000003</v>
      </c>
      <c r="Q80" s="35">
        <v>20.23</v>
      </c>
      <c r="R80" s="35">
        <v>40.46</v>
      </c>
      <c r="S80" s="35">
        <v>2</v>
      </c>
      <c r="T80" s="35">
        <v>1</v>
      </c>
      <c r="U80" s="35">
        <v>2</v>
      </c>
      <c r="V80" s="35">
        <v>2</v>
      </c>
      <c r="W80" s="35">
        <v>12.407033161179999</v>
      </c>
      <c r="X80" s="35">
        <v>-3.3111000000000002</v>
      </c>
      <c r="Y80" s="35">
        <v>0</v>
      </c>
      <c r="Z80" s="35">
        <v>-1.0289999999999999</v>
      </c>
      <c r="AA80" s="35">
        <v>0</v>
      </c>
      <c r="AB80" s="35">
        <v>0</v>
      </c>
      <c r="AC80" s="35">
        <v>2</v>
      </c>
      <c r="AD80" s="35">
        <v>1</v>
      </c>
      <c r="AE80" s="35">
        <v>1</v>
      </c>
      <c r="AF80" s="35">
        <v>1</v>
      </c>
      <c r="AG80" s="35">
        <v>0</v>
      </c>
      <c r="AH80" s="35">
        <v>0</v>
      </c>
      <c r="AI80" s="35">
        <v>5</v>
      </c>
      <c r="AJ80" s="35">
        <v>2</v>
      </c>
      <c r="AK80" s="35">
        <v>0.24</v>
      </c>
    </row>
    <row r="81" spans="1:37">
      <c r="A81" s="39">
        <v>79</v>
      </c>
      <c r="B81" s="35">
        <v>26.5</v>
      </c>
      <c r="C81" s="35">
        <v>11.2</v>
      </c>
      <c r="D81" s="35">
        <v>14.8</v>
      </c>
      <c r="E81" s="35">
        <v>0.25</v>
      </c>
      <c r="F81" s="35">
        <v>80</v>
      </c>
      <c r="G81" s="35">
        <v>3</v>
      </c>
      <c r="H81" s="35">
        <v>2</v>
      </c>
      <c r="I81" s="35">
        <v>20</v>
      </c>
      <c r="J81" s="35">
        <v>1.6659999999999999</v>
      </c>
      <c r="K81" s="35">
        <v>13.0341928143713</v>
      </c>
      <c r="L81" s="35">
        <v>13.97</v>
      </c>
      <c r="M81" s="35">
        <v>10.356142514970101</v>
      </c>
      <c r="N81" s="35">
        <v>7.32</v>
      </c>
      <c r="O81" s="35">
        <v>139.07639174799999</v>
      </c>
      <c r="P81" s="35">
        <v>122.036779432</v>
      </c>
      <c r="Q81" s="35">
        <v>20.23</v>
      </c>
      <c r="R81" s="35">
        <v>37.299999999999997</v>
      </c>
      <c r="S81" s="35">
        <v>2</v>
      </c>
      <c r="T81" s="35">
        <v>1</v>
      </c>
      <c r="U81" s="35">
        <v>2</v>
      </c>
      <c r="V81" s="35">
        <v>1</v>
      </c>
      <c r="W81" s="35">
        <v>12.407033161179999</v>
      </c>
      <c r="X81" s="35">
        <v>-3.3111000000000002</v>
      </c>
      <c r="Y81" s="35">
        <v>0</v>
      </c>
      <c r="Z81" s="35">
        <v>1.2047000000000001</v>
      </c>
      <c r="AA81" s="35">
        <v>0</v>
      </c>
      <c r="AB81" s="35">
        <v>6</v>
      </c>
      <c r="AC81" s="35">
        <v>2</v>
      </c>
      <c r="AD81" s="35">
        <v>1</v>
      </c>
      <c r="AE81" s="35">
        <v>1</v>
      </c>
      <c r="AF81" s="35">
        <v>1</v>
      </c>
      <c r="AG81" s="35">
        <v>0</v>
      </c>
      <c r="AH81" s="35">
        <v>0</v>
      </c>
      <c r="AI81" s="35">
        <v>5</v>
      </c>
      <c r="AJ81" s="35">
        <v>7</v>
      </c>
      <c r="AK81" s="35">
        <v>0.104</v>
      </c>
    </row>
    <row r="82" spans="1:37">
      <c r="A82" s="39">
        <v>80</v>
      </c>
      <c r="B82" s="35">
        <v>26.5</v>
      </c>
      <c r="C82" s="35">
        <v>11.2</v>
      </c>
      <c r="D82" s="35">
        <v>14.8</v>
      </c>
      <c r="E82" s="35">
        <v>0.25</v>
      </c>
      <c r="F82" s="35">
        <v>80</v>
      </c>
      <c r="G82" s="35">
        <v>3</v>
      </c>
      <c r="H82" s="35">
        <v>2</v>
      </c>
      <c r="I82" s="35">
        <v>20</v>
      </c>
      <c r="J82" s="35">
        <v>1.6659999999999999</v>
      </c>
      <c r="K82" s="35">
        <v>13.0341928143713</v>
      </c>
      <c r="L82" s="35">
        <v>13.97</v>
      </c>
      <c r="M82" s="35">
        <v>12.634936526946101</v>
      </c>
      <c r="N82" s="35">
        <v>7.81</v>
      </c>
      <c r="O82" s="35">
        <v>139.07639174799999</v>
      </c>
      <c r="P82" s="35">
        <v>152.047344116</v>
      </c>
      <c r="Q82" s="35">
        <v>20.23</v>
      </c>
      <c r="R82" s="35">
        <v>46.53</v>
      </c>
      <c r="S82" s="35">
        <v>2</v>
      </c>
      <c r="T82" s="35">
        <v>1</v>
      </c>
      <c r="U82" s="35">
        <v>3</v>
      </c>
      <c r="V82" s="35">
        <v>1</v>
      </c>
      <c r="W82" s="35">
        <v>12.407033161179999</v>
      </c>
      <c r="X82" s="35">
        <v>-3.3111000000000002</v>
      </c>
      <c r="Y82" s="35">
        <v>4.73686295380005</v>
      </c>
      <c r="Z82" s="35">
        <v>1.2133</v>
      </c>
      <c r="AA82" s="35">
        <v>0</v>
      </c>
      <c r="AB82" s="35">
        <v>6</v>
      </c>
      <c r="AC82" s="35">
        <v>2</v>
      </c>
      <c r="AD82" s="35">
        <v>2</v>
      </c>
      <c r="AE82" s="35">
        <v>1</v>
      </c>
      <c r="AF82" s="35">
        <v>1</v>
      </c>
      <c r="AG82" s="35">
        <v>0</v>
      </c>
      <c r="AH82" s="35">
        <v>0</v>
      </c>
      <c r="AI82" s="35">
        <v>5</v>
      </c>
      <c r="AJ82" s="35">
        <v>8</v>
      </c>
      <c r="AK82" s="35">
        <v>5.0999999999999997E-2</v>
      </c>
    </row>
    <row r="83" spans="1:37">
      <c r="A83" s="39">
        <v>81</v>
      </c>
      <c r="B83" s="35">
        <v>29.6</v>
      </c>
      <c r="C83" s="35">
        <v>13.3</v>
      </c>
      <c r="D83" s="35">
        <v>12.7</v>
      </c>
      <c r="E83" s="35">
        <v>0.25</v>
      </c>
      <c r="F83" s="35">
        <v>80</v>
      </c>
      <c r="G83" s="35">
        <v>3</v>
      </c>
      <c r="H83" s="35">
        <v>2</v>
      </c>
      <c r="I83" s="35">
        <v>20</v>
      </c>
      <c r="J83" s="35">
        <v>1.6659999999999999</v>
      </c>
      <c r="K83" s="35">
        <v>13.0341928143713</v>
      </c>
      <c r="L83" s="35">
        <v>13.97</v>
      </c>
      <c r="M83" s="35">
        <v>10.356142514970101</v>
      </c>
      <c r="N83" s="35">
        <v>7.32</v>
      </c>
      <c r="O83" s="35">
        <v>139.07639174799999</v>
      </c>
      <c r="P83" s="35">
        <v>122.036779432</v>
      </c>
      <c r="Q83" s="35">
        <v>20.23</v>
      </c>
      <c r="R83" s="35">
        <v>37.299999999999997</v>
      </c>
      <c r="S83" s="35">
        <v>2</v>
      </c>
      <c r="T83" s="35">
        <v>1</v>
      </c>
      <c r="U83" s="35">
        <v>2</v>
      </c>
      <c r="V83" s="35">
        <v>1</v>
      </c>
      <c r="W83" s="35">
        <v>12.407033161179999</v>
      </c>
      <c r="X83" s="35">
        <v>-3.3111000000000002</v>
      </c>
      <c r="Y83" s="35">
        <v>0</v>
      </c>
      <c r="Z83" s="35">
        <v>1.2047000000000001</v>
      </c>
      <c r="AA83" s="35">
        <v>0</v>
      </c>
      <c r="AB83" s="35">
        <v>6</v>
      </c>
      <c r="AC83" s="35">
        <v>2</v>
      </c>
      <c r="AD83" s="35">
        <v>1</v>
      </c>
      <c r="AE83" s="35">
        <v>1</v>
      </c>
      <c r="AF83" s="35">
        <v>1</v>
      </c>
      <c r="AG83" s="35">
        <v>0</v>
      </c>
      <c r="AH83" s="35">
        <v>0</v>
      </c>
      <c r="AI83" s="35">
        <v>5</v>
      </c>
      <c r="AJ83" s="35">
        <v>7</v>
      </c>
      <c r="AK83" s="35">
        <v>0.32400000000000001</v>
      </c>
    </row>
    <row r="84" spans="1:37">
      <c r="A84" s="39">
        <v>82</v>
      </c>
      <c r="B84" s="35">
        <v>29.6</v>
      </c>
      <c r="C84" s="35">
        <v>13.3</v>
      </c>
      <c r="D84" s="35">
        <v>12.7</v>
      </c>
      <c r="E84" s="35">
        <v>0.25</v>
      </c>
      <c r="F84" s="35">
        <v>80</v>
      </c>
      <c r="G84" s="35">
        <v>3</v>
      </c>
      <c r="H84" s="35">
        <v>2</v>
      </c>
      <c r="I84" s="35">
        <v>20</v>
      </c>
      <c r="J84" s="35">
        <v>1.6659999999999999</v>
      </c>
      <c r="K84" s="35">
        <v>13.0341928143713</v>
      </c>
      <c r="L84" s="35">
        <v>13.97</v>
      </c>
      <c r="M84" s="35">
        <v>12.634936526946101</v>
      </c>
      <c r="N84" s="35">
        <v>7.81</v>
      </c>
      <c r="O84" s="35">
        <v>139.07639174799999</v>
      </c>
      <c r="P84" s="35">
        <v>152.047344116</v>
      </c>
      <c r="Q84" s="35">
        <v>20.23</v>
      </c>
      <c r="R84" s="35">
        <v>46.53</v>
      </c>
      <c r="S84" s="35">
        <v>2</v>
      </c>
      <c r="T84" s="35">
        <v>1</v>
      </c>
      <c r="U84" s="35">
        <v>3</v>
      </c>
      <c r="V84" s="35">
        <v>1</v>
      </c>
      <c r="W84" s="35">
        <v>12.407033161179999</v>
      </c>
      <c r="X84" s="35">
        <v>-3.3111000000000002</v>
      </c>
      <c r="Y84" s="35">
        <v>4.73686295380005</v>
      </c>
      <c r="Z84" s="35">
        <v>1.2133</v>
      </c>
      <c r="AA84" s="35">
        <v>0</v>
      </c>
      <c r="AB84" s="35">
        <v>6</v>
      </c>
      <c r="AC84" s="35">
        <v>2</v>
      </c>
      <c r="AD84" s="35">
        <v>2</v>
      </c>
      <c r="AE84" s="35">
        <v>1</v>
      </c>
      <c r="AF84" s="35">
        <v>1</v>
      </c>
      <c r="AG84" s="35">
        <v>0</v>
      </c>
      <c r="AH84" s="35">
        <v>0</v>
      </c>
      <c r="AI84" s="35">
        <v>5</v>
      </c>
      <c r="AJ84" s="35">
        <v>8</v>
      </c>
      <c r="AK84" s="35">
        <v>0.246</v>
      </c>
    </row>
    <row r="85" spans="1:37">
      <c r="A85" s="39">
        <v>83</v>
      </c>
      <c r="B85" s="35">
        <v>37.72</v>
      </c>
      <c r="C85" s="35">
        <v>22.95</v>
      </c>
      <c r="D85" s="35">
        <v>22.34</v>
      </c>
      <c r="E85" s="35">
        <v>0.6</v>
      </c>
      <c r="F85" s="35">
        <v>100</v>
      </c>
      <c r="G85" s="35">
        <v>4</v>
      </c>
      <c r="H85" s="35">
        <v>9</v>
      </c>
      <c r="I85" s="35">
        <v>15</v>
      </c>
      <c r="J85" s="35">
        <v>2.38</v>
      </c>
      <c r="K85" s="35">
        <v>23.748171257485001</v>
      </c>
      <c r="L85" s="35">
        <v>24.65</v>
      </c>
      <c r="M85" s="35">
        <v>6.83638203592814</v>
      </c>
      <c r="N85" s="35">
        <v>3.78</v>
      </c>
      <c r="O85" s="35">
        <v>227.14407738400001</v>
      </c>
      <c r="P85" s="35">
        <v>90.031694052000006</v>
      </c>
      <c r="Q85" s="35">
        <v>0</v>
      </c>
      <c r="R85" s="35">
        <v>57.53</v>
      </c>
      <c r="S85" s="35">
        <v>1</v>
      </c>
      <c r="T85" s="35">
        <v>0</v>
      </c>
      <c r="U85" s="35">
        <v>3</v>
      </c>
      <c r="V85" s="35">
        <v>2</v>
      </c>
      <c r="W85" s="35">
        <v>12.407033161179999</v>
      </c>
      <c r="X85" s="35">
        <v>6.7100000000000604E-2</v>
      </c>
      <c r="Y85" s="35">
        <v>0</v>
      </c>
      <c r="Z85" s="35">
        <v>-0.54820000000000002</v>
      </c>
      <c r="AA85" s="35">
        <v>6</v>
      </c>
      <c r="AB85" s="35">
        <v>0</v>
      </c>
      <c r="AC85" s="35">
        <v>5</v>
      </c>
      <c r="AD85" s="35">
        <v>1</v>
      </c>
      <c r="AE85" s="35">
        <v>1</v>
      </c>
      <c r="AF85" s="35">
        <v>1</v>
      </c>
      <c r="AG85" s="35">
        <v>1</v>
      </c>
      <c r="AH85" s="35">
        <v>0</v>
      </c>
      <c r="AI85" s="35">
        <v>7</v>
      </c>
      <c r="AJ85" s="35">
        <v>3</v>
      </c>
      <c r="AK85" s="35">
        <v>0.67190000000000005</v>
      </c>
    </row>
    <row r="86" spans="1:37">
      <c r="A86" s="39">
        <v>84</v>
      </c>
      <c r="B86" s="35">
        <v>37.72</v>
      </c>
      <c r="C86" s="35">
        <v>22.95</v>
      </c>
      <c r="D86" s="35">
        <v>22.34</v>
      </c>
      <c r="E86" s="35">
        <v>0.6</v>
      </c>
      <c r="F86" s="35">
        <v>120</v>
      </c>
      <c r="G86" s="35">
        <v>4</v>
      </c>
      <c r="H86" s="35">
        <v>9</v>
      </c>
      <c r="I86" s="35">
        <v>15</v>
      </c>
      <c r="J86" s="35">
        <v>2.9689999999999999</v>
      </c>
      <c r="K86" s="35">
        <v>23.748171257485001</v>
      </c>
      <c r="L86" s="35">
        <v>24.65</v>
      </c>
      <c r="M86" s="35">
        <v>6.83638203592814</v>
      </c>
      <c r="N86" s="35">
        <v>3.78</v>
      </c>
      <c r="O86" s="35">
        <v>227.14407738400001</v>
      </c>
      <c r="P86" s="35">
        <v>90.031694052000006</v>
      </c>
      <c r="Q86" s="35">
        <v>0</v>
      </c>
      <c r="R86" s="35">
        <v>57.53</v>
      </c>
      <c r="S86" s="35">
        <v>1</v>
      </c>
      <c r="T86" s="35">
        <v>0</v>
      </c>
      <c r="U86" s="35">
        <v>3</v>
      </c>
      <c r="V86" s="35">
        <v>2</v>
      </c>
      <c r="W86" s="35">
        <v>12.407033161179999</v>
      </c>
      <c r="X86" s="35">
        <v>6.7100000000000604E-2</v>
      </c>
      <c r="Y86" s="35">
        <v>0</v>
      </c>
      <c r="Z86" s="35">
        <v>-0.54820000000000002</v>
      </c>
      <c r="AA86" s="35">
        <v>6</v>
      </c>
      <c r="AB86" s="35">
        <v>0</v>
      </c>
      <c r="AC86" s="35">
        <v>5</v>
      </c>
      <c r="AD86" s="35">
        <v>1</v>
      </c>
      <c r="AE86" s="35">
        <v>1</v>
      </c>
      <c r="AF86" s="35">
        <v>1</v>
      </c>
      <c r="AG86" s="35">
        <v>1</v>
      </c>
      <c r="AH86" s="35">
        <v>0</v>
      </c>
      <c r="AI86" s="35">
        <v>7</v>
      </c>
      <c r="AJ86" s="35">
        <v>3</v>
      </c>
      <c r="AK86" s="35">
        <v>0.88719999999999999</v>
      </c>
    </row>
    <row r="87" spans="1:37">
      <c r="A87" s="39">
        <v>85</v>
      </c>
      <c r="B87" s="35">
        <v>37.72</v>
      </c>
      <c r="C87" s="35">
        <v>22.95</v>
      </c>
      <c r="D87" s="35">
        <v>22.34</v>
      </c>
      <c r="E87" s="35">
        <v>0.6</v>
      </c>
      <c r="F87" s="35">
        <v>140</v>
      </c>
      <c r="G87" s="35">
        <v>4</v>
      </c>
      <c r="H87" s="35">
        <v>9</v>
      </c>
      <c r="I87" s="35">
        <v>15</v>
      </c>
      <c r="J87" s="35">
        <v>3.5579999999999998</v>
      </c>
      <c r="K87" s="35">
        <v>23.748171257485001</v>
      </c>
      <c r="L87" s="35">
        <v>24.65</v>
      </c>
      <c r="M87" s="35">
        <v>6.83638203592814</v>
      </c>
      <c r="N87" s="35">
        <v>3.78</v>
      </c>
      <c r="O87" s="35">
        <v>227.14407738400001</v>
      </c>
      <c r="P87" s="35">
        <v>90.031694052000006</v>
      </c>
      <c r="Q87" s="35">
        <v>0</v>
      </c>
      <c r="R87" s="35">
        <v>57.53</v>
      </c>
      <c r="S87" s="35">
        <v>1</v>
      </c>
      <c r="T87" s="35">
        <v>0</v>
      </c>
      <c r="U87" s="35">
        <v>3</v>
      </c>
      <c r="V87" s="35">
        <v>2</v>
      </c>
      <c r="W87" s="35">
        <v>12.407033161179999</v>
      </c>
      <c r="X87" s="35">
        <v>6.7100000000000604E-2</v>
      </c>
      <c r="Y87" s="35">
        <v>0</v>
      </c>
      <c r="Z87" s="35">
        <v>-0.54820000000000002</v>
      </c>
      <c r="AA87" s="35">
        <v>6</v>
      </c>
      <c r="AB87" s="35">
        <v>0</v>
      </c>
      <c r="AC87" s="35">
        <v>5</v>
      </c>
      <c r="AD87" s="35">
        <v>1</v>
      </c>
      <c r="AE87" s="35">
        <v>1</v>
      </c>
      <c r="AF87" s="35">
        <v>1</v>
      </c>
      <c r="AG87" s="35">
        <v>1</v>
      </c>
      <c r="AH87" s="35">
        <v>0</v>
      </c>
      <c r="AI87" s="35">
        <v>7</v>
      </c>
      <c r="AJ87" s="35">
        <v>3</v>
      </c>
      <c r="AK87" s="35">
        <v>0.94130000000000003</v>
      </c>
    </row>
    <row r="88" spans="1:37">
      <c r="A88" s="39">
        <v>86</v>
      </c>
      <c r="B88" s="35">
        <v>36.53</v>
      </c>
      <c r="C88" s="35">
        <v>21.47</v>
      </c>
      <c r="D88" s="35">
        <v>21.5</v>
      </c>
      <c r="E88" s="35">
        <v>0.83</v>
      </c>
      <c r="F88" s="35">
        <v>80</v>
      </c>
      <c r="G88" s="35">
        <v>12</v>
      </c>
      <c r="H88" s="35">
        <v>2</v>
      </c>
      <c r="I88" s="35">
        <v>20</v>
      </c>
      <c r="J88" s="35">
        <v>2.2679999999999998</v>
      </c>
      <c r="K88" s="35">
        <v>13.0341928143713</v>
      </c>
      <c r="L88" s="35">
        <v>13.97</v>
      </c>
      <c r="M88" s="35">
        <v>7.6349365269461096</v>
      </c>
      <c r="N88" s="35">
        <v>13.61</v>
      </c>
      <c r="O88" s="35">
        <v>139.07639174799999</v>
      </c>
      <c r="P88" s="35">
        <v>92.047344116000005</v>
      </c>
      <c r="Q88" s="35">
        <v>20.23</v>
      </c>
      <c r="R88" s="35">
        <v>60.69</v>
      </c>
      <c r="S88" s="35">
        <v>2</v>
      </c>
      <c r="T88" s="35">
        <v>1</v>
      </c>
      <c r="U88" s="35">
        <v>3</v>
      </c>
      <c r="V88" s="35">
        <v>3</v>
      </c>
      <c r="W88" s="35">
        <v>12.407033161179999</v>
      </c>
      <c r="X88" s="35">
        <v>-3.3111000000000002</v>
      </c>
      <c r="Y88" s="35">
        <v>0</v>
      </c>
      <c r="Z88" s="35">
        <v>-1.6680999999999999</v>
      </c>
      <c r="AA88" s="35">
        <v>0</v>
      </c>
      <c r="AB88" s="35">
        <v>0</v>
      </c>
      <c r="AC88" s="35">
        <v>2</v>
      </c>
      <c r="AD88" s="35">
        <v>2</v>
      </c>
      <c r="AE88" s="35">
        <v>1</v>
      </c>
      <c r="AF88" s="35">
        <v>1</v>
      </c>
      <c r="AG88" s="35">
        <v>0</v>
      </c>
      <c r="AH88" s="35">
        <v>0</v>
      </c>
      <c r="AI88" s="35">
        <v>5</v>
      </c>
      <c r="AJ88" s="35">
        <v>3</v>
      </c>
      <c r="AK88" s="35">
        <v>0.45440000000000003</v>
      </c>
    </row>
    <row r="89" spans="1:37">
      <c r="A89" s="39">
        <v>87</v>
      </c>
      <c r="B89" s="35">
        <v>36.53</v>
      </c>
      <c r="C89" s="35">
        <v>21.47</v>
      </c>
      <c r="D89" s="35">
        <v>21.5</v>
      </c>
      <c r="E89" s="35">
        <v>0.83</v>
      </c>
      <c r="F89" s="35">
        <v>80</v>
      </c>
      <c r="G89" s="35">
        <v>12</v>
      </c>
      <c r="H89" s="35">
        <v>5</v>
      </c>
      <c r="I89" s="35">
        <v>20</v>
      </c>
      <c r="J89" s="35">
        <v>2.2679999999999998</v>
      </c>
      <c r="K89" s="35">
        <v>13.0341928143713</v>
      </c>
      <c r="L89" s="35">
        <v>13.97</v>
      </c>
      <c r="M89" s="35">
        <v>6.83638203592814</v>
      </c>
      <c r="N89" s="35">
        <v>3.78</v>
      </c>
      <c r="O89" s="35">
        <v>139.07639174799999</v>
      </c>
      <c r="P89" s="35">
        <v>90.031694052000006</v>
      </c>
      <c r="Q89" s="35">
        <v>20.23</v>
      </c>
      <c r="R89" s="35">
        <v>57.53</v>
      </c>
      <c r="S89" s="35">
        <v>2</v>
      </c>
      <c r="T89" s="35">
        <v>1</v>
      </c>
      <c r="U89" s="35">
        <v>3</v>
      </c>
      <c r="V89" s="35">
        <v>2</v>
      </c>
      <c r="W89" s="35">
        <v>12.407033161179999</v>
      </c>
      <c r="X89" s="35">
        <v>-3.3111000000000002</v>
      </c>
      <c r="Y89" s="35">
        <v>0</v>
      </c>
      <c r="Z89" s="35">
        <v>-0.54820000000000002</v>
      </c>
      <c r="AA89" s="35">
        <v>0</v>
      </c>
      <c r="AB89" s="35">
        <v>0</v>
      </c>
      <c r="AC89" s="35">
        <v>2</v>
      </c>
      <c r="AD89" s="35">
        <v>1</v>
      </c>
      <c r="AE89" s="35">
        <v>1</v>
      </c>
      <c r="AF89" s="35">
        <v>1</v>
      </c>
      <c r="AG89" s="35">
        <v>1</v>
      </c>
      <c r="AH89" s="35">
        <v>0</v>
      </c>
      <c r="AI89" s="35">
        <v>5</v>
      </c>
      <c r="AJ89" s="35">
        <v>3</v>
      </c>
      <c r="AK89" s="35">
        <v>0.62250000000000005</v>
      </c>
    </row>
    <row r="90" spans="1:37">
      <c r="A90" s="39">
        <v>88</v>
      </c>
      <c r="B90" s="35">
        <v>36.53</v>
      </c>
      <c r="C90" s="35">
        <v>21.47</v>
      </c>
      <c r="D90" s="35">
        <v>21.5</v>
      </c>
      <c r="E90" s="35">
        <v>0.83</v>
      </c>
      <c r="F90" s="35">
        <v>80</v>
      </c>
      <c r="G90" s="35">
        <v>12</v>
      </c>
      <c r="H90" s="35">
        <v>1</v>
      </c>
      <c r="I90" s="35">
        <v>20</v>
      </c>
      <c r="J90" s="35">
        <v>2.2679999999999998</v>
      </c>
      <c r="K90" s="35">
        <v>13.0341928143713</v>
      </c>
      <c r="L90" s="35">
        <v>13.97</v>
      </c>
      <c r="M90" s="35">
        <v>6.5180670658682596</v>
      </c>
      <c r="N90" s="35">
        <v>2.4300000000000002</v>
      </c>
      <c r="O90" s="35">
        <v>139.07639174799999</v>
      </c>
      <c r="P90" s="35">
        <v>104.010958608</v>
      </c>
      <c r="Q90" s="35">
        <v>20.23</v>
      </c>
      <c r="R90" s="35">
        <v>74.599999999999994</v>
      </c>
      <c r="S90" s="35">
        <v>2</v>
      </c>
      <c r="T90" s="35">
        <v>1</v>
      </c>
      <c r="U90" s="35">
        <v>4</v>
      </c>
      <c r="V90" s="35">
        <v>2</v>
      </c>
      <c r="W90" s="35">
        <v>12.407033161179999</v>
      </c>
      <c r="X90" s="35">
        <v>-3.3111000000000002</v>
      </c>
      <c r="Y90" s="35">
        <v>0</v>
      </c>
      <c r="Z90" s="35">
        <v>-0.45429999999999998</v>
      </c>
      <c r="AA90" s="35">
        <v>0</v>
      </c>
      <c r="AB90" s="35">
        <v>0</v>
      </c>
      <c r="AC90" s="35">
        <v>2</v>
      </c>
      <c r="AD90" s="35">
        <v>2</v>
      </c>
      <c r="AE90" s="35">
        <v>1</v>
      </c>
      <c r="AF90" s="35">
        <v>1</v>
      </c>
      <c r="AG90" s="35">
        <v>2</v>
      </c>
      <c r="AH90" s="35">
        <v>0</v>
      </c>
      <c r="AI90" s="35">
        <v>5</v>
      </c>
      <c r="AJ90" s="35">
        <v>3</v>
      </c>
      <c r="AK90" s="35">
        <v>0.45950000000000002</v>
      </c>
    </row>
    <row r="91" spans="1:37">
      <c r="A91" s="39">
        <v>89</v>
      </c>
      <c r="B91" s="35">
        <v>31.87</v>
      </c>
      <c r="C91" s="35">
        <v>19.57</v>
      </c>
      <c r="D91" s="35">
        <v>22.73</v>
      </c>
      <c r="E91" s="35">
        <v>0.83</v>
      </c>
      <c r="F91" s="35">
        <v>80</v>
      </c>
      <c r="G91" s="35">
        <v>12</v>
      </c>
      <c r="H91" s="35">
        <v>2</v>
      </c>
      <c r="I91" s="35">
        <v>20</v>
      </c>
      <c r="J91" s="35">
        <v>2.2679999999999998</v>
      </c>
      <c r="K91" s="35">
        <v>13.0341928143713</v>
      </c>
      <c r="L91" s="35">
        <v>13.97</v>
      </c>
      <c r="M91" s="35">
        <v>7.6349365269461096</v>
      </c>
      <c r="N91" s="35">
        <v>13.61</v>
      </c>
      <c r="O91" s="35">
        <v>139.07639174799999</v>
      </c>
      <c r="P91" s="35">
        <v>92.047344116000005</v>
      </c>
      <c r="Q91" s="35">
        <v>20.23</v>
      </c>
      <c r="R91" s="35">
        <v>60.69</v>
      </c>
      <c r="S91" s="35">
        <v>2</v>
      </c>
      <c r="T91" s="35">
        <v>1</v>
      </c>
      <c r="U91" s="35">
        <v>3</v>
      </c>
      <c r="V91" s="35">
        <v>3</v>
      </c>
      <c r="W91" s="35">
        <v>12.407033161179999</v>
      </c>
      <c r="X91" s="35">
        <v>-3.3111000000000002</v>
      </c>
      <c r="Y91" s="35">
        <v>0</v>
      </c>
      <c r="Z91" s="35">
        <v>-1.6680999999999999</v>
      </c>
      <c r="AA91" s="35">
        <v>0</v>
      </c>
      <c r="AB91" s="35">
        <v>0</v>
      </c>
      <c r="AC91" s="35">
        <v>2</v>
      </c>
      <c r="AD91" s="35">
        <v>2</v>
      </c>
      <c r="AE91" s="35">
        <v>1</v>
      </c>
      <c r="AF91" s="35">
        <v>1</v>
      </c>
      <c r="AG91" s="35">
        <v>0</v>
      </c>
      <c r="AH91" s="35">
        <v>0</v>
      </c>
      <c r="AI91" s="35">
        <v>5</v>
      </c>
      <c r="AJ91" s="35">
        <v>3</v>
      </c>
      <c r="AK91" s="35">
        <v>0.5242</v>
      </c>
    </row>
    <row r="92" spans="1:37">
      <c r="A92" s="39">
        <v>90</v>
      </c>
      <c r="B92" s="35">
        <v>31.87</v>
      </c>
      <c r="C92" s="35">
        <v>19.57</v>
      </c>
      <c r="D92" s="35">
        <v>22.73</v>
      </c>
      <c r="E92" s="35">
        <v>0.83</v>
      </c>
      <c r="F92" s="35">
        <v>80</v>
      </c>
      <c r="G92" s="35">
        <v>12</v>
      </c>
      <c r="H92" s="35">
        <v>5</v>
      </c>
      <c r="I92" s="35">
        <v>20</v>
      </c>
      <c r="J92" s="35">
        <v>2.2679999999999998</v>
      </c>
      <c r="K92" s="35">
        <v>13.0341928143713</v>
      </c>
      <c r="L92" s="35">
        <v>13.97</v>
      </c>
      <c r="M92" s="35">
        <v>6.83638203592814</v>
      </c>
      <c r="N92" s="35">
        <v>3.78</v>
      </c>
      <c r="O92" s="35">
        <v>139.07639174799999</v>
      </c>
      <c r="P92" s="35">
        <v>90.031694052000006</v>
      </c>
      <c r="Q92" s="35">
        <v>20.23</v>
      </c>
      <c r="R92" s="35">
        <v>57.53</v>
      </c>
      <c r="S92" s="35">
        <v>2</v>
      </c>
      <c r="T92" s="35">
        <v>1</v>
      </c>
      <c r="U92" s="35">
        <v>3</v>
      </c>
      <c r="V92" s="35">
        <v>2</v>
      </c>
      <c r="W92" s="35">
        <v>12.407033161179999</v>
      </c>
      <c r="X92" s="35">
        <v>-3.3111000000000002</v>
      </c>
      <c r="Y92" s="35">
        <v>0</v>
      </c>
      <c r="Z92" s="35">
        <v>-0.54820000000000002</v>
      </c>
      <c r="AA92" s="35">
        <v>0</v>
      </c>
      <c r="AB92" s="35">
        <v>0</v>
      </c>
      <c r="AC92" s="35">
        <v>2</v>
      </c>
      <c r="AD92" s="35">
        <v>1</v>
      </c>
      <c r="AE92" s="35">
        <v>1</v>
      </c>
      <c r="AF92" s="35">
        <v>1</v>
      </c>
      <c r="AG92" s="35">
        <v>1</v>
      </c>
      <c r="AH92" s="35">
        <v>0</v>
      </c>
      <c r="AI92" s="35">
        <v>5</v>
      </c>
      <c r="AJ92" s="35">
        <v>3</v>
      </c>
      <c r="AK92" s="35">
        <v>0.73350000000000004</v>
      </c>
    </row>
    <row r="93" spans="1:37">
      <c r="A93" s="39">
        <v>91</v>
      </c>
      <c r="B93" s="35">
        <v>33.17</v>
      </c>
      <c r="C93" s="35">
        <v>17.399999999999999</v>
      </c>
      <c r="D93" s="35">
        <v>21.97</v>
      </c>
      <c r="E93" s="35">
        <v>0.83</v>
      </c>
      <c r="F93" s="35">
        <v>80</v>
      </c>
      <c r="G93" s="35">
        <v>12</v>
      </c>
      <c r="H93" s="35">
        <v>5</v>
      </c>
      <c r="I93" s="35">
        <v>20</v>
      </c>
      <c r="J93" s="35">
        <v>2.2679999999999998</v>
      </c>
      <c r="K93" s="35">
        <v>13.0341928143713</v>
      </c>
      <c r="L93" s="35">
        <v>13.97</v>
      </c>
      <c r="M93" s="35">
        <v>6.83638203592814</v>
      </c>
      <c r="N93" s="35">
        <v>3.78</v>
      </c>
      <c r="O93" s="35">
        <v>139.07639174799999</v>
      </c>
      <c r="P93" s="35">
        <v>90.031694052000006</v>
      </c>
      <c r="Q93" s="35">
        <v>20.23</v>
      </c>
      <c r="R93" s="35">
        <v>57.53</v>
      </c>
      <c r="S93" s="35">
        <v>2</v>
      </c>
      <c r="T93" s="35">
        <v>1</v>
      </c>
      <c r="U93" s="35">
        <v>3</v>
      </c>
      <c r="V93" s="35">
        <v>2</v>
      </c>
      <c r="W93" s="35">
        <v>12.407033161179999</v>
      </c>
      <c r="X93" s="35">
        <v>-3.3111000000000002</v>
      </c>
      <c r="Y93" s="35">
        <v>0</v>
      </c>
      <c r="Z93" s="35">
        <v>-0.54820000000000002</v>
      </c>
      <c r="AA93" s="35">
        <v>0</v>
      </c>
      <c r="AB93" s="35">
        <v>0</v>
      </c>
      <c r="AC93" s="35">
        <v>2</v>
      </c>
      <c r="AD93" s="35">
        <v>1</v>
      </c>
      <c r="AE93" s="35">
        <v>1</v>
      </c>
      <c r="AF93" s="35">
        <v>1</v>
      </c>
      <c r="AG93" s="35">
        <v>1</v>
      </c>
      <c r="AH93" s="35">
        <v>0</v>
      </c>
      <c r="AI93" s="35">
        <v>5</v>
      </c>
      <c r="AJ93" s="35">
        <v>3</v>
      </c>
      <c r="AK93" s="35">
        <v>0.74099999999999999</v>
      </c>
    </row>
    <row r="94" spans="1:37">
      <c r="A94" s="39">
        <v>92</v>
      </c>
      <c r="B94" s="35">
        <v>33.17</v>
      </c>
      <c r="C94" s="35">
        <v>17.399999999999999</v>
      </c>
      <c r="D94" s="35">
        <v>21.97</v>
      </c>
      <c r="E94" s="35">
        <v>0.83</v>
      </c>
      <c r="F94" s="35">
        <v>80</v>
      </c>
      <c r="G94" s="35">
        <v>12</v>
      </c>
      <c r="H94" s="35">
        <v>1</v>
      </c>
      <c r="I94" s="35">
        <v>20</v>
      </c>
      <c r="J94" s="35">
        <v>2.2679999999999998</v>
      </c>
      <c r="K94" s="35">
        <v>13.0341928143713</v>
      </c>
      <c r="L94" s="35">
        <v>13.97</v>
      </c>
      <c r="M94" s="35">
        <v>6.5180670658682596</v>
      </c>
      <c r="N94" s="35">
        <v>2.4300000000000002</v>
      </c>
      <c r="O94" s="35">
        <v>139.07639174799999</v>
      </c>
      <c r="P94" s="35">
        <v>104.010958608</v>
      </c>
      <c r="Q94" s="35">
        <v>20.23</v>
      </c>
      <c r="R94" s="35">
        <v>74.599999999999994</v>
      </c>
      <c r="S94" s="35">
        <v>2</v>
      </c>
      <c r="T94" s="35">
        <v>1</v>
      </c>
      <c r="U94" s="35">
        <v>4</v>
      </c>
      <c r="V94" s="35">
        <v>2</v>
      </c>
      <c r="W94" s="35">
        <v>12.407033161179999</v>
      </c>
      <c r="X94" s="35">
        <v>-3.3111000000000002</v>
      </c>
      <c r="Y94" s="35">
        <v>0</v>
      </c>
      <c r="Z94" s="35">
        <v>-0.45429999999999998</v>
      </c>
      <c r="AA94" s="35">
        <v>0</v>
      </c>
      <c r="AB94" s="35">
        <v>0</v>
      </c>
      <c r="AC94" s="35">
        <v>2</v>
      </c>
      <c r="AD94" s="35">
        <v>2</v>
      </c>
      <c r="AE94" s="35">
        <v>1</v>
      </c>
      <c r="AF94" s="35">
        <v>1</v>
      </c>
      <c r="AG94" s="35">
        <v>2</v>
      </c>
      <c r="AH94" s="35">
        <v>0</v>
      </c>
      <c r="AI94" s="35">
        <v>5</v>
      </c>
      <c r="AJ94" s="35">
        <v>3</v>
      </c>
      <c r="AK94" s="35">
        <v>0.47910000000000003</v>
      </c>
    </row>
    <row r="95" spans="1:37">
      <c r="A95" s="39">
        <v>93</v>
      </c>
      <c r="B95" s="35">
        <v>39.97</v>
      </c>
      <c r="C95" s="35">
        <v>23.2</v>
      </c>
      <c r="D95" s="35">
        <v>25.5</v>
      </c>
      <c r="E95" s="35">
        <v>0.83</v>
      </c>
      <c r="F95" s="35">
        <v>80</v>
      </c>
      <c r="G95" s="35">
        <v>12</v>
      </c>
      <c r="H95" s="35">
        <v>5</v>
      </c>
      <c r="I95" s="35">
        <v>20</v>
      </c>
      <c r="J95" s="35">
        <v>2.2679999999999998</v>
      </c>
      <c r="K95" s="35">
        <v>13.0341928143713</v>
      </c>
      <c r="L95" s="35">
        <v>13.97</v>
      </c>
      <c r="M95" s="35">
        <v>6.83638203592814</v>
      </c>
      <c r="N95" s="35">
        <v>3.78</v>
      </c>
      <c r="O95" s="35">
        <v>139.07639174799999</v>
      </c>
      <c r="P95" s="35">
        <v>90.031694052000006</v>
      </c>
      <c r="Q95" s="35">
        <v>20.23</v>
      </c>
      <c r="R95" s="35">
        <v>57.53</v>
      </c>
      <c r="S95" s="35">
        <v>2</v>
      </c>
      <c r="T95" s="35">
        <v>1</v>
      </c>
      <c r="U95" s="35">
        <v>3</v>
      </c>
      <c r="V95" s="35">
        <v>2</v>
      </c>
      <c r="W95" s="35">
        <v>12.407033161179999</v>
      </c>
      <c r="X95" s="35">
        <v>-3.3111000000000002</v>
      </c>
      <c r="Y95" s="35">
        <v>0</v>
      </c>
      <c r="Z95" s="35">
        <v>-0.54820000000000002</v>
      </c>
      <c r="AA95" s="35">
        <v>0</v>
      </c>
      <c r="AB95" s="35">
        <v>0</v>
      </c>
      <c r="AC95" s="35">
        <v>2</v>
      </c>
      <c r="AD95" s="35">
        <v>1</v>
      </c>
      <c r="AE95" s="35">
        <v>1</v>
      </c>
      <c r="AF95" s="35">
        <v>1</v>
      </c>
      <c r="AG95" s="35">
        <v>1</v>
      </c>
      <c r="AH95" s="35">
        <v>0</v>
      </c>
      <c r="AI95" s="35">
        <v>5</v>
      </c>
      <c r="AJ95" s="35">
        <v>3</v>
      </c>
      <c r="AK95" s="35">
        <v>0.81630000000000003</v>
      </c>
    </row>
    <row r="96" spans="1:37">
      <c r="A96" s="39">
        <v>94</v>
      </c>
      <c r="B96" s="35">
        <v>39.97</v>
      </c>
      <c r="C96" s="35">
        <v>23.2</v>
      </c>
      <c r="D96" s="35">
        <v>25.5</v>
      </c>
      <c r="E96" s="35">
        <v>0.83</v>
      </c>
      <c r="F96" s="35">
        <v>80</v>
      </c>
      <c r="G96" s="35">
        <v>12</v>
      </c>
      <c r="H96" s="35">
        <v>1</v>
      </c>
      <c r="I96" s="35">
        <v>20</v>
      </c>
      <c r="J96" s="35">
        <v>2.2679999999999998</v>
      </c>
      <c r="K96" s="35">
        <v>13.0341928143713</v>
      </c>
      <c r="L96" s="35">
        <v>13.97</v>
      </c>
      <c r="M96" s="35">
        <v>6.5180670658682596</v>
      </c>
      <c r="N96" s="35">
        <v>2.4300000000000002</v>
      </c>
      <c r="O96" s="35">
        <v>139.07639174799999</v>
      </c>
      <c r="P96" s="35">
        <v>104.010958608</v>
      </c>
      <c r="Q96" s="35">
        <v>20.23</v>
      </c>
      <c r="R96" s="35">
        <v>74.599999999999994</v>
      </c>
      <c r="S96" s="35">
        <v>2</v>
      </c>
      <c r="T96" s="35">
        <v>1</v>
      </c>
      <c r="U96" s="35">
        <v>4</v>
      </c>
      <c r="V96" s="35">
        <v>2</v>
      </c>
      <c r="W96" s="35">
        <v>12.407033161179999</v>
      </c>
      <c r="X96" s="35">
        <v>-3.3111000000000002</v>
      </c>
      <c r="Y96" s="35">
        <v>0</v>
      </c>
      <c r="Z96" s="35">
        <v>-0.45429999999999998</v>
      </c>
      <c r="AA96" s="35">
        <v>0</v>
      </c>
      <c r="AB96" s="35">
        <v>0</v>
      </c>
      <c r="AC96" s="35">
        <v>2</v>
      </c>
      <c r="AD96" s="35">
        <v>2</v>
      </c>
      <c r="AE96" s="35">
        <v>1</v>
      </c>
      <c r="AF96" s="35">
        <v>1</v>
      </c>
      <c r="AG96" s="35">
        <v>2</v>
      </c>
      <c r="AH96" s="35">
        <v>0</v>
      </c>
      <c r="AI96" s="35">
        <v>5</v>
      </c>
      <c r="AJ96" s="35">
        <v>3</v>
      </c>
      <c r="AK96" s="35">
        <v>0.59809999999999997</v>
      </c>
    </row>
    <row r="97" spans="1:37">
      <c r="A97" s="39">
        <v>95</v>
      </c>
      <c r="B97" s="35">
        <v>43</v>
      </c>
      <c r="C97" s="35">
        <v>26.8</v>
      </c>
      <c r="D97" s="35">
        <v>25.9</v>
      </c>
      <c r="E97" s="35">
        <v>0.42499999999999999</v>
      </c>
      <c r="F97" s="35">
        <v>80</v>
      </c>
      <c r="G97" s="35">
        <v>12</v>
      </c>
      <c r="H97" s="35">
        <v>2</v>
      </c>
      <c r="I97" s="35">
        <v>10</v>
      </c>
      <c r="J97" s="35">
        <v>2.2679999999999998</v>
      </c>
      <c r="K97" s="35">
        <v>13.0341928143713</v>
      </c>
      <c r="L97" s="35">
        <v>13.97</v>
      </c>
      <c r="M97" s="35">
        <v>5.3561425149700597</v>
      </c>
      <c r="N97" s="35">
        <v>14.83</v>
      </c>
      <c r="O97" s="35">
        <v>139.07639174799999</v>
      </c>
      <c r="P97" s="35">
        <v>62.036779432000003</v>
      </c>
      <c r="Q97" s="35">
        <v>20.23</v>
      </c>
      <c r="R97" s="35">
        <v>40.46</v>
      </c>
      <c r="S97" s="35">
        <v>2</v>
      </c>
      <c r="T97" s="35">
        <v>1</v>
      </c>
      <c r="U97" s="35">
        <v>2</v>
      </c>
      <c r="V97" s="35">
        <v>2</v>
      </c>
      <c r="W97" s="35">
        <v>12.407033161179999</v>
      </c>
      <c r="X97" s="35">
        <v>-3.3111000000000002</v>
      </c>
      <c r="Y97" s="35">
        <v>0</v>
      </c>
      <c r="Z97" s="35">
        <v>-1.0289999999999999</v>
      </c>
      <c r="AA97" s="35">
        <v>0</v>
      </c>
      <c r="AB97" s="35">
        <v>0</v>
      </c>
      <c r="AC97" s="35">
        <v>2</v>
      </c>
      <c r="AD97" s="35">
        <v>1</v>
      </c>
      <c r="AE97" s="35">
        <v>1</v>
      </c>
      <c r="AF97" s="35">
        <v>1</v>
      </c>
      <c r="AG97" s="35">
        <v>0</v>
      </c>
      <c r="AH97" s="35">
        <v>0</v>
      </c>
      <c r="AI97" s="35">
        <v>5</v>
      </c>
      <c r="AJ97" s="35">
        <v>2</v>
      </c>
      <c r="AK97" s="35">
        <v>0.13500000000000001</v>
      </c>
    </row>
    <row r="98" spans="1:37">
      <c r="A98" s="39">
        <v>96</v>
      </c>
      <c r="B98" s="35">
        <v>43</v>
      </c>
      <c r="C98" s="35">
        <v>26.8</v>
      </c>
      <c r="D98" s="35">
        <v>25.9</v>
      </c>
      <c r="E98" s="35">
        <v>0.42499999999999999</v>
      </c>
      <c r="F98" s="35">
        <v>80</v>
      </c>
      <c r="G98" s="35">
        <v>12</v>
      </c>
      <c r="H98" s="35">
        <v>5</v>
      </c>
      <c r="I98" s="35">
        <v>10</v>
      </c>
      <c r="J98" s="35">
        <v>2.2679999999999998</v>
      </c>
      <c r="K98" s="35">
        <v>13.0341928143713</v>
      </c>
      <c r="L98" s="35">
        <v>13.97</v>
      </c>
      <c r="M98" s="35">
        <v>6.83638203592814</v>
      </c>
      <c r="N98" s="35">
        <v>3.78</v>
      </c>
      <c r="O98" s="35">
        <v>139.07639174799999</v>
      </c>
      <c r="P98" s="35">
        <v>90.031694052000006</v>
      </c>
      <c r="Q98" s="35">
        <v>20.23</v>
      </c>
      <c r="R98" s="35">
        <v>57.53</v>
      </c>
      <c r="S98" s="35">
        <v>2</v>
      </c>
      <c r="T98" s="35">
        <v>1</v>
      </c>
      <c r="U98" s="35">
        <v>3</v>
      </c>
      <c r="V98" s="35">
        <v>2</v>
      </c>
      <c r="W98" s="35">
        <v>12.407033161179999</v>
      </c>
      <c r="X98" s="35">
        <v>-3.3111000000000002</v>
      </c>
      <c r="Y98" s="35">
        <v>0</v>
      </c>
      <c r="Z98" s="35">
        <v>-0.54820000000000002</v>
      </c>
      <c r="AA98" s="35">
        <v>0</v>
      </c>
      <c r="AB98" s="35">
        <v>0</v>
      </c>
      <c r="AC98" s="35">
        <v>2</v>
      </c>
      <c r="AD98" s="35">
        <v>1</v>
      </c>
      <c r="AE98" s="35">
        <v>1</v>
      </c>
      <c r="AF98" s="35">
        <v>1</v>
      </c>
      <c r="AG98" s="35">
        <v>1</v>
      </c>
      <c r="AH98" s="35">
        <v>0</v>
      </c>
      <c r="AI98" s="35">
        <v>5</v>
      </c>
      <c r="AJ98" s="35">
        <v>3</v>
      </c>
      <c r="AK98" s="35">
        <v>0.50600000000000001</v>
      </c>
    </row>
    <row r="99" spans="1:37">
      <c r="A99" s="39">
        <v>97</v>
      </c>
      <c r="B99" s="35">
        <v>43</v>
      </c>
      <c r="C99" s="35">
        <v>26.8</v>
      </c>
      <c r="D99" s="35">
        <v>25.9</v>
      </c>
      <c r="E99" s="35">
        <v>0.42499999999999999</v>
      </c>
      <c r="F99" s="35">
        <v>80</v>
      </c>
      <c r="G99" s="35">
        <v>12</v>
      </c>
      <c r="H99" s="35">
        <v>2</v>
      </c>
      <c r="I99" s="35">
        <v>10</v>
      </c>
      <c r="J99" s="35">
        <v>2.2679999999999998</v>
      </c>
      <c r="K99" s="35">
        <v>13.0341928143713</v>
      </c>
      <c r="L99" s="35">
        <v>13.97</v>
      </c>
      <c r="M99" s="35">
        <v>7.6349365269461096</v>
      </c>
      <c r="N99" s="35">
        <v>13.61</v>
      </c>
      <c r="O99" s="35">
        <v>139.07639174799999</v>
      </c>
      <c r="P99" s="35">
        <v>92.047344116000005</v>
      </c>
      <c r="Q99" s="35">
        <v>20.23</v>
      </c>
      <c r="R99" s="35">
        <v>60.69</v>
      </c>
      <c r="S99" s="35">
        <v>2</v>
      </c>
      <c r="T99" s="35">
        <v>1</v>
      </c>
      <c r="U99" s="35">
        <v>3</v>
      </c>
      <c r="V99" s="35">
        <v>3</v>
      </c>
      <c r="W99" s="35">
        <v>12.407033161179999</v>
      </c>
      <c r="X99" s="35">
        <v>-3.3111000000000002</v>
      </c>
      <c r="Y99" s="35">
        <v>0</v>
      </c>
      <c r="Z99" s="35">
        <v>-1.6680999999999999</v>
      </c>
      <c r="AA99" s="35">
        <v>0</v>
      </c>
      <c r="AB99" s="35">
        <v>0</v>
      </c>
      <c r="AC99" s="35">
        <v>2</v>
      </c>
      <c r="AD99" s="35">
        <v>2</v>
      </c>
      <c r="AE99" s="35">
        <v>1</v>
      </c>
      <c r="AF99" s="35">
        <v>1</v>
      </c>
      <c r="AG99" s="35">
        <v>0</v>
      </c>
      <c r="AH99" s="35">
        <v>0</v>
      </c>
      <c r="AI99" s="35">
        <v>5</v>
      </c>
      <c r="AJ99" s="35">
        <v>3</v>
      </c>
      <c r="AK99" s="35">
        <v>0.214</v>
      </c>
    </row>
    <row r="100" spans="1:37">
      <c r="A100" s="39">
        <v>98</v>
      </c>
      <c r="B100" s="35">
        <v>43</v>
      </c>
      <c r="C100" s="35">
        <v>26.8</v>
      </c>
      <c r="D100" s="35">
        <v>25.9</v>
      </c>
      <c r="E100" s="35">
        <v>0.42499999999999999</v>
      </c>
      <c r="F100" s="35">
        <v>80</v>
      </c>
      <c r="G100" s="35">
        <v>12</v>
      </c>
      <c r="H100" s="35">
        <v>2</v>
      </c>
      <c r="I100" s="35">
        <v>10</v>
      </c>
      <c r="J100" s="35">
        <v>2.2679999999999998</v>
      </c>
      <c r="K100" s="35">
        <v>13.0341928143713</v>
      </c>
      <c r="L100" s="35">
        <v>13.97</v>
      </c>
      <c r="M100" s="35">
        <v>4.3947137724550904</v>
      </c>
      <c r="N100" s="35">
        <v>13.82</v>
      </c>
      <c r="O100" s="35">
        <v>139.07639174799999</v>
      </c>
      <c r="P100" s="35">
        <v>60.032362747999997</v>
      </c>
      <c r="Q100" s="35">
        <v>20.23</v>
      </c>
      <c r="R100" s="35">
        <v>69.11</v>
      </c>
      <c r="S100" s="35">
        <v>2</v>
      </c>
      <c r="T100" s="35">
        <v>1</v>
      </c>
      <c r="U100" s="35">
        <v>1</v>
      </c>
      <c r="V100" s="35">
        <v>2</v>
      </c>
      <c r="W100" s="35">
        <v>12.407033161179999</v>
      </c>
      <c r="X100" s="35">
        <v>-3.3111000000000002</v>
      </c>
      <c r="Y100" s="35">
        <v>11.4673349543244</v>
      </c>
      <c r="Z100" s="35">
        <v>-0.97619999999999996</v>
      </c>
      <c r="AA100" s="35">
        <v>0</v>
      </c>
      <c r="AB100" s="35">
        <v>0</v>
      </c>
      <c r="AC100" s="35">
        <v>2</v>
      </c>
      <c r="AD100" s="35">
        <v>0</v>
      </c>
      <c r="AE100" s="35">
        <v>1</v>
      </c>
      <c r="AF100" s="35">
        <v>1</v>
      </c>
      <c r="AG100" s="35">
        <v>0</v>
      </c>
      <c r="AH100" s="35">
        <v>0</v>
      </c>
      <c r="AI100" s="35">
        <v>5</v>
      </c>
      <c r="AJ100" s="35">
        <v>1</v>
      </c>
      <c r="AK100" s="35">
        <v>8.1000000000000003E-2</v>
      </c>
    </row>
    <row r="101" spans="1:37">
      <c r="A101" s="39">
        <v>99</v>
      </c>
      <c r="B101" s="35">
        <v>43</v>
      </c>
      <c r="C101" s="35">
        <v>26.8</v>
      </c>
      <c r="D101" s="35">
        <v>25.9</v>
      </c>
      <c r="E101" s="35">
        <v>0.42499999999999999</v>
      </c>
      <c r="F101" s="35">
        <v>80</v>
      </c>
      <c r="G101" s="35">
        <v>12</v>
      </c>
      <c r="H101" s="35">
        <v>2.3330000000000002</v>
      </c>
      <c r="I101" s="35">
        <v>10</v>
      </c>
      <c r="J101" s="35">
        <v>2.2679999999999998</v>
      </c>
      <c r="K101" s="35">
        <v>13.0341928143713</v>
      </c>
      <c r="L101" s="35">
        <v>13.97</v>
      </c>
      <c r="M101" s="35">
        <v>5.9144742514970101</v>
      </c>
      <c r="N101" s="35">
        <v>7.03</v>
      </c>
      <c r="O101" s="35">
        <v>139.07639174799999</v>
      </c>
      <c r="P101" s="35">
        <v>68.037448127999994</v>
      </c>
      <c r="Q101" s="35">
        <v>20.23</v>
      </c>
      <c r="R101" s="35">
        <v>28.68</v>
      </c>
      <c r="S101" s="35">
        <v>2</v>
      </c>
      <c r="T101" s="35">
        <v>1</v>
      </c>
      <c r="U101" s="35">
        <v>1</v>
      </c>
      <c r="V101" s="35">
        <v>1</v>
      </c>
      <c r="W101" s="35">
        <v>12.407033161179999</v>
      </c>
      <c r="X101" s="35">
        <v>-3.3111000000000002</v>
      </c>
      <c r="Y101" s="35">
        <v>0</v>
      </c>
      <c r="Z101" s="35">
        <v>0.40970000000000001</v>
      </c>
      <c r="AA101" s="35">
        <v>0</v>
      </c>
      <c r="AB101" s="35">
        <v>5</v>
      </c>
      <c r="AC101" s="35">
        <v>2</v>
      </c>
      <c r="AD101" s="35">
        <v>0</v>
      </c>
      <c r="AE101" s="35">
        <v>1</v>
      </c>
      <c r="AF101" s="35">
        <v>1</v>
      </c>
      <c r="AG101" s="35">
        <v>0</v>
      </c>
      <c r="AH101" s="35">
        <v>0</v>
      </c>
      <c r="AI101" s="35">
        <v>5</v>
      </c>
      <c r="AJ101" s="35">
        <v>3</v>
      </c>
      <c r="AK101" s="35">
        <v>0.29899999999999999</v>
      </c>
    </row>
    <row r="102" spans="1:37">
      <c r="A102" s="39">
        <v>100</v>
      </c>
      <c r="B102" s="35">
        <v>43</v>
      </c>
      <c r="C102" s="35">
        <v>26.8</v>
      </c>
      <c r="D102" s="35">
        <v>25.9</v>
      </c>
      <c r="E102" s="35">
        <v>0.42499999999999999</v>
      </c>
      <c r="F102" s="35">
        <v>80</v>
      </c>
      <c r="G102" s="35">
        <v>12</v>
      </c>
      <c r="H102" s="35">
        <v>2</v>
      </c>
      <c r="I102" s="35">
        <v>10</v>
      </c>
      <c r="J102" s="35">
        <v>2.2679999999999998</v>
      </c>
      <c r="K102" s="35">
        <v>11.0112113772455</v>
      </c>
      <c r="L102" s="35">
        <v>1.86</v>
      </c>
      <c r="M102" s="35">
        <v>5.3561425149700597</v>
      </c>
      <c r="N102" s="35">
        <v>14.83</v>
      </c>
      <c r="O102" s="35">
        <v>117.078978592</v>
      </c>
      <c r="P102" s="35">
        <v>62.036779432000003</v>
      </c>
      <c r="Q102" s="35">
        <v>40.130000000000003</v>
      </c>
      <c r="R102" s="35">
        <v>40.46</v>
      </c>
      <c r="S102" s="35">
        <v>2</v>
      </c>
      <c r="T102" s="35">
        <v>0</v>
      </c>
      <c r="U102" s="35">
        <v>2</v>
      </c>
      <c r="V102" s="35">
        <v>2</v>
      </c>
      <c r="W102" s="35">
        <v>5.1065273948407102</v>
      </c>
      <c r="X102" s="35">
        <v>-1.5575000000000001</v>
      </c>
      <c r="Y102" s="35">
        <v>0</v>
      </c>
      <c r="Z102" s="35">
        <v>-1.0289999999999999</v>
      </c>
      <c r="AA102" s="35">
        <v>0</v>
      </c>
      <c r="AB102" s="35">
        <v>0</v>
      </c>
      <c r="AC102" s="35">
        <v>2</v>
      </c>
      <c r="AD102" s="35">
        <v>1</v>
      </c>
      <c r="AE102" s="35">
        <v>1</v>
      </c>
      <c r="AF102" s="35">
        <v>1</v>
      </c>
      <c r="AG102" s="35">
        <v>0</v>
      </c>
      <c r="AH102" s="35">
        <v>0</v>
      </c>
      <c r="AI102" s="35">
        <v>5</v>
      </c>
      <c r="AJ102" s="35">
        <v>2</v>
      </c>
      <c r="AK102" s="35">
        <v>0.127</v>
      </c>
    </row>
    <row r="103" spans="1:37">
      <c r="A103" s="39">
        <v>101</v>
      </c>
      <c r="B103" s="35">
        <v>43</v>
      </c>
      <c r="C103" s="35">
        <v>26.8</v>
      </c>
      <c r="D103" s="35">
        <v>25.9</v>
      </c>
      <c r="E103" s="35">
        <v>0.42499999999999999</v>
      </c>
      <c r="F103" s="35">
        <v>80</v>
      </c>
      <c r="G103" s="35">
        <v>12</v>
      </c>
      <c r="H103" s="35">
        <v>5</v>
      </c>
      <c r="I103" s="35">
        <v>10</v>
      </c>
      <c r="J103" s="35">
        <v>2.2679999999999998</v>
      </c>
      <c r="K103" s="35">
        <v>11.0112113772455</v>
      </c>
      <c r="L103" s="35">
        <v>1.86</v>
      </c>
      <c r="M103" s="35">
        <v>6.83638203592814</v>
      </c>
      <c r="N103" s="35">
        <v>3.78</v>
      </c>
      <c r="O103" s="35">
        <v>117.078978592</v>
      </c>
      <c r="P103" s="35">
        <v>90.031694052000006</v>
      </c>
      <c r="Q103" s="35">
        <v>40.130000000000003</v>
      </c>
      <c r="R103" s="35">
        <v>57.53</v>
      </c>
      <c r="S103" s="35">
        <v>2</v>
      </c>
      <c r="T103" s="35">
        <v>0</v>
      </c>
      <c r="U103" s="35">
        <v>3</v>
      </c>
      <c r="V103" s="35">
        <v>2</v>
      </c>
      <c r="W103" s="35">
        <v>5.1065273948407102</v>
      </c>
      <c r="X103" s="35">
        <v>-1.5575000000000001</v>
      </c>
      <c r="Y103" s="35">
        <v>0</v>
      </c>
      <c r="Z103" s="35">
        <v>-0.54820000000000002</v>
      </c>
      <c r="AA103" s="35">
        <v>0</v>
      </c>
      <c r="AB103" s="35">
        <v>0</v>
      </c>
      <c r="AC103" s="35">
        <v>2</v>
      </c>
      <c r="AD103" s="35">
        <v>1</v>
      </c>
      <c r="AE103" s="35">
        <v>1</v>
      </c>
      <c r="AF103" s="35">
        <v>1</v>
      </c>
      <c r="AG103" s="35">
        <v>1</v>
      </c>
      <c r="AH103" s="35">
        <v>0</v>
      </c>
      <c r="AI103" s="35">
        <v>5</v>
      </c>
      <c r="AJ103" s="35">
        <v>3</v>
      </c>
      <c r="AK103" s="35">
        <v>0.20799999999999999</v>
      </c>
    </row>
    <row r="104" spans="1:37">
      <c r="A104" s="39">
        <v>102</v>
      </c>
      <c r="B104" s="35">
        <v>30.58</v>
      </c>
      <c r="C104" s="35">
        <v>18.86</v>
      </c>
      <c r="D104" s="35">
        <v>22.97</v>
      </c>
      <c r="E104" s="35">
        <v>4</v>
      </c>
      <c r="F104" s="35">
        <v>80</v>
      </c>
      <c r="G104" s="35">
        <v>1.5</v>
      </c>
      <c r="H104" s="35">
        <v>7</v>
      </c>
      <c r="I104" s="35">
        <v>15</v>
      </c>
      <c r="J104" s="35">
        <v>1.365</v>
      </c>
      <c r="K104" s="35">
        <v>23.748171257485001</v>
      </c>
      <c r="L104" s="35">
        <v>24.65</v>
      </c>
      <c r="M104" s="35">
        <v>6.83638203592814</v>
      </c>
      <c r="N104" s="35">
        <v>3.78</v>
      </c>
      <c r="O104" s="35">
        <v>227.14407738400001</v>
      </c>
      <c r="P104" s="35">
        <v>90.031694052000006</v>
      </c>
      <c r="Q104" s="35">
        <v>0</v>
      </c>
      <c r="R104" s="35">
        <v>57.53</v>
      </c>
      <c r="S104" s="35">
        <v>1</v>
      </c>
      <c r="T104" s="35">
        <v>0</v>
      </c>
      <c r="U104" s="35">
        <v>3</v>
      </c>
      <c r="V104" s="35">
        <v>2</v>
      </c>
      <c r="W104" s="35">
        <v>12.407033161179999</v>
      </c>
      <c r="X104" s="35">
        <v>6.7100000000000604E-2</v>
      </c>
      <c r="Y104" s="35">
        <v>0</v>
      </c>
      <c r="Z104" s="35">
        <v>-0.54820000000000002</v>
      </c>
      <c r="AA104" s="35">
        <v>6</v>
      </c>
      <c r="AB104" s="35">
        <v>0</v>
      </c>
      <c r="AC104" s="35">
        <v>5</v>
      </c>
      <c r="AD104" s="35">
        <v>1</v>
      </c>
      <c r="AE104" s="35">
        <v>1</v>
      </c>
      <c r="AF104" s="35">
        <v>1</v>
      </c>
      <c r="AG104" s="35">
        <v>1</v>
      </c>
      <c r="AH104" s="35">
        <v>0</v>
      </c>
      <c r="AI104" s="35">
        <v>7</v>
      </c>
      <c r="AJ104" s="35">
        <v>3</v>
      </c>
      <c r="AK104" s="35">
        <v>0.24179999999999999</v>
      </c>
    </row>
    <row r="105" spans="1:37">
      <c r="A105" s="39">
        <v>103</v>
      </c>
      <c r="B105" s="35">
        <v>30.58</v>
      </c>
      <c r="C105" s="35">
        <v>18.86</v>
      </c>
      <c r="D105" s="35">
        <v>22.97</v>
      </c>
      <c r="E105" s="35">
        <v>4</v>
      </c>
      <c r="F105" s="35">
        <v>100</v>
      </c>
      <c r="G105" s="35">
        <v>1.5</v>
      </c>
      <c r="H105" s="35">
        <v>7</v>
      </c>
      <c r="I105" s="35">
        <v>15</v>
      </c>
      <c r="J105" s="35">
        <v>1.954</v>
      </c>
      <c r="K105" s="35">
        <v>23.748171257485001</v>
      </c>
      <c r="L105" s="35">
        <v>24.65</v>
      </c>
      <c r="M105" s="35">
        <v>6.83638203592814</v>
      </c>
      <c r="N105" s="35">
        <v>3.78</v>
      </c>
      <c r="O105" s="35">
        <v>227.14407738400001</v>
      </c>
      <c r="P105" s="35">
        <v>90.031694052000006</v>
      </c>
      <c r="Q105" s="35">
        <v>0</v>
      </c>
      <c r="R105" s="35">
        <v>57.53</v>
      </c>
      <c r="S105" s="35">
        <v>1</v>
      </c>
      <c r="T105" s="35">
        <v>0</v>
      </c>
      <c r="U105" s="35">
        <v>3</v>
      </c>
      <c r="V105" s="35">
        <v>2</v>
      </c>
      <c r="W105" s="35">
        <v>12.407033161179999</v>
      </c>
      <c r="X105" s="35">
        <v>6.7100000000000604E-2</v>
      </c>
      <c r="Y105" s="35">
        <v>0</v>
      </c>
      <c r="Z105" s="35">
        <v>-0.54820000000000002</v>
      </c>
      <c r="AA105" s="35">
        <v>6</v>
      </c>
      <c r="AB105" s="35">
        <v>0</v>
      </c>
      <c r="AC105" s="35">
        <v>5</v>
      </c>
      <c r="AD105" s="35">
        <v>1</v>
      </c>
      <c r="AE105" s="35">
        <v>1</v>
      </c>
      <c r="AF105" s="35">
        <v>1</v>
      </c>
      <c r="AG105" s="35">
        <v>1</v>
      </c>
      <c r="AH105" s="35">
        <v>0</v>
      </c>
      <c r="AI105" s="35">
        <v>7</v>
      </c>
      <c r="AJ105" s="35">
        <v>3</v>
      </c>
      <c r="AK105" s="35">
        <v>0.51329999999999998</v>
      </c>
    </row>
    <row r="106" spans="1:37">
      <c r="A106" s="39">
        <v>104</v>
      </c>
      <c r="B106" s="35">
        <v>30.58</v>
      </c>
      <c r="C106" s="35">
        <v>18.86</v>
      </c>
      <c r="D106" s="35">
        <v>22.97</v>
      </c>
      <c r="E106" s="35">
        <v>4</v>
      </c>
      <c r="F106" s="35">
        <v>120</v>
      </c>
      <c r="G106" s="35">
        <v>1.5</v>
      </c>
      <c r="H106" s="35">
        <v>7</v>
      </c>
      <c r="I106" s="35">
        <v>15</v>
      </c>
      <c r="J106" s="35">
        <v>2.5430000000000001</v>
      </c>
      <c r="K106" s="35">
        <v>23.748171257485001</v>
      </c>
      <c r="L106" s="35">
        <v>24.65</v>
      </c>
      <c r="M106" s="35">
        <v>6.83638203592814</v>
      </c>
      <c r="N106" s="35">
        <v>3.78</v>
      </c>
      <c r="O106" s="35">
        <v>227.14407738400001</v>
      </c>
      <c r="P106" s="35">
        <v>90.031694052000006</v>
      </c>
      <c r="Q106" s="35">
        <v>0</v>
      </c>
      <c r="R106" s="35">
        <v>57.53</v>
      </c>
      <c r="S106" s="35">
        <v>1</v>
      </c>
      <c r="T106" s="35">
        <v>0</v>
      </c>
      <c r="U106" s="35">
        <v>3</v>
      </c>
      <c r="V106" s="35">
        <v>2</v>
      </c>
      <c r="W106" s="35">
        <v>12.407033161179999</v>
      </c>
      <c r="X106" s="35">
        <v>6.7100000000000604E-2</v>
      </c>
      <c r="Y106" s="35">
        <v>0</v>
      </c>
      <c r="Z106" s="35">
        <v>-0.54820000000000002</v>
      </c>
      <c r="AA106" s="35">
        <v>6</v>
      </c>
      <c r="AB106" s="35">
        <v>0</v>
      </c>
      <c r="AC106" s="35">
        <v>5</v>
      </c>
      <c r="AD106" s="35">
        <v>1</v>
      </c>
      <c r="AE106" s="35">
        <v>1</v>
      </c>
      <c r="AF106" s="35">
        <v>1</v>
      </c>
      <c r="AG106" s="35">
        <v>1</v>
      </c>
      <c r="AH106" s="35">
        <v>0</v>
      </c>
      <c r="AI106" s="35">
        <v>7</v>
      </c>
      <c r="AJ106" s="35">
        <v>3</v>
      </c>
      <c r="AK106" s="35">
        <v>0.61560000000000004</v>
      </c>
    </row>
    <row r="107" spans="1:37">
      <c r="A107" s="39">
        <v>105</v>
      </c>
      <c r="B107" s="35">
        <v>30.58</v>
      </c>
      <c r="C107" s="35">
        <v>18.86</v>
      </c>
      <c r="D107" s="35">
        <v>22.97</v>
      </c>
      <c r="E107" s="35">
        <v>4</v>
      </c>
      <c r="F107" s="35">
        <v>140</v>
      </c>
      <c r="G107" s="35">
        <v>1.5</v>
      </c>
      <c r="H107" s="35">
        <v>7</v>
      </c>
      <c r="I107" s="35">
        <v>15</v>
      </c>
      <c r="J107" s="35">
        <v>3.1320000000000001</v>
      </c>
      <c r="K107" s="35">
        <v>23.748171257485001</v>
      </c>
      <c r="L107" s="35">
        <v>24.65</v>
      </c>
      <c r="M107" s="35">
        <v>6.83638203592814</v>
      </c>
      <c r="N107" s="35">
        <v>3.78</v>
      </c>
      <c r="O107" s="35">
        <v>227.14407738400001</v>
      </c>
      <c r="P107" s="35">
        <v>90.031694052000006</v>
      </c>
      <c r="Q107" s="35">
        <v>0</v>
      </c>
      <c r="R107" s="35">
        <v>57.53</v>
      </c>
      <c r="S107" s="35">
        <v>1</v>
      </c>
      <c r="T107" s="35">
        <v>0</v>
      </c>
      <c r="U107" s="35">
        <v>3</v>
      </c>
      <c r="V107" s="35">
        <v>2</v>
      </c>
      <c r="W107" s="35">
        <v>12.407033161179999</v>
      </c>
      <c r="X107" s="35">
        <v>6.7100000000000604E-2</v>
      </c>
      <c r="Y107" s="35">
        <v>0</v>
      </c>
      <c r="Z107" s="35">
        <v>-0.54820000000000002</v>
      </c>
      <c r="AA107" s="35">
        <v>6</v>
      </c>
      <c r="AB107" s="35">
        <v>0</v>
      </c>
      <c r="AC107" s="35">
        <v>5</v>
      </c>
      <c r="AD107" s="35">
        <v>1</v>
      </c>
      <c r="AE107" s="35">
        <v>1</v>
      </c>
      <c r="AF107" s="35">
        <v>1</v>
      </c>
      <c r="AG107" s="35">
        <v>1</v>
      </c>
      <c r="AH107" s="35">
        <v>0</v>
      </c>
      <c r="AI107" s="35">
        <v>7</v>
      </c>
      <c r="AJ107" s="35">
        <v>3</v>
      </c>
      <c r="AK107" s="35">
        <v>0.83509999999999995</v>
      </c>
    </row>
    <row r="108" spans="1:37">
      <c r="A108" s="39">
        <v>106</v>
      </c>
      <c r="B108" s="35">
        <v>32.39</v>
      </c>
      <c r="C108" s="35">
        <v>22.94</v>
      </c>
      <c r="D108" s="35">
        <v>21.91</v>
      </c>
      <c r="E108" s="35">
        <v>0.25</v>
      </c>
      <c r="F108" s="35">
        <v>130</v>
      </c>
      <c r="G108" s="35">
        <v>2</v>
      </c>
      <c r="H108" s="35">
        <v>2</v>
      </c>
      <c r="I108" s="35">
        <v>10</v>
      </c>
      <c r="J108" s="35">
        <v>2.9620000000000002</v>
      </c>
      <c r="K108" s="35">
        <v>10.755398802395201</v>
      </c>
      <c r="L108" s="35">
        <v>30.5</v>
      </c>
      <c r="M108" s="35">
        <v>6.83638203592814</v>
      </c>
      <c r="N108" s="35">
        <v>3.78</v>
      </c>
      <c r="O108" s="35">
        <v>109.065827064</v>
      </c>
      <c r="P108" s="35">
        <v>90.031694052000006</v>
      </c>
      <c r="Q108" s="35">
        <v>0</v>
      </c>
      <c r="R108" s="35">
        <v>57.53</v>
      </c>
      <c r="S108" s="35">
        <v>1</v>
      </c>
      <c r="T108" s="35">
        <v>0</v>
      </c>
      <c r="U108" s="35">
        <v>3</v>
      </c>
      <c r="V108" s="35">
        <v>2</v>
      </c>
      <c r="W108" s="35">
        <v>12.407033161179999</v>
      </c>
      <c r="X108" s="35">
        <v>-2.6736</v>
      </c>
      <c r="Y108" s="35">
        <v>0</v>
      </c>
      <c r="Z108" s="35">
        <v>-0.54820000000000002</v>
      </c>
      <c r="AA108" s="35">
        <v>0</v>
      </c>
      <c r="AB108" s="35">
        <v>0</v>
      </c>
      <c r="AC108" s="35">
        <v>0</v>
      </c>
      <c r="AD108" s="35">
        <v>1</v>
      </c>
      <c r="AE108" s="35">
        <v>1</v>
      </c>
      <c r="AF108" s="35">
        <v>1</v>
      </c>
      <c r="AG108" s="35">
        <v>1</v>
      </c>
      <c r="AH108" s="35">
        <v>0</v>
      </c>
      <c r="AI108" s="35">
        <v>4</v>
      </c>
      <c r="AJ108" s="35">
        <v>3</v>
      </c>
      <c r="AK108" s="35">
        <v>0.62570000000000003</v>
      </c>
    </row>
    <row r="109" spans="1:37">
      <c r="A109" s="39">
        <v>107</v>
      </c>
      <c r="B109" s="35">
        <v>32.39</v>
      </c>
      <c r="C109" s="35">
        <v>22.94</v>
      </c>
      <c r="D109" s="35">
        <v>21.91</v>
      </c>
      <c r="E109" s="35">
        <v>0.25</v>
      </c>
      <c r="F109" s="35">
        <v>130</v>
      </c>
      <c r="G109" s="35">
        <v>2</v>
      </c>
      <c r="H109" s="35">
        <v>2</v>
      </c>
      <c r="I109" s="35">
        <v>10</v>
      </c>
      <c r="J109" s="35">
        <v>2.9620000000000002</v>
      </c>
      <c r="K109" s="35">
        <v>16.1510622754491</v>
      </c>
      <c r="L109" s="35">
        <v>26.89</v>
      </c>
      <c r="M109" s="35">
        <v>6.83638203592814</v>
      </c>
      <c r="N109" s="35">
        <v>3.78</v>
      </c>
      <c r="O109" s="35">
        <v>151.11277725599999</v>
      </c>
      <c r="P109" s="35">
        <v>90.031694052000006</v>
      </c>
      <c r="Q109" s="35">
        <v>0</v>
      </c>
      <c r="R109" s="35">
        <v>57.53</v>
      </c>
      <c r="S109" s="35">
        <v>1</v>
      </c>
      <c r="T109" s="35">
        <v>0</v>
      </c>
      <c r="U109" s="35">
        <v>3</v>
      </c>
      <c r="V109" s="35">
        <v>2</v>
      </c>
      <c r="W109" s="35">
        <v>12.407033161179999</v>
      </c>
      <c r="X109" s="35">
        <v>-1.5033000000000001</v>
      </c>
      <c r="Y109" s="35">
        <v>0</v>
      </c>
      <c r="Z109" s="35">
        <v>-0.54820000000000002</v>
      </c>
      <c r="AA109" s="35">
        <v>0</v>
      </c>
      <c r="AB109" s="35">
        <v>0</v>
      </c>
      <c r="AC109" s="35">
        <v>3</v>
      </c>
      <c r="AD109" s="35">
        <v>1</v>
      </c>
      <c r="AE109" s="35">
        <v>1</v>
      </c>
      <c r="AF109" s="35">
        <v>1</v>
      </c>
      <c r="AG109" s="35">
        <v>1</v>
      </c>
      <c r="AH109" s="35">
        <v>0</v>
      </c>
      <c r="AI109" s="35">
        <v>7</v>
      </c>
      <c r="AJ109" s="35">
        <v>3</v>
      </c>
      <c r="AK109" s="35">
        <v>0.60609999999999997</v>
      </c>
    </row>
    <row r="110" spans="1:37">
      <c r="A110" s="39">
        <v>108</v>
      </c>
      <c r="B110" s="35">
        <v>32.39</v>
      </c>
      <c r="C110" s="35">
        <v>22.94</v>
      </c>
      <c r="D110" s="35">
        <v>21.91</v>
      </c>
      <c r="E110" s="35">
        <v>0.25</v>
      </c>
      <c r="F110" s="35">
        <v>130</v>
      </c>
      <c r="G110" s="35">
        <v>2</v>
      </c>
      <c r="H110" s="35">
        <v>2</v>
      </c>
      <c r="I110" s="35">
        <v>10</v>
      </c>
      <c r="J110" s="35">
        <v>2.9620000000000002</v>
      </c>
      <c r="K110" s="35">
        <v>17.949616766467098</v>
      </c>
      <c r="L110" s="35">
        <v>26.76</v>
      </c>
      <c r="M110" s="35">
        <v>6.83638203592814</v>
      </c>
      <c r="N110" s="35">
        <v>3.78</v>
      </c>
      <c r="O110" s="35">
        <v>165.12842731999999</v>
      </c>
      <c r="P110" s="35">
        <v>90.031694052000006</v>
      </c>
      <c r="Q110" s="35">
        <v>0</v>
      </c>
      <c r="R110" s="35">
        <v>57.53</v>
      </c>
      <c r="S110" s="35">
        <v>1</v>
      </c>
      <c r="T110" s="35">
        <v>0</v>
      </c>
      <c r="U110" s="35">
        <v>3</v>
      </c>
      <c r="V110" s="35">
        <v>2</v>
      </c>
      <c r="W110" s="35">
        <v>12.407033161179999</v>
      </c>
      <c r="X110" s="35">
        <v>-1.1132</v>
      </c>
      <c r="Y110" s="35">
        <v>0</v>
      </c>
      <c r="Z110" s="35">
        <v>-0.54820000000000002</v>
      </c>
      <c r="AA110" s="35">
        <v>0</v>
      </c>
      <c r="AB110" s="35">
        <v>0</v>
      </c>
      <c r="AC110" s="35">
        <v>4</v>
      </c>
      <c r="AD110" s="35">
        <v>1</v>
      </c>
      <c r="AE110" s="35">
        <v>1</v>
      </c>
      <c r="AF110" s="35">
        <v>1</v>
      </c>
      <c r="AG110" s="35">
        <v>1</v>
      </c>
      <c r="AH110" s="35">
        <v>0</v>
      </c>
      <c r="AI110" s="35">
        <v>8</v>
      </c>
      <c r="AJ110" s="35">
        <v>3</v>
      </c>
      <c r="AK110" s="35">
        <v>0.57720000000000005</v>
      </c>
    </row>
    <row r="111" spans="1:37">
      <c r="A111" s="39">
        <v>109</v>
      </c>
      <c r="B111" s="35">
        <v>32.39</v>
      </c>
      <c r="C111" s="35">
        <v>22.94</v>
      </c>
      <c r="D111" s="35">
        <v>21.91</v>
      </c>
      <c r="E111" s="35">
        <v>0.25</v>
      </c>
      <c r="F111" s="35">
        <v>130</v>
      </c>
      <c r="G111" s="35">
        <v>2</v>
      </c>
      <c r="H111" s="35">
        <v>2</v>
      </c>
      <c r="I111" s="35">
        <v>10</v>
      </c>
      <c r="J111" s="35">
        <v>2.9620000000000002</v>
      </c>
      <c r="K111" s="35">
        <v>25.143834730538899</v>
      </c>
      <c r="L111" s="35">
        <v>28.1</v>
      </c>
      <c r="M111" s="35">
        <v>6.83638203592814</v>
      </c>
      <c r="N111" s="35">
        <v>3.78</v>
      </c>
      <c r="O111" s="35">
        <v>221.19102757600001</v>
      </c>
      <c r="P111" s="35">
        <v>90.031694052000006</v>
      </c>
      <c r="Q111" s="35">
        <v>0</v>
      </c>
      <c r="R111" s="35">
        <v>57.53</v>
      </c>
      <c r="S111" s="35">
        <v>1</v>
      </c>
      <c r="T111" s="35">
        <v>0</v>
      </c>
      <c r="U111" s="35">
        <v>3</v>
      </c>
      <c r="V111" s="35">
        <v>2</v>
      </c>
      <c r="W111" s="35">
        <v>12.407033161179999</v>
      </c>
      <c r="X111" s="35">
        <v>0.44720000000000099</v>
      </c>
      <c r="Y111" s="35">
        <v>0</v>
      </c>
      <c r="Z111" s="35">
        <v>-0.54820000000000002</v>
      </c>
      <c r="AA111" s="35">
        <v>0</v>
      </c>
      <c r="AB111" s="35">
        <v>0</v>
      </c>
      <c r="AC111" s="35">
        <v>8</v>
      </c>
      <c r="AD111" s="35">
        <v>1</v>
      </c>
      <c r="AE111" s="35">
        <v>1</v>
      </c>
      <c r="AF111" s="35">
        <v>1</v>
      </c>
      <c r="AG111" s="35">
        <v>1</v>
      </c>
      <c r="AH111" s="35">
        <v>0</v>
      </c>
      <c r="AI111" s="35">
        <v>12</v>
      </c>
      <c r="AJ111" s="35">
        <v>3</v>
      </c>
      <c r="AK111" s="35">
        <v>0.4733</v>
      </c>
    </row>
    <row r="112" spans="1:37">
      <c r="A112" s="39">
        <v>110</v>
      </c>
      <c r="B112" s="35">
        <v>32.39</v>
      </c>
      <c r="C112" s="35">
        <v>22.94</v>
      </c>
      <c r="D112" s="35">
        <v>21.91</v>
      </c>
      <c r="E112" s="35">
        <v>0.25</v>
      </c>
      <c r="F112" s="35">
        <v>130</v>
      </c>
      <c r="G112" s="35">
        <v>2</v>
      </c>
      <c r="H112" s="35">
        <v>2</v>
      </c>
      <c r="I112" s="35">
        <v>10</v>
      </c>
      <c r="J112" s="35">
        <v>2.9620000000000002</v>
      </c>
      <c r="K112" s="35">
        <v>32.338052694610802</v>
      </c>
      <c r="L112" s="35">
        <v>27.47</v>
      </c>
      <c r="M112" s="35">
        <v>6.83638203592814</v>
      </c>
      <c r="N112" s="35">
        <v>3.78</v>
      </c>
      <c r="O112" s="35">
        <v>277.25362783200097</v>
      </c>
      <c r="P112" s="35">
        <v>90.031694052000006</v>
      </c>
      <c r="Q112" s="35">
        <v>0</v>
      </c>
      <c r="R112" s="35">
        <v>57.53</v>
      </c>
      <c r="S112" s="35">
        <v>1</v>
      </c>
      <c r="T112" s="35">
        <v>0</v>
      </c>
      <c r="U112" s="35">
        <v>3</v>
      </c>
      <c r="V112" s="35">
        <v>2</v>
      </c>
      <c r="W112" s="35">
        <v>12.407033161179999</v>
      </c>
      <c r="X112" s="35">
        <v>2.0076000000000001</v>
      </c>
      <c r="Y112" s="35">
        <v>0</v>
      </c>
      <c r="Z112" s="35">
        <v>-0.54820000000000002</v>
      </c>
      <c r="AA112" s="35">
        <v>0</v>
      </c>
      <c r="AB112" s="35">
        <v>0</v>
      </c>
      <c r="AC112" s="35">
        <v>12</v>
      </c>
      <c r="AD112" s="35">
        <v>1</v>
      </c>
      <c r="AE112" s="35">
        <v>1</v>
      </c>
      <c r="AF112" s="35">
        <v>1</v>
      </c>
      <c r="AG112" s="35">
        <v>1</v>
      </c>
      <c r="AH112" s="35">
        <v>0</v>
      </c>
      <c r="AI112" s="35">
        <v>16</v>
      </c>
      <c r="AJ112" s="35">
        <v>3</v>
      </c>
      <c r="AK112" s="35">
        <v>0.41489999999999999</v>
      </c>
    </row>
    <row r="113" spans="1:37">
      <c r="A113" s="39">
        <v>111</v>
      </c>
      <c r="B113" s="35">
        <v>32.39</v>
      </c>
      <c r="C113" s="35">
        <v>22.94</v>
      </c>
      <c r="D113" s="35">
        <v>21.91</v>
      </c>
      <c r="E113" s="35">
        <v>0.25</v>
      </c>
      <c r="F113" s="35">
        <v>130</v>
      </c>
      <c r="G113" s="35">
        <v>2</v>
      </c>
      <c r="H113" s="35">
        <v>2</v>
      </c>
      <c r="I113" s="35">
        <v>10</v>
      </c>
      <c r="J113" s="35">
        <v>2.9620000000000002</v>
      </c>
      <c r="K113" s="35">
        <v>18.3525077844312</v>
      </c>
      <c r="L113" s="35">
        <v>25.26</v>
      </c>
      <c r="M113" s="35">
        <v>6.83638203592814</v>
      </c>
      <c r="N113" s="35">
        <v>3.78</v>
      </c>
      <c r="O113" s="35">
        <v>185.09712719199999</v>
      </c>
      <c r="P113" s="35">
        <v>90.031694052000006</v>
      </c>
      <c r="Q113" s="35">
        <v>0</v>
      </c>
      <c r="R113" s="35">
        <v>57.53</v>
      </c>
      <c r="S113" s="35">
        <v>1</v>
      </c>
      <c r="T113" s="35">
        <v>0</v>
      </c>
      <c r="U113" s="35">
        <v>3</v>
      </c>
      <c r="V113" s="35">
        <v>2</v>
      </c>
      <c r="W113" s="35">
        <v>12.407033161179999</v>
      </c>
      <c r="X113" s="35">
        <v>-1.1032</v>
      </c>
      <c r="Y113" s="35">
        <v>0</v>
      </c>
      <c r="Z113" s="35">
        <v>-0.54820000000000002</v>
      </c>
      <c r="AA113" s="35">
        <v>6</v>
      </c>
      <c r="AB113" s="35">
        <v>0</v>
      </c>
      <c r="AC113" s="35">
        <v>2</v>
      </c>
      <c r="AD113" s="35">
        <v>1</v>
      </c>
      <c r="AE113" s="35">
        <v>1</v>
      </c>
      <c r="AF113" s="35">
        <v>1</v>
      </c>
      <c r="AG113" s="35">
        <v>1</v>
      </c>
      <c r="AH113" s="35">
        <v>0</v>
      </c>
      <c r="AI113" s="35">
        <v>4</v>
      </c>
      <c r="AJ113" s="35">
        <v>3</v>
      </c>
      <c r="AK113" s="35">
        <v>0.63339999999999996</v>
      </c>
    </row>
    <row r="114" spans="1:37">
      <c r="A114" s="39">
        <v>112</v>
      </c>
      <c r="B114" s="35">
        <v>32.39</v>
      </c>
      <c r="C114" s="35">
        <v>22.94</v>
      </c>
      <c r="D114" s="35">
        <v>21.91</v>
      </c>
      <c r="E114" s="35">
        <v>0.25</v>
      </c>
      <c r="F114" s="35">
        <v>130</v>
      </c>
      <c r="G114" s="35">
        <v>2</v>
      </c>
      <c r="H114" s="35">
        <v>2</v>
      </c>
      <c r="I114" s="35">
        <v>10</v>
      </c>
      <c r="J114" s="35">
        <v>2.9620000000000002</v>
      </c>
      <c r="K114" s="35">
        <v>23.748171257485001</v>
      </c>
      <c r="L114" s="35">
        <v>24.65</v>
      </c>
      <c r="M114" s="35">
        <v>6.83638203592814</v>
      </c>
      <c r="N114" s="35">
        <v>3.78</v>
      </c>
      <c r="O114" s="35">
        <v>227.14407738400001</v>
      </c>
      <c r="P114" s="35">
        <v>90.031694052000006</v>
      </c>
      <c r="Q114" s="35">
        <v>0</v>
      </c>
      <c r="R114" s="35">
        <v>57.53</v>
      </c>
      <c r="S114" s="35">
        <v>1</v>
      </c>
      <c r="T114" s="35">
        <v>0</v>
      </c>
      <c r="U114" s="35">
        <v>3</v>
      </c>
      <c r="V114" s="35">
        <v>2</v>
      </c>
      <c r="W114" s="35">
        <v>12.407033161179999</v>
      </c>
      <c r="X114" s="35">
        <v>6.7100000000000604E-2</v>
      </c>
      <c r="Y114" s="35">
        <v>0</v>
      </c>
      <c r="Z114" s="35">
        <v>-0.54820000000000002</v>
      </c>
      <c r="AA114" s="35">
        <v>6</v>
      </c>
      <c r="AB114" s="35">
        <v>0</v>
      </c>
      <c r="AC114" s="35">
        <v>5</v>
      </c>
      <c r="AD114" s="35">
        <v>1</v>
      </c>
      <c r="AE114" s="35">
        <v>1</v>
      </c>
      <c r="AF114" s="35">
        <v>1</v>
      </c>
      <c r="AG114" s="35">
        <v>1</v>
      </c>
      <c r="AH114" s="35">
        <v>0</v>
      </c>
      <c r="AI114" s="35">
        <v>7</v>
      </c>
      <c r="AJ114" s="35">
        <v>3</v>
      </c>
      <c r="AK114" s="35">
        <v>0.60550000000000004</v>
      </c>
    </row>
    <row r="115" spans="1:37">
      <c r="A115" s="39">
        <v>113</v>
      </c>
      <c r="B115" s="35">
        <v>32.39</v>
      </c>
      <c r="C115" s="35">
        <v>22.94</v>
      </c>
      <c r="D115" s="35">
        <v>21.91</v>
      </c>
      <c r="E115" s="35">
        <v>0.25</v>
      </c>
      <c r="F115" s="35">
        <v>130</v>
      </c>
      <c r="G115" s="35">
        <v>2</v>
      </c>
      <c r="H115" s="35">
        <v>2</v>
      </c>
      <c r="I115" s="35">
        <v>10</v>
      </c>
      <c r="J115" s="35">
        <v>2.9620000000000002</v>
      </c>
      <c r="K115" s="35">
        <v>13.0341928143713</v>
      </c>
      <c r="L115" s="35">
        <v>13.97</v>
      </c>
      <c r="M115" s="35">
        <v>6.83638203592814</v>
      </c>
      <c r="N115" s="35">
        <v>3.78</v>
      </c>
      <c r="O115" s="35">
        <v>139.07639174799999</v>
      </c>
      <c r="P115" s="35">
        <v>90.031694052000006</v>
      </c>
      <c r="Q115" s="35">
        <v>20.23</v>
      </c>
      <c r="R115" s="35">
        <v>57.53</v>
      </c>
      <c r="S115" s="35">
        <v>2</v>
      </c>
      <c r="T115" s="35">
        <v>1</v>
      </c>
      <c r="U115" s="35">
        <v>3</v>
      </c>
      <c r="V115" s="35">
        <v>2</v>
      </c>
      <c r="W115" s="35">
        <v>12.407033161179999</v>
      </c>
      <c r="X115" s="35">
        <v>-3.3111000000000002</v>
      </c>
      <c r="Y115" s="35">
        <v>0</v>
      </c>
      <c r="Z115" s="35">
        <v>-0.54820000000000002</v>
      </c>
      <c r="AA115" s="35">
        <v>0</v>
      </c>
      <c r="AB115" s="35">
        <v>0</v>
      </c>
      <c r="AC115" s="35">
        <v>2</v>
      </c>
      <c r="AD115" s="35">
        <v>1</v>
      </c>
      <c r="AE115" s="35">
        <v>1</v>
      </c>
      <c r="AF115" s="35">
        <v>1</v>
      </c>
      <c r="AG115" s="35">
        <v>1</v>
      </c>
      <c r="AH115" s="35">
        <v>0</v>
      </c>
      <c r="AI115" s="35">
        <v>5</v>
      </c>
      <c r="AJ115" s="35">
        <v>3</v>
      </c>
      <c r="AK115" s="35">
        <v>0.61929999999999996</v>
      </c>
    </row>
    <row r="116" spans="1:37">
      <c r="A116" s="39">
        <v>114</v>
      </c>
      <c r="B116" s="35">
        <v>32.39</v>
      </c>
      <c r="C116" s="35">
        <v>22.94</v>
      </c>
      <c r="D116" s="35">
        <v>21.91</v>
      </c>
      <c r="E116" s="35">
        <v>0.25</v>
      </c>
      <c r="F116" s="35">
        <v>130</v>
      </c>
      <c r="G116" s="35">
        <v>2</v>
      </c>
      <c r="H116" s="35">
        <v>2</v>
      </c>
      <c r="I116" s="35">
        <v>10</v>
      </c>
      <c r="J116" s="35">
        <v>2.9620000000000002</v>
      </c>
      <c r="K116" s="35">
        <v>13.460065269461101</v>
      </c>
      <c r="L116" s="35">
        <v>24.86</v>
      </c>
      <c r="M116" s="35">
        <v>6.83638203592814</v>
      </c>
      <c r="N116" s="35">
        <v>3.78</v>
      </c>
      <c r="O116" s="35">
        <v>157.04250477599999</v>
      </c>
      <c r="P116" s="35">
        <v>90.031694052000006</v>
      </c>
      <c r="Q116" s="35">
        <v>0</v>
      </c>
      <c r="R116" s="35">
        <v>57.53</v>
      </c>
      <c r="S116" s="35">
        <v>1</v>
      </c>
      <c r="T116" s="35">
        <v>0</v>
      </c>
      <c r="U116" s="35">
        <v>3</v>
      </c>
      <c r="V116" s="35">
        <v>2</v>
      </c>
      <c r="W116" s="35">
        <v>12.407033161179999</v>
      </c>
      <c r="X116" s="35">
        <v>-2.0646</v>
      </c>
      <c r="Y116" s="35">
        <v>0</v>
      </c>
      <c r="Z116" s="35">
        <v>-0.54820000000000002</v>
      </c>
      <c r="AA116" s="35">
        <v>0</v>
      </c>
      <c r="AB116" s="35">
        <v>0</v>
      </c>
      <c r="AC116" s="35">
        <v>2</v>
      </c>
      <c r="AD116" s="35">
        <v>1</v>
      </c>
      <c r="AE116" s="35">
        <v>1</v>
      </c>
      <c r="AF116" s="35">
        <v>1</v>
      </c>
      <c r="AG116" s="35">
        <v>1</v>
      </c>
      <c r="AH116" s="35">
        <v>0</v>
      </c>
      <c r="AI116" s="35">
        <v>5</v>
      </c>
      <c r="AJ116" s="35">
        <v>3</v>
      </c>
      <c r="AK116" s="35">
        <v>0.49790000000000001</v>
      </c>
    </row>
    <row r="117" spans="1:37">
      <c r="A117" s="39">
        <v>115</v>
      </c>
      <c r="B117" s="35">
        <v>32.39</v>
      </c>
      <c r="C117" s="35">
        <v>22.94</v>
      </c>
      <c r="D117" s="35">
        <v>21.91</v>
      </c>
      <c r="E117" s="35">
        <v>0.25</v>
      </c>
      <c r="F117" s="35">
        <v>130</v>
      </c>
      <c r="G117" s="35">
        <v>2</v>
      </c>
      <c r="H117" s="35">
        <v>2</v>
      </c>
      <c r="I117" s="35">
        <v>10</v>
      </c>
      <c r="J117" s="35">
        <v>2.9620000000000002</v>
      </c>
      <c r="K117" s="35">
        <v>20.169501197604799</v>
      </c>
      <c r="L117" s="35">
        <v>13.09</v>
      </c>
      <c r="M117" s="35">
        <v>6.83638203592814</v>
      </c>
      <c r="N117" s="35">
        <v>3.78</v>
      </c>
      <c r="O117" s="35">
        <v>222.11350552799999</v>
      </c>
      <c r="P117" s="35">
        <v>90.031694052000006</v>
      </c>
      <c r="Q117" s="35">
        <v>38.33</v>
      </c>
      <c r="R117" s="35">
        <v>57.53</v>
      </c>
      <c r="S117" s="35">
        <v>3</v>
      </c>
      <c r="T117" s="35">
        <v>1</v>
      </c>
      <c r="U117" s="35">
        <v>3</v>
      </c>
      <c r="V117" s="35">
        <v>2</v>
      </c>
      <c r="W117" s="35">
        <v>17.723821765186301</v>
      </c>
      <c r="X117" s="35">
        <v>-2.3912</v>
      </c>
      <c r="Y117" s="35">
        <v>0</v>
      </c>
      <c r="Z117" s="35">
        <v>-0.54820000000000002</v>
      </c>
      <c r="AA117" s="35">
        <v>0</v>
      </c>
      <c r="AB117" s="35">
        <v>0</v>
      </c>
      <c r="AC117" s="35">
        <v>5</v>
      </c>
      <c r="AD117" s="35">
        <v>1</v>
      </c>
      <c r="AE117" s="35">
        <v>1</v>
      </c>
      <c r="AF117" s="35">
        <v>1</v>
      </c>
      <c r="AG117" s="35">
        <v>1</v>
      </c>
      <c r="AH117" s="35">
        <v>0</v>
      </c>
      <c r="AI117" s="35">
        <v>9</v>
      </c>
      <c r="AJ117" s="35">
        <v>3</v>
      </c>
      <c r="AK117" s="35">
        <v>0.54779999999999995</v>
      </c>
    </row>
    <row r="118" spans="1:37">
      <c r="A118" s="39">
        <v>116</v>
      </c>
      <c r="B118" s="35">
        <v>31.5</v>
      </c>
      <c r="C118" s="35">
        <v>25.2</v>
      </c>
      <c r="D118" s="35">
        <v>16.899999999999999</v>
      </c>
      <c r="E118" s="35">
        <v>7.6</v>
      </c>
      <c r="F118" s="35">
        <v>80</v>
      </c>
      <c r="G118" s="35">
        <v>15</v>
      </c>
      <c r="H118" s="35">
        <v>2</v>
      </c>
      <c r="I118" s="35">
        <v>16</v>
      </c>
      <c r="J118" s="35">
        <v>2.3650000000000002</v>
      </c>
      <c r="K118" s="35">
        <v>13.0341928143713</v>
      </c>
      <c r="L118" s="35">
        <v>13.97</v>
      </c>
      <c r="M118" s="35">
        <v>7.6349365269461096</v>
      </c>
      <c r="N118" s="35">
        <v>13.61</v>
      </c>
      <c r="O118" s="35">
        <v>139.07639174799999</v>
      </c>
      <c r="P118" s="35">
        <v>92.047344116000005</v>
      </c>
      <c r="Q118" s="35">
        <v>20.23</v>
      </c>
      <c r="R118" s="35">
        <v>60.69</v>
      </c>
      <c r="S118" s="35">
        <v>2</v>
      </c>
      <c r="T118" s="35">
        <v>1</v>
      </c>
      <c r="U118" s="35">
        <v>3</v>
      </c>
      <c r="V118" s="35">
        <v>3</v>
      </c>
      <c r="W118" s="35">
        <v>12.407033161179999</v>
      </c>
      <c r="X118" s="35">
        <v>-3.3111000000000002</v>
      </c>
      <c r="Y118" s="35">
        <v>0</v>
      </c>
      <c r="Z118" s="35">
        <v>-1.6680999999999999</v>
      </c>
      <c r="AA118" s="35">
        <v>0</v>
      </c>
      <c r="AB118" s="35">
        <v>0</v>
      </c>
      <c r="AC118" s="35">
        <v>2</v>
      </c>
      <c r="AD118" s="35">
        <v>2</v>
      </c>
      <c r="AE118" s="35">
        <v>1</v>
      </c>
      <c r="AF118" s="35">
        <v>1</v>
      </c>
      <c r="AG118" s="35">
        <v>0</v>
      </c>
      <c r="AH118" s="35">
        <v>0</v>
      </c>
      <c r="AI118" s="35">
        <v>5</v>
      </c>
      <c r="AJ118" s="35">
        <v>3</v>
      </c>
      <c r="AK118" s="35">
        <v>0.205325443786982</v>
      </c>
    </row>
    <row r="119" spans="1:37">
      <c r="A119" s="39">
        <v>117</v>
      </c>
      <c r="B119" s="35">
        <v>31.5</v>
      </c>
      <c r="C119" s="35">
        <v>25.2</v>
      </c>
      <c r="D119" s="35">
        <v>16.899999999999999</v>
      </c>
      <c r="E119" s="35">
        <v>7.6</v>
      </c>
      <c r="F119" s="35">
        <v>115</v>
      </c>
      <c r="G119" s="35">
        <v>15</v>
      </c>
      <c r="H119" s="35">
        <v>2</v>
      </c>
      <c r="I119" s="35">
        <v>16</v>
      </c>
      <c r="J119" s="35">
        <v>3.3959999999999999</v>
      </c>
      <c r="K119" s="35">
        <v>13.0341928143713</v>
      </c>
      <c r="L119" s="35">
        <v>13.97</v>
      </c>
      <c r="M119" s="35">
        <v>7.6349365269461096</v>
      </c>
      <c r="N119" s="35">
        <v>13.61</v>
      </c>
      <c r="O119" s="35">
        <v>139.07639174799999</v>
      </c>
      <c r="P119" s="35">
        <v>92.047344116000005</v>
      </c>
      <c r="Q119" s="35">
        <v>20.23</v>
      </c>
      <c r="R119" s="35">
        <v>60.69</v>
      </c>
      <c r="S119" s="35">
        <v>2</v>
      </c>
      <c r="T119" s="35">
        <v>1</v>
      </c>
      <c r="U119" s="35">
        <v>3</v>
      </c>
      <c r="V119" s="35">
        <v>3</v>
      </c>
      <c r="W119" s="35">
        <v>12.407033161179999</v>
      </c>
      <c r="X119" s="35">
        <v>-3.3111000000000002</v>
      </c>
      <c r="Y119" s="35">
        <v>0</v>
      </c>
      <c r="Z119" s="35">
        <v>-1.6680999999999999</v>
      </c>
      <c r="AA119" s="35">
        <v>0</v>
      </c>
      <c r="AB119" s="35">
        <v>0</v>
      </c>
      <c r="AC119" s="35">
        <v>2</v>
      </c>
      <c r="AD119" s="35">
        <v>2</v>
      </c>
      <c r="AE119" s="35">
        <v>1</v>
      </c>
      <c r="AF119" s="35">
        <v>1</v>
      </c>
      <c r="AG119" s="35">
        <v>0</v>
      </c>
      <c r="AH119" s="35">
        <v>0</v>
      </c>
      <c r="AI119" s="35">
        <v>5</v>
      </c>
      <c r="AJ119" s="35">
        <v>3</v>
      </c>
      <c r="AK119" s="35">
        <v>0.26248520710059198</v>
      </c>
    </row>
    <row r="120" spans="1:37">
      <c r="A120" s="39">
        <v>118</v>
      </c>
      <c r="B120" s="35">
        <v>31.5</v>
      </c>
      <c r="C120" s="35">
        <v>25.2</v>
      </c>
      <c r="D120" s="35">
        <v>16.899999999999999</v>
      </c>
      <c r="E120" s="35">
        <v>7.6</v>
      </c>
      <c r="F120" s="35">
        <v>80</v>
      </c>
      <c r="G120" s="35">
        <v>15</v>
      </c>
      <c r="H120" s="35">
        <v>2.3330000000000002</v>
      </c>
      <c r="I120" s="35">
        <v>16</v>
      </c>
      <c r="J120" s="35">
        <v>2.3650000000000002</v>
      </c>
      <c r="K120" s="35">
        <v>13.0341928143713</v>
      </c>
      <c r="L120" s="35">
        <v>13.97</v>
      </c>
      <c r="M120" s="35">
        <v>5.9144742514970101</v>
      </c>
      <c r="N120" s="35">
        <v>7.03</v>
      </c>
      <c r="O120" s="35">
        <v>139.07639174799999</v>
      </c>
      <c r="P120" s="35">
        <v>68.037448127999994</v>
      </c>
      <c r="Q120" s="35">
        <v>20.23</v>
      </c>
      <c r="R120" s="35">
        <v>28.68</v>
      </c>
      <c r="S120" s="35">
        <v>2</v>
      </c>
      <c r="T120" s="35">
        <v>1</v>
      </c>
      <c r="U120" s="35">
        <v>1</v>
      </c>
      <c r="V120" s="35">
        <v>1</v>
      </c>
      <c r="W120" s="35">
        <v>12.407033161179999</v>
      </c>
      <c r="X120" s="35">
        <v>-3.3111000000000002</v>
      </c>
      <c r="Y120" s="35">
        <v>0</v>
      </c>
      <c r="Z120" s="35">
        <v>0.40970000000000001</v>
      </c>
      <c r="AA120" s="35">
        <v>0</v>
      </c>
      <c r="AB120" s="35">
        <v>5</v>
      </c>
      <c r="AC120" s="35">
        <v>2</v>
      </c>
      <c r="AD120" s="35">
        <v>0</v>
      </c>
      <c r="AE120" s="35">
        <v>1</v>
      </c>
      <c r="AF120" s="35">
        <v>1</v>
      </c>
      <c r="AG120" s="35">
        <v>0</v>
      </c>
      <c r="AH120" s="35">
        <v>0</v>
      </c>
      <c r="AI120" s="35">
        <v>5</v>
      </c>
      <c r="AJ120" s="35">
        <v>3</v>
      </c>
      <c r="AK120" s="35">
        <v>0.50615384615384595</v>
      </c>
    </row>
    <row r="121" spans="1:37">
      <c r="A121" s="39">
        <v>119</v>
      </c>
      <c r="B121" s="35">
        <v>31.5</v>
      </c>
      <c r="C121" s="35">
        <v>25.2</v>
      </c>
      <c r="D121" s="35">
        <v>16.899999999999999</v>
      </c>
      <c r="E121" s="35">
        <v>7.6</v>
      </c>
      <c r="F121" s="35">
        <v>115</v>
      </c>
      <c r="G121" s="35">
        <v>15</v>
      </c>
      <c r="H121" s="35">
        <v>2.3330000000000002</v>
      </c>
      <c r="I121" s="35">
        <v>16</v>
      </c>
      <c r="J121" s="35">
        <v>3.3959999999999999</v>
      </c>
      <c r="K121" s="35">
        <v>13.0341928143713</v>
      </c>
      <c r="L121" s="35">
        <v>13.97</v>
      </c>
      <c r="M121" s="35">
        <v>5.9144742514970101</v>
      </c>
      <c r="N121" s="35">
        <v>7.03</v>
      </c>
      <c r="O121" s="35">
        <v>139.07639174799999</v>
      </c>
      <c r="P121" s="35">
        <v>68.037448127999994</v>
      </c>
      <c r="Q121" s="35">
        <v>20.23</v>
      </c>
      <c r="R121" s="35">
        <v>28.68</v>
      </c>
      <c r="S121" s="35">
        <v>2</v>
      </c>
      <c r="T121" s="35">
        <v>1</v>
      </c>
      <c r="U121" s="35">
        <v>1</v>
      </c>
      <c r="V121" s="35">
        <v>1</v>
      </c>
      <c r="W121" s="35">
        <v>12.407033161179999</v>
      </c>
      <c r="X121" s="35">
        <v>-3.3111000000000002</v>
      </c>
      <c r="Y121" s="35">
        <v>0</v>
      </c>
      <c r="Z121" s="35">
        <v>0.40970000000000001</v>
      </c>
      <c r="AA121" s="35">
        <v>0</v>
      </c>
      <c r="AB121" s="35">
        <v>5</v>
      </c>
      <c r="AC121" s="35">
        <v>2</v>
      </c>
      <c r="AD121" s="35">
        <v>0</v>
      </c>
      <c r="AE121" s="35">
        <v>1</v>
      </c>
      <c r="AF121" s="35">
        <v>1</v>
      </c>
      <c r="AG121" s="35">
        <v>0</v>
      </c>
      <c r="AH121" s="35">
        <v>0</v>
      </c>
      <c r="AI121" s="35">
        <v>5</v>
      </c>
      <c r="AJ121" s="35">
        <v>3</v>
      </c>
      <c r="AK121" s="35">
        <v>0.76662721893491104</v>
      </c>
    </row>
    <row r="122" spans="1:37">
      <c r="A122" s="39">
        <v>120</v>
      </c>
      <c r="B122" s="35">
        <v>31.5</v>
      </c>
      <c r="C122" s="35">
        <v>25.2</v>
      </c>
      <c r="D122" s="35">
        <v>16.899999999999999</v>
      </c>
      <c r="E122" s="35">
        <v>7.6</v>
      </c>
      <c r="F122" s="35">
        <v>150</v>
      </c>
      <c r="G122" s="35">
        <v>15</v>
      </c>
      <c r="H122" s="35">
        <v>2.3330000000000002</v>
      </c>
      <c r="I122" s="35">
        <v>16</v>
      </c>
      <c r="J122" s="35">
        <v>4.4260000000000002</v>
      </c>
      <c r="K122" s="35">
        <v>13.0341928143713</v>
      </c>
      <c r="L122" s="35">
        <v>13.97</v>
      </c>
      <c r="M122" s="35">
        <v>5.9144742514970101</v>
      </c>
      <c r="N122" s="35">
        <v>7.03</v>
      </c>
      <c r="O122" s="35">
        <v>139.07639174799999</v>
      </c>
      <c r="P122" s="35">
        <v>68.037448127999994</v>
      </c>
      <c r="Q122" s="35">
        <v>20.23</v>
      </c>
      <c r="R122" s="35">
        <v>28.68</v>
      </c>
      <c r="S122" s="35">
        <v>2</v>
      </c>
      <c r="T122" s="35">
        <v>1</v>
      </c>
      <c r="U122" s="35">
        <v>1</v>
      </c>
      <c r="V122" s="35">
        <v>1</v>
      </c>
      <c r="W122" s="35">
        <v>12.407033161179999</v>
      </c>
      <c r="X122" s="35">
        <v>-3.3111000000000002</v>
      </c>
      <c r="Y122" s="35">
        <v>0</v>
      </c>
      <c r="Z122" s="35">
        <v>0.40970000000000001</v>
      </c>
      <c r="AA122" s="35">
        <v>0</v>
      </c>
      <c r="AB122" s="35">
        <v>5</v>
      </c>
      <c r="AC122" s="35">
        <v>2</v>
      </c>
      <c r="AD122" s="35">
        <v>0</v>
      </c>
      <c r="AE122" s="35">
        <v>1</v>
      </c>
      <c r="AF122" s="35">
        <v>1</v>
      </c>
      <c r="AG122" s="35">
        <v>0</v>
      </c>
      <c r="AH122" s="35">
        <v>0</v>
      </c>
      <c r="AI122" s="35">
        <v>5</v>
      </c>
      <c r="AJ122" s="35">
        <v>3</v>
      </c>
      <c r="AK122" s="35">
        <v>0.84899408284023703</v>
      </c>
    </row>
    <row r="123" spans="1:37">
      <c r="A123" s="39">
        <v>121</v>
      </c>
      <c r="B123" s="35">
        <v>37.1</v>
      </c>
      <c r="C123" s="35">
        <v>31.7</v>
      </c>
      <c r="D123" s="35">
        <v>16.100000000000001</v>
      </c>
      <c r="E123" s="35">
        <v>0.38</v>
      </c>
      <c r="F123" s="35">
        <v>100</v>
      </c>
      <c r="G123" s="35">
        <v>2</v>
      </c>
      <c r="H123" s="35">
        <v>2</v>
      </c>
      <c r="I123" s="35">
        <v>20</v>
      </c>
      <c r="J123" s="35">
        <v>2.0790000000000002</v>
      </c>
      <c r="K123" s="35">
        <v>18.3525077844312</v>
      </c>
      <c r="L123" s="35">
        <v>24.65</v>
      </c>
      <c r="M123" s="35">
        <v>6.83638203592814</v>
      </c>
      <c r="N123" s="35">
        <v>3.78</v>
      </c>
      <c r="O123" s="35">
        <v>185.09712719199999</v>
      </c>
      <c r="P123" s="35">
        <v>90.031694052000006</v>
      </c>
      <c r="Q123" s="35">
        <v>0</v>
      </c>
      <c r="R123" s="35">
        <v>57.53</v>
      </c>
      <c r="S123" s="35">
        <v>1</v>
      </c>
      <c r="T123" s="35">
        <v>0</v>
      </c>
      <c r="U123" s="35">
        <v>3</v>
      </c>
      <c r="V123" s="35">
        <v>2</v>
      </c>
      <c r="W123" s="35">
        <v>12.407033161179999</v>
      </c>
      <c r="X123" s="35">
        <v>-1.1032</v>
      </c>
      <c r="Y123" s="35">
        <v>0</v>
      </c>
      <c r="Z123" s="35">
        <v>-0.54820000000000002</v>
      </c>
      <c r="AA123" s="35">
        <v>6</v>
      </c>
      <c r="AB123" s="35">
        <v>0</v>
      </c>
      <c r="AC123" s="35">
        <v>2</v>
      </c>
      <c r="AD123" s="35">
        <v>1</v>
      </c>
      <c r="AE123" s="35">
        <v>1</v>
      </c>
      <c r="AF123" s="35">
        <v>1</v>
      </c>
      <c r="AG123" s="35">
        <v>1</v>
      </c>
      <c r="AH123" s="35">
        <v>0</v>
      </c>
      <c r="AI123" s="35">
        <v>4</v>
      </c>
      <c r="AJ123" s="35">
        <v>3</v>
      </c>
      <c r="AK123" s="35">
        <v>0.27300000000000002</v>
      </c>
    </row>
    <row r="124" spans="1:37">
      <c r="A124" s="39">
        <v>122</v>
      </c>
      <c r="B124" s="35">
        <v>37.1</v>
      </c>
      <c r="C124" s="35">
        <v>31.7</v>
      </c>
      <c r="D124" s="35">
        <v>16.100000000000001</v>
      </c>
      <c r="E124" s="35">
        <v>0.38</v>
      </c>
      <c r="F124" s="35">
        <v>120</v>
      </c>
      <c r="G124" s="35">
        <v>2</v>
      </c>
      <c r="H124" s="35">
        <v>2</v>
      </c>
      <c r="I124" s="35">
        <v>20</v>
      </c>
      <c r="J124" s="35">
        <v>2.6680000000000001</v>
      </c>
      <c r="K124" s="35">
        <v>18.3525077844312</v>
      </c>
      <c r="L124" s="35">
        <v>24.65</v>
      </c>
      <c r="M124" s="35">
        <v>6.83638203592814</v>
      </c>
      <c r="N124" s="35">
        <v>3.78</v>
      </c>
      <c r="O124" s="35">
        <v>185.09712719199999</v>
      </c>
      <c r="P124" s="35">
        <v>90.031694052000006</v>
      </c>
      <c r="Q124" s="35">
        <v>0</v>
      </c>
      <c r="R124" s="35">
        <v>57.53</v>
      </c>
      <c r="S124" s="35">
        <v>1</v>
      </c>
      <c r="T124" s="35">
        <v>0</v>
      </c>
      <c r="U124" s="35">
        <v>3</v>
      </c>
      <c r="V124" s="35">
        <v>2</v>
      </c>
      <c r="W124" s="35">
        <v>12.407033161179999</v>
      </c>
      <c r="X124" s="35">
        <v>-1.1032</v>
      </c>
      <c r="Y124" s="35">
        <v>0</v>
      </c>
      <c r="Z124" s="35">
        <v>-0.54820000000000002</v>
      </c>
      <c r="AA124" s="35">
        <v>6</v>
      </c>
      <c r="AB124" s="35">
        <v>0</v>
      </c>
      <c r="AC124" s="35">
        <v>2</v>
      </c>
      <c r="AD124" s="35">
        <v>1</v>
      </c>
      <c r="AE124" s="35">
        <v>1</v>
      </c>
      <c r="AF124" s="35">
        <v>1</v>
      </c>
      <c r="AG124" s="35">
        <v>1</v>
      </c>
      <c r="AH124" s="35">
        <v>0</v>
      </c>
      <c r="AI124" s="35">
        <v>4</v>
      </c>
      <c r="AJ124" s="35">
        <v>3</v>
      </c>
      <c r="AK124" s="35">
        <v>0.38500000000000001</v>
      </c>
    </row>
    <row r="125" spans="1:37">
      <c r="A125" s="39">
        <v>123</v>
      </c>
      <c r="B125" s="35">
        <v>37.1</v>
      </c>
      <c r="C125" s="35">
        <v>31.7</v>
      </c>
      <c r="D125" s="35">
        <v>16.100000000000001</v>
      </c>
      <c r="E125" s="35">
        <v>0.38</v>
      </c>
      <c r="F125" s="35">
        <v>140</v>
      </c>
      <c r="G125" s="35">
        <v>2</v>
      </c>
      <c r="H125" s="35">
        <v>2</v>
      </c>
      <c r="I125" s="35">
        <v>20</v>
      </c>
      <c r="J125" s="35">
        <v>3.2570000000000001</v>
      </c>
      <c r="K125" s="35">
        <v>18.3525077844312</v>
      </c>
      <c r="L125" s="35">
        <v>24.65</v>
      </c>
      <c r="M125" s="35">
        <v>6.83638203592814</v>
      </c>
      <c r="N125" s="35">
        <v>3.78</v>
      </c>
      <c r="O125" s="35">
        <v>185.09712719199999</v>
      </c>
      <c r="P125" s="35">
        <v>90.031694052000006</v>
      </c>
      <c r="Q125" s="35">
        <v>0</v>
      </c>
      <c r="R125" s="35">
        <v>57.53</v>
      </c>
      <c r="S125" s="35">
        <v>1</v>
      </c>
      <c r="T125" s="35">
        <v>0</v>
      </c>
      <c r="U125" s="35">
        <v>3</v>
      </c>
      <c r="V125" s="35">
        <v>2</v>
      </c>
      <c r="W125" s="35">
        <v>12.407033161179999</v>
      </c>
      <c r="X125" s="35">
        <v>-1.1032</v>
      </c>
      <c r="Y125" s="35">
        <v>0</v>
      </c>
      <c r="Z125" s="35">
        <v>-0.54820000000000002</v>
      </c>
      <c r="AA125" s="35">
        <v>6</v>
      </c>
      <c r="AB125" s="35">
        <v>0</v>
      </c>
      <c r="AC125" s="35">
        <v>2</v>
      </c>
      <c r="AD125" s="35">
        <v>1</v>
      </c>
      <c r="AE125" s="35">
        <v>1</v>
      </c>
      <c r="AF125" s="35">
        <v>1</v>
      </c>
      <c r="AG125" s="35">
        <v>1</v>
      </c>
      <c r="AH125" s="35">
        <v>0</v>
      </c>
      <c r="AI125" s="35">
        <v>4</v>
      </c>
      <c r="AJ125" s="35">
        <v>3</v>
      </c>
      <c r="AK125" s="35">
        <v>0.63400000000000001</v>
      </c>
    </row>
    <row r="126" spans="1:37">
      <c r="A126" s="39">
        <v>124</v>
      </c>
      <c r="B126" s="35">
        <v>37.1</v>
      </c>
      <c r="C126" s="35">
        <v>31.7</v>
      </c>
      <c r="D126" s="35">
        <v>16.100000000000001</v>
      </c>
      <c r="E126" s="35">
        <v>0.38</v>
      </c>
      <c r="F126" s="35">
        <v>100</v>
      </c>
      <c r="G126" s="35">
        <v>2</v>
      </c>
      <c r="H126" s="35">
        <v>2</v>
      </c>
      <c r="I126" s="35">
        <v>20</v>
      </c>
      <c r="J126" s="35">
        <v>2.0790000000000002</v>
      </c>
      <c r="K126" s="35">
        <v>23.748171257485001</v>
      </c>
      <c r="L126" s="35">
        <v>24.65</v>
      </c>
      <c r="M126" s="35">
        <v>6.83638203592814</v>
      </c>
      <c r="N126" s="35">
        <v>3.78</v>
      </c>
      <c r="O126" s="35">
        <v>227.14407738400001</v>
      </c>
      <c r="P126" s="35">
        <v>90.031694052000006</v>
      </c>
      <c r="Q126" s="35">
        <v>0</v>
      </c>
      <c r="R126" s="35">
        <v>57.53</v>
      </c>
      <c r="S126" s="35">
        <v>1</v>
      </c>
      <c r="T126" s="35">
        <v>0</v>
      </c>
      <c r="U126" s="35">
        <v>3</v>
      </c>
      <c r="V126" s="35">
        <v>2</v>
      </c>
      <c r="W126" s="35">
        <v>12.407033161179999</v>
      </c>
      <c r="X126" s="35">
        <v>6.7100000000000604E-2</v>
      </c>
      <c r="Y126" s="35">
        <v>0</v>
      </c>
      <c r="Z126" s="35">
        <v>-0.54820000000000002</v>
      </c>
      <c r="AA126" s="35">
        <v>6</v>
      </c>
      <c r="AB126" s="35">
        <v>0</v>
      </c>
      <c r="AC126" s="35">
        <v>5</v>
      </c>
      <c r="AD126" s="35">
        <v>1</v>
      </c>
      <c r="AE126" s="35">
        <v>1</v>
      </c>
      <c r="AF126" s="35">
        <v>1</v>
      </c>
      <c r="AG126" s="35">
        <v>1</v>
      </c>
      <c r="AH126" s="35">
        <v>0</v>
      </c>
      <c r="AI126" s="35">
        <v>7</v>
      </c>
      <c r="AJ126" s="35">
        <v>3</v>
      </c>
      <c r="AK126" s="35">
        <v>0.23599999999999999</v>
      </c>
    </row>
    <row r="127" spans="1:37">
      <c r="A127" s="39">
        <v>125</v>
      </c>
      <c r="B127" s="35">
        <v>37.1</v>
      </c>
      <c r="C127" s="35">
        <v>31.7</v>
      </c>
      <c r="D127" s="35">
        <v>16.100000000000001</v>
      </c>
      <c r="E127" s="35">
        <v>0.38</v>
      </c>
      <c r="F127" s="35">
        <v>120</v>
      </c>
      <c r="G127" s="35">
        <v>2</v>
      </c>
      <c r="H127" s="35">
        <v>2</v>
      </c>
      <c r="I127" s="35">
        <v>20</v>
      </c>
      <c r="J127" s="35">
        <v>2.6680000000000001</v>
      </c>
      <c r="K127" s="35">
        <v>23.748171257485001</v>
      </c>
      <c r="L127" s="35">
        <v>24.65</v>
      </c>
      <c r="M127" s="35">
        <v>6.83638203592814</v>
      </c>
      <c r="N127" s="35">
        <v>3.78</v>
      </c>
      <c r="O127" s="35">
        <v>227.14407738400001</v>
      </c>
      <c r="P127" s="35">
        <v>90.031694052000006</v>
      </c>
      <c r="Q127" s="35">
        <v>0</v>
      </c>
      <c r="R127" s="35">
        <v>57.53</v>
      </c>
      <c r="S127" s="35">
        <v>1</v>
      </c>
      <c r="T127" s="35">
        <v>0</v>
      </c>
      <c r="U127" s="35">
        <v>3</v>
      </c>
      <c r="V127" s="35">
        <v>2</v>
      </c>
      <c r="W127" s="35">
        <v>12.407033161179999</v>
      </c>
      <c r="X127" s="35">
        <v>6.7100000000000604E-2</v>
      </c>
      <c r="Y127" s="35">
        <v>0</v>
      </c>
      <c r="Z127" s="35">
        <v>-0.54820000000000002</v>
      </c>
      <c r="AA127" s="35">
        <v>6</v>
      </c>
      <c r="AB127" s="35">
        <v>0</v>
      </c>
      <c r="AC127" s="35">
        <v>5</v>
      </c>
      <c r="AD127" s="35">
        <v>1</v>
      </c>
      <c r="AE127" s="35">
        <v>1</v>
      </c>
      <c r="AF127" s="35">
        <v>1</v>
      </c>
      <c r="AG127" s="35">
        <v>1</v>
      </c>
      <c r="AH127" s="35">
        <v>0</v>
      </c>
      <c r="AI127" s="35">
        <v>7</v>
      </c>
      <c r="AJ127" s="35">
        <v>3</v>
      </c>
      <c r="AK127" s="35">
        <v>0.39800000000000002</v>
      </c>
    </row>
    <row r="128" spans="1:37">
      <c r="A128" s="39">
        <v>126</v>
      </c>
      <c r="B128" s="35">
        <v>37.1</v>
      </c>
      <c r="C128" s="35">
        <v>31.7</v>
      </c>
      <c r="D128" s="35">
        <v>16.100000000000001</v>
      </c>
      <c r="E128" s="35">
        <v>0.38</v>
      </c>
      <c r="F128" s="35">
        <v>140</v>
      </c>
      <c r="G128" s="35">
        <v>2</v>
      </c>
      <c r="H128" s="35">
        <v>2</v>
      </c>
      <c r="I128" s="35">
        <v>20</v>
      </c>
      <c r="J128" s="35">
        <v>3.2570000000000001</v>
      </c>
      <c r="K128" s="35">
        <v>23.748171257485001</v>
      </c>
      <c r="L128" s="35">
        <v>24.65</v>
      </c>
      <c r="M128" s="35">
        <v>6.83638203592814</v>
      </c>
      <c r="N128" s="35">
        <v>3.78</v>
      </c>
      <c r="O128" s="35">
        <v>227.14407738400001</v>
      </c>
      <c r="P128" s="35">
        <v>90.031694052000006</v>
      </c>
      <c r="Q128" s="35">
        <v>0</v>
      </c>
      <c r="R128" s="35">
        <v>57.53</v>
      </c>
      <c r="S128" s="35">
        <v>1</v>
      </c>
      <c r="T128" s="35">
        <v>0</v>
      </c>
      <c r="U128" s="35">
        <v>3</v>
      </c>
      <c r="V128" s="35">
        <v>2</v>
      </c>
      <c r="W128" s="35">
        <v>12.407033161179999</v>
      </c>
      <c r="X128" s="35">
        <v>6.7100000000000604E-2</v>
      </c>
      <c r="Y128" s="35">
        <v>0</v>
      </c>
      <c r="Z128" s="35">
        <v>-0.54820000000000002</v>
      </c>
      <c r="AA128" s="35">
        <v>6</v>
      </c>
      <c r="AB128" s="35">
        <v>0</v>
      </c>
      <c r="AC128" s="35">
        <v>5</v>
      </c>
      <c r="AD128" s="35">
        <v>1</v>
      </c>
      <c r="AE128" s="35">
        <v>1</v>
      </c>
      <c r="AF128" s="35">
        <v>1</v>
      </c>
      <c r="AG128" s="35">
        <v>1</v>
      </c>
      <c r="AH128" s="35">
        <v>0</v>
      </c>
      <c r="AI128" s="35">
        <v>7</v>
      </c>
      <c r="AJ128" s="35">
        <v>3</v>
      </c>
      <c r="AK128" s="35">
        <v>0.56499999999999995</v>
      </c>
    </row>
    <row r="129" spans="1:37">
      <c r="A129" s="39">
        <v>127</v>
      </c>
      <c r="B129" s="35">
        <v>45.6</v>
      </c>
      <c r="C129" s="35">
        <v>16.2</v>
      </c>
      <c r="D129" s="35">
        <v>27.4</v>
      </c>
      <c r="E129" s="35">
        <v>0.38</v>
      </c>
      <c r="F129" s="35">
        <v>90</v>
      </c>
      <c r="G129" s="35">
        <v>0.5</v>
      </c>
      <c r="H129" s="35">
        <v>1</v>
      </c>
      <c r="I129" s="35">
        <v>10</v>
      </c>
      <c r="J129" s="35">
        <v>1.1830000000000001</v>
      </c>
      <c r="K129" s="35">
        <v>13.0341928143713</v>
      </c>
      <c r="L129" s="35">
        <v>13.97</v>
      </c>
      <c r="M129" s="35">
        <v>7.2771005988023898</v>
      </c>
      <c r="N129" s="35">
        <v>1.36</v>
      </c>
      <c r="O129" s="35">
        <v>139.07639174799999</v>
      </c>
      <c r="P129" s="35">
        <v>126.016437912</v>
      </c>
      <c r="Q129" s="35">
        <v>20.23</v>
      </c>
      <c r="R129" s="35">
        <v>137.6</v>
      </c>
      <c r="S129" s="35">
        <v>2</v>
      </c>
      <c r="T129" s="35">
        <v>1</v>
      </c>
      <c r="U129" s="35">
        <v>6</v>
      </c>
      <c r="V129" s="35">
        <v>4</v>
      </c>
      <c r="W129" s="35">
        <v>12.407033161179999</v>
      </c>
      <c r="X129" s="35">
        <v>-3.3111000000000002</v>
      </c>
      <c r="Y129" s="35">
        <v>0</v>
      </c>
      <c r="Z129" s="35">
        <v>-2.4937999999999998</v>
      </c>
      <c r="AA129" s="35">
        <v>0</v>
      </c>
      <c r="AB129" s="35">
        <v>0</v>
      </c>
      <c r="AC129" s="35">
        <v>2</v>
      </c>
      <c r="AD129" s="35">
        <v>0</v>
      </c>
      <c r="AE129" s="35">
        <v>1</v>
      </c>
      <c r="AF129" s="35">
        <v>1</v>
      </c>
      <c r="AG129" s="35">
        <v>2</v>
      </c>
      <c r="AH129" s="35">
        <v>0</v>
      </c>
      <c r="AI129" s="35">
        <v>5</v>
      </c>
      <c r="AJ129" s="35">
        <v>2</v>
      </c>
      <c r="AK129" s="35">
        <v>0.15</v>
      </c>
    </row>
    <row r="130" spans="1:37">
      <c r="A130" s="39">
        <v>128</v>
      </c>
      <c r="B130" s="35">
        <v>45.6</v>
      </c>
      <c r="C130" s="35">
        <v>16.2</v>
      </c>
      <c r="D130" s="35">
        <v>27.4</v>
      </c>
      <c r="E130" s="35">
        <v>0.38</v>
      </c>
      <c r="F130" s="35">
        <v>90</v>
      </c>
      <c r="G130" s="35">
        <v>1</v>
      </c>
      <c r="H130" s="35">
        <v>1</v>
      </c>
      <c r="I130" s="35">
        <v>10</v>
      </c>
      <c r="J130" s="35">
        <v>1.484</v>
      </c>
      <c r="K130" s="35">
        <v>13.0341928143713</v>
      </c>
      <c r="L130" s="35">
        <v>13.97</v>
      </c>
      <c r="M130" s="35">
        <v>7.2771005988023898</v>
      </c>
      <c r="N130" s="35">
        <v>1.36</v>
      </c>
      <c r="O130" s="35">
        <v>139.07639174799999</v>
      </c>
      <c r="P130" s="35">
        <v>126.016437912</v>
      </c>
      <c r="Q130" s="35">
        <v>20.23</v>
      </c>
      <c r="R130" s="35">
        <v>137.6</v>
      </c>
      <c r="S130" s="35">
        <v>2</v>
      </c>
      <c r="T130" s="35">
        <v>1</v>
      </c>
      <c r="U130" s="35">
        <v>6</v>
      </c>
      <c r="V130" s="35">
        <v>4</v>
      </c>
      <c r="W130" s="35">
        <v>12.407033161179999</v>
      </c>
      <c r="X130" s="35">
        <v>-3.3111000000000002</v>
      </c>
      <c r="Y130" s="35">
        <v>0</v>
      </c>
      <c r="Z130" s="35">
        <v>-2.4937999999999998</v>
      </c>
      <c r="AA130" s="35">
        <v>0</v>
      </c>
      <c r="AB130" s="35">
        <v>0</v>
      </c>
      <c r="AC130" s="35">
        <v>2</v>
      </c>
      <c r="AD130" s="35">
        <v>0</v>
      </c>
      <c r="AE130" s="35">
        <v>1</v>
      </c>
      <c r="AF130" s="35">
        <v>1</v>
      </c>
      <c r="AG130" s="35">
        <v>2</v>
      </c>
      <c r="AH130" s="35">
        <v>0</v>
      </c>
      <c r="AI130" s="35">
        <v>5</v>
      </c>
      <c r="AJ130" s="35">
        <v>2</v>
      </c>
      <c r="AK130" s="35">
        <v>0.32600000000000001</v>
      </c>
    </row>
    <row r="131" spans="1:37">
      <c r="A131" s="39">
        <v>129</v>
      </c>
      <c r="B131" s="35">
        <v>45.6</v>
      </c>
      <c r="C131" s="35">
        <v>16.2</v>
      </c>
      <c r="D131" s="35">
        <v>27.4</v>
      </c>
      <c r="E131" s="35">
        <v>0.38</v>
      </c>
      <c r="F131" s="35">
        <v>90</v>
      </c>
      <c r="G131" s="35">
        <v>1.5</v>
      </c>
      <c r="H131" s="35">
        <v>1</v>
      </c>
      <c r="I131" s="35">
        <v>10</v>
      </c>
      <c r="J131" s="35">
        <v>1.66</v>
      </c>
      <c r="K131" s="35">
        <v>13.0341928143713</v>
      </c>
      <c r="L131" s="35">
        <v>13.97</v>
      </c>
      <c r="M131" s="35">
        <v>7.2771005988023898</v>
      </c>
      <c r="N131" s="35">
        <v>1.36</v>
      </c>
      <c r="O131" s="35">
        <v>139.07639174799999</v>
      </c>
      <c r="P131" s="35">
        <v>126.016437912</v>
      </c>
      <c r="Q131" s="35">
        <v>20.23</v>
      </c>
      <c r="R131" s="35">
        <v>137.6</v>
      </c>
      <c r="S131" s="35">
        <v>2</v>
      </c>
      <c r="T131" s="35">
        <v>1</v>
      </c>
      <c r="U131" s="35">
        <v>6</v>
      </c>
      <c r="V131" s="35">
        <v>4</v>
      </c>
      <c r="W131" s="35">
        <v>12.407033161179999</v>
      </c>
      <c r="X131" s="35">
        <v>-3.3111000000000002</v>
      </c>
      <c r="Y131" s="35">
        <v>0</v>
      </c>
      <c r="Z131" s="35">
        <v>-2.4937999999999998</v>
      </c>
      <c r="AA131" s="35">
        <v>0</v>
      </c>
      <c r="AB131" s="35">
        <v>0</v>
      </c>
      <c r="AC131" s="35">
        <v>2</v>
      </c>
      <c r="AD131" s="35">
        <v>0</v>
      </c>
      <c r="AE131" s="35">
        <v>1</v>
      </c>
      <c r="AF131" s="35">
        <v>1</v>
      </c>
      <c r="AG131" s="35">
        <v>2</v>
      </c>
      <c r="AH131" s="35">
        <v>0</v>
      </c>
      <c r="AI131" s="35">
        <v>5</v>
      </c>
      <c r="AJ131" s="35">
        <v>2</v>
      </c>
      <c r="AK131" s="35">
        <v>0.51600000000000001</v>
      </c>
    </row>
    <row r="132" spans="1:37">
      <c r="A132" s="39">
        <v>130</v>
      </c>
      <c r="B132" s="35">
        <v>45.6</v>
      </c>
      <c r="C132" s="35">
        <v>16.2</v>
      </c>
      <c r="D132" s="35">
        <v>27.4</v>
      </c>
      <c r="E132" s="35">
        <v>0.38</v>
      </c>
      <c r="F132" s="35">
        <v>90</v>
      </c>
      <c r="G132" s="35">
        <v>2</v>
      </c>
      <c r="H132" s="35">
        <v>1</v>
      </c>
      <c r="I132" s="35">
        <v>10</v>
      </c>
      <c r="J132" s="35">
        <v>1.7849999999999999</v>
      </c>
      <c r="K132" s="35">
        <v>13.0341928143713</v>
      </c>
      <c r="L132" s="35">
        <v>13.97</v>
      </c>
      <c r="M132" s="35">
        <v>7.2771005988023898</v>
      </c>
      <c r="N132" s="35">
        <v>1.36</v>
      </c>
      <c r="O132" s="35">
        <v>139.07639174799999</v>
      </c>
      <c r="P132" s="35">
        <v>126.016437912</v>
      </c>
      <c r="Q132" s="35">
        <v>20.23</v>
      </c>
      <c r="R132" s="35">
        <v>137.6</v>
      </c>
      <c r="S132" s="35">
        <v>2</v>
      </c>
      <c r="T132" s="35">
        <v>1</v>
      </c>
      <c r="U132" s="35">
        <v>6</v>
      </c>
      <c r="V132" s="35">
        <v>4</v>
      </c>
      <c r="W132" s="35">
        <v>12.407033161179999</v>
      </c>
      <c r="X132" s="35">
        <v>-3.3111000000000002</v>
      </c>
      <c r="Y132" s="35">
        <v>0</v>
      </c>
      <c r="Z132" s="35">
        <v>-2.4937999999999998</v>
      </c>
      <c r="AA132" s="35">
        <v>0</v>
      </c>
      <c r="AB132" s="35">
        <v>0</v>
      </c>
      <c r="AC132" s="35">
        <v>2</v>
      </c>
      <c r="AD132" s="35">
        <v>0</v>
      </c>
      <c r="AE132" s="35">
        <v>1</v>
      </c>
      <c r="AF132" s="35">
        <v>1</v>
      </c>
      <c r="AG132" s="35">
        <v>2</v>
      </c>
      <c r="AH132" s="35">
        <v>0</v>
      </c>
      <c r="AI132" s="35">
        <v>5</v>
      </c>
      <c r="AJ132" s="35">
        <v>2</v>
      </c>
      <c r="AK132" s="35">
        <v>0.56899999999999995</v>
      </c>
    </row>
    <row r="133" spans="1:37">
      <c r="A133" s="39">
        <v>131</v>
      </c>
      <c r="B133" s="35">
        <v>45.6</v>
      </c>
      <c r="C133" s="35">
        <v>16.2</v>
      </c>
      <c r="D133" s="35">
        <v>27.4</v>
      </c>
      <c r="E133" s="35">
        <v>0.38</v>
      </c>
      <c r="F133" s="35">
        <v>90</v>
      </c>
      <c r="G133" s="35">
        <v>2.5</v>
      </c>
      <c r="H133" s="35">
        <v>1</v>
      </c>
      <c r="I133" s="35">
        <v>10</v>
      </c>
      <c r="J133" s="35">
        <v>1.8819999999999999</v>
      </c>
      <c r="K133" s="35">
        <v>13.0341928143713</v>
      </c>
      <c r="L133" s="35">
        <v>13.97</v>
      </c>
      <c r="M133" s="35">
        <v>7.2771005988023898</v>
      </c>
      <c r="N133" s="35">
        <v>1.36</v>
      </c>
      <c r="O133" s="35">
        <v>139.07639174799999</v>
      </c>
      <c r="P133" s="35">
        <v>126.016437912</v>
      </c>
      <c r="Q133" s="35">
        <v>20.23</v>
      </c>
      <c r="R133" s="35">
        <v>137.6</v>
      </c>
      <c r="S133" s="35">
        <v>2</v>
      </c>
      <c r="T133" s="35">
        <v>1</v>
      </c>
      <c r="U133" s="35">
        <v>6</v>
      </c>
      <c r="V133" s="35">
        <v>4</v>
      </c>
      <c r="W133" s="35">
        <v>12.407033161179999</v>
      </c>
      <c r="X133" s="35">
        <v>-3.3111000000000002</v>
      </c>
      <c r="Y133" s="35">
        <v>0</v>
      </c>
      <c r="Z133" s="35">
        <v>-2.4937999999999998</v>
      </c>
      <c r="AA133" s="35">
        <v>0</v>
      </c>
      <c r="AB133" s="35">
        <v>0</v>
      </c>
      <c r="AC133" s="35">
        <v>2</v>
      </c>
      <c r="AD133" s="35">
        <v>0</v>
      </c>
      <c r="AE133" s="35">
        <v>1</v>
      </c>
      <c r="AF133" s="35">
        <v>1</v>
      </c>
      <c r="AG133" s="35">
        <v>2</v>
      </c>
      <c r="AH133" s="35">
        <v>0</v>
      </c>
      <c r="AI133" s="35">
        <v>5</v>
      </c>
      <c r="AJ133" s="35">
        <v>2</v>
      </c>
      <c r="AK133" s="35">
        <v>0.69199999999999995</v>
      </c>
    </row>
    <row r="134" spans="1:37">
      <c r="A134" s="39">
        <v>132</v>
      </c>
      <c r="B134" s="35">
        <v>45.6</v>
      </c>
      <c r="C134" s="35">
        <v>16.2</v>
      </c>
      <c r="D134" s="35">
        <v>27.4</v>
      </c>
      <c r="E134" s="35">
        <v>0.38</v>
      </c>
      <c r="F134" s="35">
        <v>90</v>
      </c>
      <c r="G134" s="35">
        <v>3</v>
      </c>
      <c r="H134" s="35">
        <v>1</v>
      </c>
      <c r="I134" s="35">
        <v>10</v>
      </c>
      <c r="J134" s="35">
        <v>1.9610000000000001</v>
      </c>
      <c r="K134" s="35">
        <v>13.0341928143713</v>
      </c>
      <c r="L134" s="35">
        <v>13.97</v>
      </c>
      <c r="M134" s="35">
        <v>7.2771005988023898</v>
      </c>
      <c r="N134" s="35">
        <v>1.36</v>
      </c>
      <c r="O134" s="35">
        <v>139.07639174799999</v>
      </c>
      <c r="P134" s="35">
        <v>126.016437912</v>
      </c>
      <c r="Q134" s="35">
        <v>20.23</v>
      </c>
      <c r="R134" s="35">
        <v>137.6</v>
      </c>
      <c r="S134" s="35">
        <v>2</v>
      </c>
      <c r="T134" s="35">
        <v>1</v>
      </c>
      <c r="U134" s="35">
        <v>6</v>
      </c>
      <c r="V134" s="35">
        <v>4</v>
      </c>
      <c r="W134" s="35">
        <v>12.407033161179999</v>
      </c>
      <c r="X134" s="35">
        <v>-3.3111000000000002</v>
      </c>
      <c r="Y134" s="35">
        <v>0</v>
      </c>
      <c r="Z134" s="35">
        <v>-2.4937999999999998</v>
      </c>
      <c r="AA134" s="35">
        <v>0</v>
      </c>
      <c r="AB134" s="35">
        <v>0</v>
      </c>
      <c r="AC134" s="35">
        <v>2</v>
      </c>
      <c r="AD134" s="35">
        <v>0</v>
      </c>
      <c r="AE134" s="35">
        <v>1</v>
      </c>
      <c r="AF134" s="35">
        <v>1</v>
      </c>
      <c r="AG134" s="35">
        <v>2</v>
      </c>
      <c r="AH134" s="35">
        <v>0</v>
      </c>
      <c r="AI134" s="35">
        <v>5</v>
      </c>
      <c r="AJ134" s="35">
        <v>2</v>
      </c>
      <c r="AK134" s="35">
        <v>0.82099999999999995</v>
      </c>
    </row>
    <row r="135" spans="1:37">
      <c r="A135" s="39">
        <v>133</v>
      </c>
      <c r="B135" s="35">
        <v>45.6</v>
      </c>
      <c r="C135" s="35">
        <v>16.2</v>
      </c>
      <c r="D135" s="35">
        <v>27.4</v>
      </c>
      <c r="E135" s="35">
        <v>0.38</v>
      </c>
      <c r="F135" s="35">
        <v>90</v>
      </c>
      <c r="G135" s="35">
        <v>5</v>
      </c>
      <c r="H135" s="35">
        <v>1</v>
      </c>
      <c r="I135" s="35">
        <v>10</v>
      </c>
      <c r="J135" s="35">
        <v>2.1829999999999998</v>
      </c>
      <c r="K135" s="35">
        <v>13.0341928143713</v>
      </c>
      <c r="L135" s="35">
        <v>13.97</v>
      </c>
      <c r="M135" s="35">
        <v>7.2771005988023898</v>
      </c>
      <c r="N135" s="35">
        <v>1.36</v>
      </c>
      <c r="O135" s="35">
        <v>139.07639174799999</v>
      </c>
      <c r="P135" s="35">
        <v>126.016437912</v>
      </c>
      <c r="Q135" s="35">
        <v>20.23</v>
      </c>
      <c r="R135" s="35">
        <v>137.6</v>
      </c>
      <c r="S135" s="35">
        <v>2</v>
      </c>
      <c r="T135" s="35">
        <v>1</v>
      </c>
      <c r="U135" s="35">
        <v>6</v>
      </c>
      <c r="V135" s="35">
        <v>4</v>
      </c>
      <c r="W135" s="35">
        <v>12.407033161179999</v>
      </c>
      <c r="X135" s="35">
        <v>-3.3111000000000002</v>
      </c>
      <c r="Y135" s="35">
        <v>0</v>
      </c>
      <c r="Z135" s="35">
        <v>-2.4937999999999998</v>
      </c>
      <c r="AA135" s="35">
        <v>0</v>
      </c>
      <c r="AB135" s="35">
        <v>0</v>
      </c>
      <c r="AC135" s="35">
        <v>2</v>
      </c>
      <c r="AD135" s="35">
        <v>0</v>
      </c>
      <c r="AE135" s="35">
        <v>1</v>
      </c>
      <c r="AF135" s="35">
        <v>1</v>
      </c>
      <c r="AG135" s="35">
        <v>2</v>
      </c>
      <c r="AH135" s="35">
        <v>0</v>
      </c>
      <c r="AI135" s="35">
        <v>5</v>
      </c>
      <c r="AJ135" s="35">
        <v>2</v>
      </c>
      <c r="AK135" s="35">
        <v>0.82399999999999995</v>
      </c>
    </row>
    <row r="136" spans="1:37">
      <c r="A136" s="39">
        <v>134</v>
      </c>
      <c r="B136" s="35">
        <v>43.2</v>
      </c>
      <c r="C136" s="35">
        <v>20.8</v>
      </c>
      <c r="D136" s="35">
        <v>28.5</v>
      </c>
      <c r="E136" s="35">
        <v>0.42</v>
      </c>
      <c r="F136" s="35">
        <v>130</v>
      </c>
      <c r="G136" s="35">
        <v>6</v>
      </c>
      <c r="H136" s="35">
        <v>2</v>
      </c>
      <c r="I136" s="35">
        <v>20</v>
      </c>
      <c r="J136" s="35">
        <v>3.44</v>
      </c>
      <c r="K136" s="35">
        <v>13.0341928143713</v>
      </c>
      <c r="L136" s="35">
        <v>13.97</v>
      </c>
      <c r="M136" s="35">
        <v>2.7590335329341298</v>
      </c>
      <c r="N136" s="35">
        <v>4.2699999999999996</v>
      </c>
      <c r="O136" s="35">
        <v>139.07639174799999</v>
      </c>
      <c r="P136" s="35">
        <v>46.005479303999998</v>
      </c>
      <c r="Q136" s="35">
        <v>20.23</v>
      </c>
      <c r="R136" s="35">
        <v>37.299999999999997</v>
      </c>
      <c r="S136" s="35">
        <v>2</v>
      </c>
      <c r="T136" s="35">
        <v>1</v>
      </c>
      <c r="U136" s="35">
        <v>2</v>
      </c>
      <c r="V136" s="35">
        <v>1</v>
      </c>
      <c r="W136" s="35">
        <v>12.407033161179999</v>
      </c>
      <c r="X136" s="35">
        <v>-3.3111000000000002</v>
      </c>
      <c r="Y136" s="35">
        <v>0</v>
      </c>
      <c r="Z136" s="35">
        <v>-0.29920000000000002</v>
      </c>
      <c r="AA136" s="35">
        <v>0</v>
      </c>
      <c r="AB136" s="35">
        <v>0</v>
      </c>
      <c r="AC136" s="35">
        <v>2</v>
      </c>
      <c r="AD136" s="35">
        <v>0</v>
      </c>
      <c r="AE136" s="35">
        <v>1</v>
      </c>
      <c r="AF136" s="35">
        <v>1</v>
      </c>
      <c r="AG136" s="35">
        <v>1</v>
      </c>
      <c r="AH136" s="35">
        <v>0</v>
      </c>
      <c r="AI136" s="35">
        <v>5</v>
      </c>
      <c r="AJ136" s="35">
        <v>1</v>
      </c>
      <c r="AK136" s="35">
        <v>0.96</v>
      </c>
    </row>
    <row r="137" spans="1:37">
      <c r="A137" s="39">
        <v>135</v>
      </c>
      <c r="B137" s="35">
        <v>43.2</v>
      </c>
      <c r="C137" s="35">
        <v>20.8</v>
      </c>
      <c r="D137" s="35">
        <v>28.5</v>
      </c>
      <c r="E137" s="35">
        <v>0.42</v>
      </c>
      <c r="F137" s="35">
        <v>130</v>
      </c>
      <c r="G137" s="35">
        <v>6</v>
      </c>
      <c r="H137" s="35">
        <v>2</v>
      </c>
      <c r="I137" s="35">
        <v>20</v>
      </c>
      <c r="J137" s="35">
        <v>3.44</v>
      </c>
      <c r="K137" s="35">
        <v>13.0341928143713</v>
      </c>
      <c r="L137" s="35">
        <v>13.97</v>
      </c>
      <c r="M137" s="35">
        <v>6.83638203592814</v>
      </c>
      <c r="N137" s="35">
        <v>3.78</v>
      </c>
      <c r="O137" s="35">
        <v>139.07639174799999</v>
      </c>
      <c r="P137" s="35">
        <v>90.031694052000006</v>
      </c>
      <c r="Q137" s="35">
        <v>20.23</v>
      </c>
      <c r="R137" s="35">
        <v>57.53</v>
      </c>
      <c r="S137" s="35">
        <v>2</v>
      </c>
      <c r="T137" s="35">
        <v>1</v>
      </c>
      <c r="U137" s="35">
        <v>3</v>
      </c>
      <c r="V137" s="35">
        <v>2</v>
      </c>
      <c r="W137" s="35">
        <v>12.407033161179999</v>
      </c>
      <c r="X137" s="35">
        <v>-3.3111000000000002</v>
      </c>
      <c r="Y137" s="35">
        <v>0</v>
      </c>
      <c r="Z137" s="35">
        <v>-0.54820000000000002</v>
      </c>
      <c r="AA137" s="35">
        <v>0</v>
      </c>
      <c r="AB137" s="35">
        <v>0</v>
      </c>
      <c r="AC137" s="35">
        <v>2</v>
      </c>
      <c r="AD137" s="35">
        <v>1</v>
      </c>
      <c r="AE137" s="35">
        <v>1</v>
      </c>
      <c r="AF137" s="35">
        <v>1</v>
      </c>
      <c r="AG137" s="35">
        <v>1</v>
      </c>
      <c r="AH137" s="35">
        <v>0</v>
      </c>
      <c r="AI137" s="35">
        <v>5</v>
      </c>
      <c r="AJ137" s="35">
        <v>3</v>
      </c>
      <c r="AK137" s="35">
        <v>0.97899999999999998</v>
      </c>
    </row>
    <row r="138" spans="1:37">
      <c r="A138" s="39">
        <v>136</v>
      </c>
      <c r="B138" s="35">
        <v>43.2</v>
      </c>
      <c r="C138" s="35">
        <v>20.8</v>
      </c>
      <c r="D138" s="35">
        <v>28.5</v>
      </c>
      <c r="E138" s="35">
        <v>0.42</v>
      </c>
      <c r="F138" s="35">
        <v>70</v>
      </c>
      <c r="G138" s="35">
        <v>9</v>
      </c>
      <c r="H138" s="35">
        <v>6</v>
      </c>
      <c r="I138" s="35">
        <v>20</v>
      </c>
      <c r="J138" s="35">
        <v>1.849</v>
      </c>
      <c r="K138" s="35">
        <v>13.0341928143713</v>
      </c>
      <c r="L138" s="35">
        <v>13.97</v>
      </c>
      <c r="M138" s="35">
        <v>5.9338628742515001</v>
      </c>
      <c r="N138" s="35">
        <v>4.5</v>
      </c>
      <c r="O138" s="35">
        <v>139.07639174799999</v>
      </c>
      <c r="P138" s="35">
        <v>61.052763843999998</v>
      </c>
      <c r="Q138" s="35">
        <v>20.23</v>
      </c>
      <c r="R138" s="35">
        <v>46.25</v>
      </c>
      <c r="S138" s="35">
        <v>2</v>
      </c>
      <c r="T138" s="35">
        <v>1</v>
      </c>
      <c r="U138" s="35">
        <v>2</v>
      </c>
      <c r="V138" s="35">
        <v>2</v>
      </c>
      <c r="W138" s="35">
        <v>12.407033161179999</v>
      </c>
      <c r="X138" s="35">
        <v>-3.3111000000000002</v>
      </c>
      <c r="Y138" s="35">
        <v>5.7336674771621796</v>
      </c>
      <c r="Z138" s="35">
        <v>-1.0626</v>
      </c>
      <c r="AA138" s="35">
        <v>0</v>
      </c>
      <c r="AB138" s="35">
        <v>0</v>
      </c>
      <c r="AC138" s="35">
        <v>2</v>
      </c>
      <c r="AD138" s="35">
        <v>1</v>
      </c>
      <c r="AE138" s="35">
        <v>1</v>
      </c>
      <c r="AF138" s="35">
        <v>1</v>
      </c>
      <c r="AG138" s="35">
        <v>0</v>
      </c>
      <c r="AH138" s="35">
        <v>1</v>
      </c>
      <c r="AI138" s="35">
        <v>5</v>
      </c>
      <c r="AJ138" s="35">
        <v>2</v>
      </c>
      <c r="AK138" s="35">
        <v>0.63780000000000003</v>
      </c>
    </row>
    <row r="139" spans="1:37">
      <c r="A139" s="39">
        <v>137</v>
      </c>
      <c r="B139" s="35">
        <v>29.1</v>
      </c>
      <c r="C139" s="35">
        <v>12.6</v>
      </c>
      <c r="D139" s="35">
        <v>18.2</v>
      </c>
      <c r="E139" s="35">
        <v>0.55000000000000004</v>
      </c>
      <c r="F139" s="35">
        <v>110</v>
      </c>
      <c r="G139" s="35">
        <v>1</v>
      </c>
      <c r="H139" s="35">
        <v>0.5</v>
      </c>
      <c r="I139" s="35">
        <v>10</v>
      </c>
      <c r="J139" s="35">
        <v>2.073</v>
      </c>
      <c r="K139" s="35">
        <v>13.0341928143713</v>
      </c>
      <c r="L139" s="35">
        <v>13.97</v>
      </c>
      <c r="M139" s="35">
        <v>4.7195125748502997</v>
      </c>
      <c r="N139" s="35">
        <v>1.36</v>
      </c>
      <c r="O139" s="35">
        <v>139.07639174799999</v>
      </c>
      <c r="P139" s="35">
        <v>89.995308543999997</v>
      </c>
      <c r="Q139" s="35">
        <v>20.23</v>
      </c>
      <c r="R139" s="35">
        <v>74.599999999999994</v>
      </c>
      <c r="S139" s="35">
        <v>2</v>
      </c>
      <c r="T139" s="35">
        <v>1</v>
      </c>
      <c r="U139" s="35">
        <v>4</v>
      </c>
      <c r="V139" s="35">
        <v>2</v>
      </c>
      <c r="W139" s="35">
        <v>12.407033161179999</v>
      </c>
      <c r="X139" s="35">
        <v>-3.3111000000000002</v>
      </c>
      <c r="Y139" s="35">
        <v>0</v>
      </c>
      <c r="Z139" s="35">
        <v>-0.84440000000000004</v>
      </c>
      <c r="AA139" s="35">
        <v>0</v>
      </c>
      <c r="AB139" s="35">
        <v>0</v>
      </c>
      <c r="AC139" s="35">
        <v>2</v>
      </c>
      <c r="AD139" s="35">
        <v>0</v>
      </c>
      <c r="AE139" s="35">
        <v>1</v>
      </c>
      <c r="AF139" s="35">
        <v>1</v>
      </c>
      <c r="AG139" s="35">
        <v>2</v>
      </c>
      <c r="AH139" s="35">
        <v>0</v>
      </c>
      <c r="AI139" s="35">
        <v>5</v>
      </c>
      <c r="AJ139" s="35">
        <v>2</v>
      </c>
      <c r="AK139" s="35">
        <v>0.52400000000000002</v>
      </c>
    </row>
    <row r="140" spans="1:37">
      <c r="A140" s="39">
        <v>138</v>
      </c>
      <c r="B140" s="35">
        <v>29.1</v>
      </c>
      <c r="C140" s="35">
        <v>12.6</v>
      </c>
      <c r="D140" s="35">
        <v>18.2</v>
      </c>
      <c r="E140" s="35">
        <v>0.55000000000000004</v>
      </c>
      <c r="F140" s="35">
        <v>130</v>
      </c>
      <c r="G140" s="35">
        <v>1</v>
      </c>
      <c r="H140" s="35">
        <v>2</v>
      </c>
      <c r="I140" s="35">
        <v>10</v>
      </c>
      <c r="J140" s="35">
        <v>2.661</v>
      </c>
      <c r="K140" s="35">
        <v>13.0341928143713</v>
      </c>
      <c r="L140" s="35">
        <v>13.97</v>
      </c>
      <c r="M140" s="35">
        <v>4.7195125748502997</v>
      </c>
      <c r="N140" s="35">
        <v>1.36</v>
      </c>
      <c r="O140" s="35">
        <v>139.07639174799999</v>
      </c>
      <c r="P140" s="35">
        <v>89.995308543999997</v>
      </c>
      <c r="Q140" s="35">
        <v>20.23</v>
      </c>
      <c r="R140" s="35">
        <v>74.599999999999994</v>
      </c>
      <c r="S140" s="35">
        <v>2</v>
      </c>
      <c r="T140" s="35">
        <v>1</v>
      </c>
      <c r="U140" s="35">
        <v>4</v>
      </c>
      <c r="V140" s="35">
        <v>2</v>
      </c>
      <c r="W140" s="35">
        <v>12.407033161179999</v>
      </c>
      <c r="X140" s="35">
        <v>-3.3111000000000002</v>
      </c>
      <c r="Y140" s="35">
        <v>0</v>
      </c>
      <c r="Z140" s="35">
        <v>-0.84440000000000004</v>
      </c>
      <c r="AA140" s="35">
        <v>0</v>
      </c>
      <c r="AB140" s="35">
        <v>0</v>
      </c>
      <c r="AC140" s="35">
        <v>2</v>
      </c>
      <c r="AD140" s="35">
        <v>0</v>
      </c>
      <c r="AE140" s="35">
        <v>1</v>
      </c>
      <c r="AF140" s="35">
        <v>1</v>
      </c>
      <c r="AG140" s="35">
        <v>2</v>
      </c>
      <c r="AH140" s="35">
        <v>0</v>
      </c>
      <c r="AI140" s="35">
        <v>5</v>
      </c>
      <c r="AJ140" s="35">
        <v>2</v>
      </c>
      <c r="AK140" s="35">
        <v>0.73799999999999999</v>
      </c>
    </row>
    <row r="141" spans="1:37">
      <c r="A141" s="39">
        <v>139</v>
      </c>
      <c r="B141" s="35">
        <v>29.1</v>
      </c>
      <c r="C141" s="35">
        <v>12.6</v>
      </c>
      <c r="D141" s="35">
        <v>18.2</v>
      </c>
      <c r="E141" s="35">
        <v>0.55000000000000004</v>
      </c>
      <c r="F141" s="35">
        <v>140</v>
      </c>
      <c r="G141" s="35">
        <v>1</v>
      </c>
      <c r="H141" s="35">
        <v>0.5</v>
      </c>
      <c r="I141" s="35">
        <v>10</v>
      </c>
      <c r="J141" s="35">
        <v>2.956</v>
      </c>
      <c r="K141" s="35">
        <v>13.0341928143713</v>
      </c>
      <c r="L141" s="35">
        <v>13.97</v>
      </c>
      <c r="M141" s="35">
        <v>4.7195125748502997</v>
      </c>
      <c r="N141" s="35">
        <v>1.36</v>
      </c>
      <c r="O141" s="35">
        <v>139.07639174799999</v>
      </c>
      <c r="P141" s="35">
        <v>89.995308543999997</v>
      </c>
      <c r="Q141" s="35">
        <v>20.23</v>
      </c>
      <c r="R141" s="35">
        <v>74.599999999999994</v>
      </c>
      <c r="S141" s="35">
        <v>2</v>
      </c>
      <c r="T141" s="35">
        <v>1</v>
      </c>
      <c r="U141" s="35">
        <v>4</v>
      </c>
      <c r="V141" s="35">
        <v>2</v>
      </c>
      <c r="W141" s="35">
        <v>12.407033161179999</v>
      </c>
      <c r="X141" s="35">
        <v>-3.3111000000000002</v>
      </c>
      <c r="Y141" s="35">
        <v>0</v>
      </c>
      <c r="Z141" s="35">
        <v>-0.84440000000000004</v>
      </c>
      <c r="AA141" s="35">
        <v>0</v>
      </c>
      <c r="AB141" s="35">
        <v>0</v>
      </c>
      <c r="AC141" s="35">
        <v>2</v>
      </c>
      <c r="AD141" s="35">
        <v>0</v>
      </c>
      <c r="AE141" s="35">
        <v>1</v>
      </c>
      <c r="AF141" s="35">
        <v>1</v>
      </c>
      <c r="AG141" s="35">
        <v>2</v>
      </c>
      <c r="AH141" s="35">
        <v>0</v>
      </c>
      <c r="AI141" s="35">
        <v>5</v>
      </c>
      <c r="AJ141" s="35">
        <v>2</v>
      </c>
      <c r="AK141" s="35">
        <v>0.86499999999999999</v>
      </c>
    </row>
    <row r="142" spans="1:37">
      <c r="A142" s="39">
        <v>140</v>
      </c>
      <c r="B142" s="35">
        <v>29.1</v>
      </c>
      <c r="C142" s="35">
        <v>12.6</v>
      </c>
      <c r="D142" s="35">
        <v>18.2</v>
      </c>
      <c r="E142" s="35">
        <v>0.55000000000000004</v>
      </c>
      <c r="F142" s="35">
        <v>140</v>
      </c>
      <c r="G142" s="35">
        <v>1</v>
      </c>
      <c r="H142" s="35">
        <v>1</v>
      </c>
      <c r="I142" s="35">
        <v>10</v>
      </c>
      <c r="J142" s="35">
        <v>2.956</v>
      </c>
      <c r="K142" s="35">
        <v>13.0341928143713</v>
      </c>
      <c r="L142" s="35">
        <v>13.97</v>
      </c>
      <c r="M142" s="35">
        <v>4.7195125748502997</v>
      </c>
      <c r="N142" s="35">
        <v>1.36</v>
      </c>
      <c r="O142" s="35">
        <v>139.07639174799999</v>
      </c>
      <c r="P142" s="35">
        <v>89.995308543999997</v>
      </c>
      <c r="Q142" s="35">
        <v>20.23</v>
      </c>
      <c r="R142" s="35">
        <v>74.599999999999994</v>
      </c>
      <c r="S142" s="35">
        <v>2</v>
      </c>
      <c r="T142" s="35">
        <v>1</v>
      </c>
      <c r="U142" s="35">
        <v>4</v>
      </c>
      <c r="V142" s="35">
        <v>2</v>
      </c>
      <c r="W142" s="35">
        <v>12.407033161179999</v>
      </c>
      <c r="X142" s="35">
        <v>-3.3111000000000002</v>
      </c>
      <c r="Y142" s="35">
        <v>0</v>
      </c>
      <c r="Z142" s="35">
        <v>-0.84440000000000004</v>
      </c>
      <c r="AA142" s="35">
        <v>0</v>
      </c>
      <c r="AB142" s="35">
        <v>0</v>
      </c>
      <c r="AC142" s="35">
        <v>2</v>
      </c>
      <c r="AD142" s="35">
        <v>0</v>
      </c>
      <c r="AE142" s="35">
        <v>1</v>
      </c>
      <c r="AF142" s="35">
        <v>1</v>
      </c>
      <c r="AG142" s="35">
        <v>2</v>
      </c>
      <c r="AH142" s="35">
        <v>0</v>
      </c>
      <c r="AI142" s="35">
        <v>5</v>
      </c>
      <c r="AJ142" s="35">
        <v>2</v>
      </c>
      <c r="AK142" s="35">
        <v>0.76100000000000001</v>
      </c>
    </row>
    <row r="143" spans="1:37">
      <c r="A143" s="39">
        <v>141</v>
      </c>
      <c r="B143" s="35">
        <v>29.1</v>
      </c>
      <c r="C143" s="35">
        <v>12.6</v>
      </c>
      <c r="D143" s="35">
        <v>18.2</v>
      </c>
      <c r="E143" s="35">
        <v>0.55000000000000004</v>
      </c>
      <c r="F143" s="35">
        <v>140</v>
      </c>
      <c r="G143" s="35">
        <v>1</v>
      </c>
      <c r="H143" s="35">
        <v>2</v>
      </c>
      <c r="I143" s="35">
        <v>10</v>
      </c>
      <c r="J143" s="35">
        <v>2.956</v>
      </c>
      <c r="K143" s="35">
        <v>13.0341928143713</v>
      </c>
      <c r="L143" s="35">
        <v>13.97</v>
      </c>
      <c r="M143" s="35">
        <v>4.7195125748502997</v>
      </c>
      <c r="N143" s="35">
        <v>1.36</v>
      </c>
      <c r="O143" s="35">
        <v>139.07639174799999</v>
      </c>
      <c r="P143" s="35">
        <v>89.995308543999997</v>
      </c>
      <c r="Q143" s="35">
        <v>20.23</v>
      </c>
      <c r="R143" s="35">
        <v>74.599999999999994</v>
      </c>
      <c r="S143" s="35">
        <v>2</v>
      </c>
      <c r="T143" s="35">
        <v>1</v>
      </c>
      <c r="U143" s="35">
        <v>4</v>
      </c>
      <c r="V143" s="35">
        <v>2</v>
      </c>
      <c r="W143" s="35">
        <v>12.407033161179999</v>
      </c>
      <c r="X143" s="35">
        <v>-3.3111000000000002</v>
      </c>
      <c r="Y143" s="35">
        <v>0</v>
      </c>
      <c r="Z143" s="35">
        <v>-0.84440000000000004</v>
      </c>
      <c r="AA143" s="35">
        <v>0</v>
      </c>
      <c r="AB143" s="35">
        <v>0</v>
      </c>
      <c r="AC143" s="35">
        <v>2</v>
      </c>
      <c r="AD143" s="35">
        <v>0</v>
      </c>
      <c r="AE143" s="35">
        <v>1</v>
      </c>
      <c r="AF143" s="35">
        <v>1</v>
      </c>
      <c r="AG143" s="35">
        <v>2</v>
      </c>
      <c r="AH143" s="35">
        <v>0</v>
      </c>
      <c r="AI143" s="35">
        <v>5</v>
      </c>
      <c r="AJ143" s="35">
        <v>2</v>
      </c>
      <c r="AK143" s="35">
        <v>0.69599999999999995</v>
      </c>
    </row>
    <row r="144" spans="1:37">
      <c r="A144" s="39">
        <v>142</v>
      </c>
      <c r="B144" s="35">
        <v>29.1</v>
      </c>
      <c r="C144" s="35">
        <v>12.6</v>
      </c>
      <c r="D144" s="35">
        <v>18.2</v>
      </c>
      <c r="E144" s="35">
        <v>0.55000000000000004</v>
      </c>
      <c r="F144" s="35">
        <v>140</v>
      </c>
      <c r="G144" s="35">
        <v>1</v>
      </c>
      <c r="H144" s="35">
        <v>3</v>
      </c>
      <c r="I144" s="35">
        <v>10</v>
      </c>
      <c r="J144" s="35">
        <v>2.956</v>
      </c>
      <c r="K144" s="35">
        <v>13.0341928143713</v>
      </c>
      <c r="L144" s="35">
        <v>13.97</v>
      </c>
      <c r="M144" s="35">
        <v>4.7195125748502997</v>
      </c>
      <c r="N144" s="35">
        <v>1.36</v>
      </c>
      <c r="O144" s="35">
        <v>139.07639174799999</v>
      </c>
      <c r="P144" s="35">
        <v>89.995308543999997</v>
      </c>
      <c r="Q144" s="35">
        <v>20.23</v>
      </c>
      <c r="R144" s="35">
        <v>74.599999999999994</v>
      </c>
      <c r="S144" s="35">
        <v>2</v>
      </c>
      <c r="T144" s="35">
        <v>1</v>
      </c>
      <c r="U144" s="35">
        <v>4</v>
      </c>
      <c r="V144" s="35">
        <v>2</v>
      </c>
      <c r="W144" s="35">
        <v>12.407033161179999</v>
      </c>
      <c r="X144" s="35">
        <v>-3.3111000000000002</v>
      </c>
      <c r="Y144" s="35">
        <v>0</v>
      </c>
      <c r="Z144" s="35">
        <v>-0.84440000000000004</v>
      </c>
      <c r="AA144" s="35">
        <v>0</v>
      </c>
      <c r="AB144" s="35">
        <v>0</v>
      </c>
      <c r="AC144" s="35">
        <v>2</v>
      </c>
      <c r="AD144" s="35">
        <v>0</v>
      </c>
      <c r="AE144" s="35">
        <v>1</v>
      </c>
      <c r="AF144" s="35">
        <v>1</v>
      </c>
      <c r="AG144" s="35">
        <v>2</v>
      </c>
      <c r="AH144" s="35">
        <v>0</v>
      </c>
      <c r="AI144" s="35">
        <v>5</v>
      </c>
      <c r="AJ144" s="35">
        <v>2</v>
      </c>
      <c r="AK144" s="35">
        <v>0.64300000000000002</v>
      </c>
    </row>
    <row r="145" spans="1:37">
      <c r="A145" s="39">
        <v>143</v>
      </c>
      <c r="B145" s="35">
        <v>33.6</v>
      </c>
      <c r="C145" s="35">
        <v>18.600000000000001</v>
      </c>
      <c r="D145" s="35">
        <v>15.3</v>
      </c>
      <c r="E145" s="35">
        <v>0.4</v>
      </c>
      <c r="F145" s="35">
        <v>120</v>
      </c>
      <c r="G145" s="35">
        <v>6</v>
      </c>
      <c r="H145" s="35">
        <v>9</v>
      </c>
      <c r="I145" s="35">
        <v>10</v>
      </c>
      <c r="J145" s="35">
        <v>3.145</v>
      </c>
      <c r="K145" s="35">
        <v>13.0341928143713</v>
      </c>
      <c r="L145" s="35">
        <v>13.97</v>
      </c>
      <c r="M145" s="35">
        <v>6.83638203592814</v>
      </c>
      <c r="N145" s="35">
        <v>3.78</v>
      </c>
      <c r="O145" s="35">
        <v>139.07639174799999</v>
      </c>
      <c r="P145" s="35">
        <v>90.031694052000006</v>
      </c>
      <c r="Q145" s="35">
        <v>20.23</v>
      </c>
      <c r="R145" s="35">
        <v>57.53</v>
      </c>
      <c r="S145" s="35">
        <v>2</v>
      </c>
      <c r="T145" s="35">
        <v>1</v>
      </c>
      <c r="U145" s="35">
        <v>3</v>
      </c>
      <c r="V145" s="35">
        <v>2</v>
      </c>
      <c r="W145" s="35">
        <v>12.407033161179999</v>
      </c>
      <c r="X145" s="35">
        <v>-3.3111000000000002</v>
      </c>
      <c r="Y145" s="35">
        <v>0</v>
      </c>
      <c r="Z145" s="35">
        <v>-0.54820000000000002</v>
      </c>
      <c r="AA145" s="35">
        <v>0</v>
      </c>
      <c r="AB145" s="35">
        <v>0</v>
      </c>
      <c r="AC145" s="35">
        <v>2</v>
      </c>
      <c r="AD145" s="35">
        <v>1</v>
      </c>
      <c r="AE145" s="35">
        <v>1</v>
      </c>
      <c r="AF145" s="35">
        <v>1</v>
      </c>
      <c r="AG145" s="35">
        <v>1</v>
      </c>
      <c r="AH145" s="35">
        <v>0</v>
      </c>
      <c r="AI145" s="35">
        <v>5</v>
      </c>
      <c r="AJ145" s="35">
        <v>3</v>
      </c>
      <c r="AK145" s="35">
        <v>0.75</v>
      </c>
    </row>
    <row r="146" spans="1:37">
      <c r="A146" s="39">
        <v>144</v>
      </c>
      <c r="B146" s="35">
        <v>33.6</v>
      </c>
      <c r="C146" s="35">
        <v>18.600000000000001</v>
      </c>
      <c r="D146" s="35">
        <v>15.3</v>
      </c>
      <c r="E146" s="35">
        <v>0.4</v>
      </c>
      <c r="F146" s="35">
        <v>120</v>
      </c>
      <c r="G146" s="35">
        <v>6</v>
      </c>
      <c r="H146" s="35">
        <v>9</v>
      </c>
      <c r="I146" s="35">
        <v>10</v>
      </c>
      <c r="J146" s="35">
        <v>3.145</v>
      </c>
      <c r="K146" s="35">
        <v>6.6771005988023902</v>
      </c>
      <c r="L146" s="35">
        <v>12.55</v>
      </c>
      <c r="M146" s="35">
        <v>6.83638203592814</v>
      </c>
      <c r="N146" s="35">
        <v>3.78</v>
      </c>
      <c r="O146" s="35">
        <v>95.025024872000003</v>
      </c>
      <c r="P146" s="35">
        <v>90.031694052000006</v>
      </c>
      <c r="Q146" s="35">
        <v>75.89</v>
      </c>
      <c r="R146" s="35">
        <v>57.53</v>
      </c>
      <c r="S146" s="35">
        <v>1</v>
      </c>
      <c r="T146" s="35">
        <v>4</v>
      </c>
      <c r="U146" s="35">
        <v>3</v>
      </c>
      <c r="V146" s="35">
        <v>2</v>
      </c>
      <c r="W146" s="35">
        <v>11.4673349543244</v>
      </c>
      <c r="X146" s="35">
        <v>-0.73963000000000001</v>
      </c>
      <c r="Y146" s="35">
        <v>0</v>
      </c>
      <c r="Z146" s="35">
        <v>-0.54820000000000002</v>
      </c>
      <c r="AA146" s="35">
        <v>0</v>
      </c>
      <c r="AB146" s="35">
        <v>0</v>
      </c>
      <c r="AC146" s="35">
        <v>0</v>
      </c>
      <c r="AD146" s="35">
        <v>1</v>
      </c>
      <c r="AE146" s="35">
        <v>0</v>
      </c>
      <c r="AF146" s="35">
        <v>3</v>
      </c>
      <c r="AG146" s="35">
        <v>1</v>
      </c>
      <c r="AH146" s="35">
        <v>0</v>
      </c>
      <c r="AI146" s="35">
        <v>1</v>
      </c>
      <c r="AJ146" s="35">
        <v>3</v>
      </c>
      <c r="AK146" s="35">
        <v>0.82640000000000002</v>
      </c>
    </row>
    <row r="147" spans="1:37">
      <c r="A147" s="39">
        <v>145</v>
      </c>
      <c r="B147" s="35">
        <v>33.6</v>
      </c>
      <c r="C147" s="35">
        <v>18.600000000000001</v>
      </c>
      <c r="D147" s="35">
        <v>15.3</v>
      </c>
      <c r="E147" s="35">
        <v>0.4</v>
      </c>
      <c r="F147" s="35">
        <v>120</v>
      </c>
      <c r="G147" s="35">
        <v>6</v>
      </c>
      <c r="H147" s="35">
        <v>9</v>
      </c>
      <c r="I147" s="35">
        <v>10</v>
      </c>
      <c r="J147" s="35">
        <v>3.145</v>
      </c>
      <c r="K147" s="35">
        <v>15.185091017964099</v>
      </c>
      <c r="L147" s="35">
        <v>2.41</v>
      </c>
      <c r="M147" s="35">
        <v>6.83638203592814</v>
      </c>
      <c r="N147" s="35">
        <v>3.78</v>
      </c>
      <c r="O147" s="35">
        <v>174.11167568799999</v>
      </c>
      <c r="P147" s="35">
        <v>90.031694052000006</v>
      </c>
      <c r="Q147" s="35">
        <v>127.72</v>
      </c>
      <c r="R147" s="35">
        <v>57.53</v>
      </c>
      <c r="S147" s="35">
        <v>4</v>
      </c>
      <c r="T147" s="35">
        <v>4</v>
      </c>
      <c r="U147" s="35">
        <v>3</v>
      </c>
      <c r="V147" s="35">
        <v>2</v>
      </c>
      <c r="W147" s="35">
        <v>17.2010024314866</v>
      </c>
      <c r="X147" s="35">
        <v>-1.5481</v>
      </c>
      <c r="Y147" s="35">
        <v>0</v>
      </c>
      <c r="Z147" s="35">
        <v>-0.54820000000000002</v>
      </c>
      <c r="AA147" s="35">
        <v>0</v>
      </c>
      <c r="AB147" s="35">
        <v>0</v>
      </c>
      <c r="AC147" s="35">
        <v>5</v>
      </c>
      <c r="AD147" s="35">
        <v>1</v>
      </c>
      <c r="AE147" s="35">
        <v>1</v>
      </c>
      <c r="AF147" s="35">
        <v>4</v>
      </c>
      <c r="AG147" s="35">
        <v>1</v>
      </c>
      <c r="AH147" s="35">
        <v>0</v>
      </c>
      <c r="AI147" s="35">
        <v>6</v>
      </c>
      <c r="AJ147" s="35">
        <v>3</v>
      </c>
      <c r="AK147" s="35">
        <v>0.42830000000000001</v>
      </c>
    </row>
    <row r="148" spans="1:37">
      <c r="A148" s="39">
        <v>146</v>
      </c>
      <c r="B148" s="35">
        <v>33.6</v>
      </c>
      <c r="C148" s="35">
        <v>18.600000000000001</v>
      </c>
      <c r="D148" s="35">
        <v>15.3</v>
      </c>
      <c r="E148" s="35">
        <v>0.4</v>
      </c>
      <c r="F148" s="35">
        <v>120</v>
      </c>
      <c r="G148" s="35">
        <v>6</v>
      </c>
      <c r="H148" s="35">
        <v>9</v>
      </c>
      <c r="I148" s="35">
        <v>10</v>
      </c>
      <c r="J148" s="35">
        <v>3.145</v>
      </c>
      <c r="K148" s="35">
        <v>12.7158778443114</v>
      </c>
      <c r="L148" s="35">
        <v>3.26</v>
      </c>
      <c r="M148" s="35">
        <v>6.83638203592814</v>
      </c>
      <c r="N148" s="35">
        <v>3.78</v>
      </c>
      <c r="O148" s="35">
        <v>153.055656304</v>
      </c>
      <c r="P148" s="35">
        <v>90.031694052000006</v>
      </c>
      <c r="Q148" s="35">
        <v>37.299999999999997</v>
      </c>
      <c r="R148" s="35">
        <v>57.53</v>
      </c>
      <c r="S148" s="35">
        <v>3</v>
      </c>
      <c r="T148" s="35">
        <v>1</v>
      </c>
      <c r="U148" s="35">
        <v>3</v>
      </c>
      <c r="V148" s="35">
        <v>2</v>
      </c>
      <c r="W148" s="35">
        <v>12.407033161179999</v>
      </c>
      <c r="X148" s="35">
        <v>-3.2187999999999999</v>
      </c>
      <c r="Y148" s="35">
        <v>0</v>
      </c>
      <c r="Z148" s="35">
        <v>-0.54820000000000002</v>
      </c>
      <c r="AA148" s="35">
        <v>0</v>
      </c>
      <c r="AB148" s="35">
        <v>0</v>
      </c>
      <c r="AC148" s="35">
        <v>2</v>
      </c>
      <c r="AD148" s="35">
        <v>1</v>
      </c>
      <c r="AE148" s="35">
        <v>2</v>
      </c>
      <c r="AF148" s="35">
        <v>1</v>
      </c>
      <c r="AG148" s="35">
        <v>1</v>
      </c>
      <c r="AH148" s="35">
        <v>0</v>
      </c>
      <c r="AI148" s="35">
        <v>5</v>
      </c>
      <c r="AJ148" s="35">
        <v>3</v>
      </c>
      <c r="AK148" s="35">
        <v>0.74450000000000005</v>
      </c>
    </row>
    <row r="149" spans="1:37">
      <c r="A149" s="39">
        <v>147</v>
      </c>
      <c r="B149" s="35">
        <v>33.6</v>
      </c>
      <c r="C149" s="35">
        <v>18.600000000000001</v>
      </c>
      <c r="D149" s="35">
        <v>15.3</v>
      </c>
      <c r="E149" s="35">
        <v>0.4</v>
      </c>
      <c r="F149" s="35">
        <v>120</v>
      </c>
      <c r="G149" s="35">
        <v>6</v>
      </c>
      <c r="H149" s="35">
        <v>9</v>
      </c>
      <c r="I149" s="35">
        <v>10</v>
      </c>
      <c r="J149" s="35">
        <v>3.145</v>
      </c>
      <c r="K149" s="35">
        <v>7.6385293413173603</v>
      </c>
      <c r="L149" s="35">
        <v>4.45</v>
      </c>
      <c r="M149" s="35">
        <v>6.83638203592814</v>
      </c>
      <c r="N149" s="35">
        <v>3.78</v>
      </c>
      <c r="O149" s="35">
        <v>97.029441555999995</v>
      </c>
      <c r="P149" s="35">
        <v>90.031694052000006</v>
      </c>
      <c r="Q149" s="35">
        <v>46.25</v>
      </c>
      <c r="R149" s="35">
        <v>57.53</v>
      </c>
      <c r="S149" s="35">
        <v>2</v>
      </c>
      <c r="T149" s="35">
        <v>3</v>
      </c>
      <c r="U149" s="35">
        <v>3</v>
      </c>
      <c r="V149" s="35">
        <v>2</v>
      </c>
      <c r="W149" s="35">
        <v>5.7336674771621796</v>
      </c>
      <c r="X149" s="35">
        <v>-0.64080000000000004</v>
      </c>
      <c r="Y149" s="35">
        <v>0</v>
      </c>
      <c r="Z149" s="35">
        <v>-0.54820000000000002</v>
      </c>
      <c r="AA149" s="35">
        <v>0</v>
      </c>
      <c r="AB149" s="35">
        <v>0</v>
      </c>
      <c r="AC149" s="35">
        <v>1</v>
      </c>
      <c r="AD149" s="35">
        <v>1</v>
      </c>
      <c r="AE149" s="35">
        <v>0</v>
      </c>
      <c r="AF149" s="35">
        <v>1</v>
      </c>
      <c r="AG149" s="35">
        <v>1</v>
      </c>
      <c r="AH149" s="35">
        <v>0</v>
      </c>
      <c r="AI149" s="35">
        <v>2</v>
      </c>
      <c r="AJ149" s="35">
        <v>3</v>
      </c>
      <c r="AK149" s="35">
        <v>0.65429999999999999</v>
      </c>
    </row>
    <row r="150" spans="1:37">
      <c r="A150" s="39">
        <v>148</v>
      </c>
      <c r="B150" s="35">
        <v>33.6</v>
      </c>
      <c r="C150" s="35">
        <v>18.600000000000001</v>
      </c>
      <c r="D150" s="35">
        <v>15.3</v>
      </c>
      <c r="E150" s="35">
        <v>0.4</v>
      </c>
      <c r="F150" s="35">
        <v>120</v>
      </c>
      <c r="G150" s="35">
        <v>6</v>
      </c>
      <c r="H150" s="35">
        <v>9</v>
      </c>
      <c r="I150" s="35">
        <v>10</v>
      </c>
      <c r="J150" s="35">
        <v>3.145</v>
      </c>
      <c r="K150" s="35">
        <v>14.352507784431101</v>
      </c>
      <c r="L150" s="35">
        <v>3.28</v>
      </c>
      <c r="M150" s="35">
        <v>6.83638203592814</v>
      </c>
      <c r="N150" s="35">
        <v>3.78</v>
      </c>
      <c r="O150" s="35">
        <v>137.09712719199999</v>
      </c>
      <c r="P150" s="35">
        <v>90.031694052000006</v>
      </c>
      <c r="Q150" s="35">
        <v>3.24</v>
      </c>
      <c r="R150" s="35">
        <v>57.53</v>
      </c>
      <c r="S150" s="35">
        <v>1</v>
      </c>
      <c r="T150" s="35">
        <v>1</v>
      </c>
      <c r="U150" s="35">
        <v>3</v>
      </c>
      <c r="V150" s="35">
        <v>2</v>
      </c>
      <c r="W150" s="35">
        <v>0</v>
      </c>
      <c r="X150" s="35">
        <v>1.7699</v>
      </c>
      <c r="Y150" s="35">
        <v>0</v>
      </c>
      <c r="Z150" s="35">
        <v>-0.54820000000000002</v>
      </c>
      <c r="AA150" s="35">
        <v>0</v>
      </c>
      <c r="AB150" s="35">
        <v>0</v>
      </c>
      <c r="AC150" s="35">
        <v>3</v>
      </c>
      <c r="AD150" s="35">
        <v>1</v>
      </c>
      <c r="AE150" s="35">
        <v>0</v>
      </c>
      <c r="AF150" s="35">
        <v>1</v>
      </c>
      <c r="AG150" s="35">
        <v>1</v>
      </c>
      <c r="AH150" s="35">
        <v>0</v>
      </c>
      <c r="AI150" s="35">
        <v>6</v>
      </c>
      <c r="AJ150" s="35">
        <v>3</v>
      </c>
      <c r="AK150" s="35">
        <v>0.78800000000000003</v>
      </c>
    </row>
    <row r="151" spans="1:37">
      <c r="A151" s="39">
        <v>149</v>
      </c>
      <c r="B151" s="35">
        <v>33.6</v>
      </c>
      <c r="C151" s="35">
        <v>18.600000000000001</v>
      </c>
      <c r="D151" s="35">
        <v>15.3</v>
      </c>
      <c r="E151" s="35">
        <v>0.4</v>
      </c>
      <c r="F151" s="35">
        <v>120</v>
      </c>
      <c r="G151" s="35">
        <v>6</v>
      </c>
      <c r="H151" s="35">
        <v>2</v>
      </c>
      <c r="I151" s="35">
        <v>10</v>
      </c>
      <c r="J151" s="35">
        <v>3.145</v>
      </c>
      <c r="K151" s="35">
        <v>13.0341928143713</v>
      </c>
      <c r="L151" s="35">
        <v>13.97</v>
      </c>
      <c r="M151" s="35">
        <v>6.83638203592814</v>
      </c>
      <c r="N151" s="35">
        <v>3.78</v>
      </c>
      <c r="O151" s="35">
        <v>139.07639174799999</v>
      </c>
      <c r="P151" s="35">
        <v>90.031694052000006</v>
      </c>
      <c r="Q151" s="35">
        <v>20.23</v>
      </c>
      <c r="R151" s="35">
        <v>57.53</v>
      </c>
      <c r="S151" s="35">
        <v>1</v>
      </c>
      <c r="T151" s="35">
        <v>1</v>
      </c>
      <c r="U151" s="35">
        <v>3</v>
      </c>
      <c r="V151" s="35">
        <v>2</v>
      </c>
      <c r="W151" s="35">
        <v>12.407033161179999</v>
      </c>
      <c r="X151" s="35">
        <v>-3.3111000000000002</v>
      </c>
      <c r="Y151" s="35">
        <v>0</v>
      </c>
      <c r="Z151" s="35">
        <v>-0.54820000000000002</v>
      </c>
      <c r="AA151" s="35">
        <v>0</v>
      </c>
      <c r="AB151" s="35">
        <v>0</v>
      </c>
      <c r="AC151" s="35">
        <v>2</v>
      </c>
      <c r="AD151" s="35">
        <v>1</v>
      </c>
      <c r="AE151" s="35">
        <v>1</v>
      </c>
      <c r="AF151" s="35">
        <v>1</v>
      </c>
      <c r="AG151" s="35">
        <v>1</v>
      </c>
      <c r="AH151" s="35">
        <v>0</v>
      </c>
      <c r="AI151" s="35">
        <v>5</v>
      </c>
      <c r="AJ151" s="35">
        <v>3</v>
      </c>
      <c r="AK151" s="35">
        <v>0.60350000000000004</v>
      </c>
    </row>
    <row r="152" spans="1:37">
      <c r="A152" s="39">
        <v>150</v>
      </c>
      <c r="B152" s="35">
        <v>33.6</v>
      </c>
      <c r="C152" s="35">
        <v>18.600000000000001</v>
      </c>
      <c r="D152" s="35">
        <v>15.3</v>
      </c>
      <c r="E152" s="35">
        <v>0.4</v>
      </c>
      <c r="F152" s="35">
        <v>120</v>
      </c>
      <c r="G152" s="35">
        <v>6</v>
      </c>
      <c r="H152" s="35">
        <v>2</v>
      </c>
      <c r="I152" s="35">
        <v>10</v>
      </c>
      <c r="J152" s="35">
        <v>3.145</v>
      </c>
      <c r="K152" s="35">
        <v>13.0341928143713</v>
      </c>
      <c r="L152" s="35">
        <v>13.97</v>
      </c>
      <c r="M152" s="35">
        <v>7.2622544910179601</v>
      </c>
      <c r="N152" s="35">
        <v>3.02</v>
      </c>
      <c r="O152" s="35">
        <v>139.07639174799999</v>
      </c>
      <c r="P152" s="35">
        <v>107.99780708</v>
      </c>
      <c r="Q152" s="35">
        <v>20.23</v>
      </c>
      <c r="R152" s="35">
        <v>37.299999999999997</v>
      </c>
      <c r="S152" s="35">
        <v>2</v>
      </c>
      <c r="T152" s="35">
        <v>1</v>
      </c>
      <c r="U152" s="35">
        <v>2</v>
      </c>
      <c r="V152" s="35">
        <v>1</v>
      </c>
      <c r="W152" s="35">
        <v>12.407033161179999</v>
      </c>
      <c r="X152" s="35">
        <v>-3.3111000000000002</v>
      </c>
      <c r="Y152" s="35">
        <v>0</v>
      </c>
      <c r="Z152" s="35">
        <v>0.69830000000000003</v>
      </c>
      <c r="AA152" s="35">
        <v>0</v>
      </c>
      <c r="AB152" s="35">
        <v>0</v>
      </c>
      <c r="AC152" s="35">
        <v>2</v>
      </c>
      <c r="AD152" s="35">
        <v>1</v>
      </c>
      <c r="AE152" s="35">
        <v>1</v>
      </c>
      <c r="AF152" s="35">
        <v>1</v>
      </c>
      <c r="AG152" s="35">
        <v>1</v>
      </c>
      <c r="AH152" s="35">
        <v>0</v>
      </c>
      <c r="AI152" s="35">
        <v>5</v>
      </c>
      <c r="AJ152" s="35">
        <v>3</v>
      </c>
      <c r="AK152" s="35">
        <v>0.73829999999999996</v>
      </c>
    </row>
    <row r="153" spans="1:37">
      <c r="A153" s="39">
        <v>151</v>
      </c>
      <c r="B153" s="35">
        <v>33.6</v>
      </c>
      <c r="C153" s="35">
        <v>18.600000000000001</v>
      </c>
      <c r="D153" s="35">
        <v>15.3</v>
      </c>
      <c r="E153" s="35">
        <v>0.4</v>
      </c>
      <c r="F153" s="35">
        <v>120</v>
      </c>
      <c r="G153" s="35">
        <v>6</v>
      </c>
      <c r="H153" s="35">
        <v>2</v>
      </c>
      <c r="I153" s="35">
        <v>10</v>
      </c>
      <c r="J153" s="35">
        <v>3.145</v>
      </c>
      <c r="K153" s="35">
        <v>13.0341928143713</v>
      </c>
      <c r="L153" s="35">
        <v>13.97</v>
      </c>
      <c r="M153" s="35">
        <v>5.0378275449101801</v>
      </c>
      <c r="N153" s="35">
        <v>3.53</v>
      </c>
      <c r="O153" s="35">
        <v>139.07639174799999</v>
      </c>
      <c r="P153" s="35">
        <v>76.016043988000007</v>
      </c>
      <c r="Q153" s="35">
        <v>20.23</v>
      </c>
      <c r="R153" s="35">
        <v>57.53</v>
      </c>
      <c r="S153" s="35">
        <v>2</v>
      </c>
      <c r="T153" s="35">
        <v>1</v>
      </c>
      <c r="U153" s="35">
        <v>3</v>
      </c>
      <c r="V153" s="35">
        <v>2</v>
      </c>
      <c r="W153" s="35">
        <v>12.407033161179999</v>
      </c>
      <c r="X153" s="35">
        <v>-3.3111000000000002</v>
      </c>
      <c r="Y153" s="35">
        <v>0</v>
      </c>
      <c r="Z153" s="35">
        <v>-0.93669999999999998</v>
      </c>
      <c r="AA153" s="35">
        <v>0</v>
      </c>
      <c r="AB153" s="35">
        <v>0</v>
      </c>
      <c r="AC153" s="35">
        <v>2</v>
      </c>
      <c r="AD153" s="35">
        <v>1</v>
      </c>
      <c r="AE153" s="35">
        <v>1</v>
      </c>
      <c r="AF153" s="35">
        <v>1</v>
      </c>
      <c r="AG153" s="35">
        <v>1</v>
      </c>
      <c r="AH153" s="35">
        <v>0</v>
      </c>
      <c r="AI153" s="35">
        <v>5</v>
      </c>
      <c r="AJ153" s="35">
        <v>2</v>
      </c>
      <c r="AK153" s="35">
        <v>0.60870000000000002</v>
      </c>
    </row>
    <row r="154" spans="1:37">
      <c r="A154" s="39">
        <v>152</v>
      </c>
      <c r="B154" s="35">
        <v>33.6</v>
      </c>
      <c r="C154" s="35">
        <v>18.600000000000001</v>
      </c>
      <c r="D154" s="35">
        <v>15.3</v>
      </c>
      <c r="E154" s="35">
        <v>0.4</v>
      </c>
      <c r="F154" s="35">
        <v>120</v>
      </c>
      <c r="G154" s="35">
        <v>6</v>
      </c>
      <c r="H154" s="35">
        <v>2</v>
      </c>
      <c r="I154" s="35">
        <v>10</v>
      </c>
      <c r="J154" s="35">
        <v>3.145</v>
      </c>
      <c r="K154" s="35">
        <v>13.0341928143713</v>
      </c>
      <c r="L154" s="35">
        <v>13.97</v>
      </c>
      <c r="M154" s="35">
        <v>8.0926694610778398</v>
      </c>
      <c r="N154" s="35">
        <v>4.57</v>
      </c>
      <c r="O154" s="35">
        <v>139.07639174799999</v>
      </c>
      <c r="P154" s="35">
        <v>106.008850432</v>
      </c>
      <c r="Q154" s="35">
        <v>20.23</v>
      </c>
      <c r="R154" s="35">
        <v>76.099999999999994</v>
      </c>
      <c r="S154" s="35">
        <v>2</v>
      </c>
      <c r="T154" s="35">
        <v>1</v>
      </c>
      <c r="U154" s="35">
        <v>3</v>
      </c>
      <c r="V154" s="35">
        <v>2</v>
      </c>
      <c r="W154" s="35">
        <v>12.407033161179999</v>
      </c>
      <c r="X154" s="35">
        <v>-3.3111000000000002</v>
      </c>
      <c r="Y154" s="35">
        <v>0</v>
      </c>
      <c r="Z154" s="35">
        <v>0.39090000000000003</v>
      </c>
      <c r="AA154" s="35">
        <v>0</v>
      </c>
      <c r="AB154" s="35">
        <v>0</v>
      </c>
      <c r="AC154" s="35">
        <v>2</v>
      </c>
      <c r="AD154" s="35">
        <v>2</v>
      </c>
      <c r="AE154" s="35">
        <v>1</v>
      </c>
      <c r="AF154" s="35">
        <v>1</v>
      </c>
      <c r="AG154" s="35">
        <v>1</v>
      </c>
      <c r="AH154" s="35">
        <v>0</v>
      </c>
      <c r="AI154" s="35">
        <v>5</v>
      </c>
      <c r="AJ154" s="35">
        <v>3</v>
      </c>
      <c r="AK154" s="35">
        <v>0.56410000000000005</v>
      </c>
    </row>
    <row r="155" spans="1:37">
      <c r="A155" s="39">
        <v>153</v>
      </c>
      <c r="B155" s="35">
        <v>33.6</v>
      </c>
      <c r="C155" s="35">
        <v>18.600000000000001</v>
      </c>
      <c r="D155" s="35">
        <v>15.3</v>
      </c>
      <c r="E155" s="35">
        <v>0.4</v>
      </c>
      <c r="F155" s="35">
        <v>120</v>
      </c>
      <c r="G155" s="35">
        <v>6</v>
      </c>
      <c r="H155" s="35">
        <v>2</v>
      </c>
      <c r="I155" s="35">
        <v>10</v>
      </c>
      <c r="J155" s="35">
        <v>3.145</v>
      </c>
      <c r="K155" s="35">
        <v>13.0341928143713</v>
      </c>
      <c r="L155" s="35">
        <v>13.97</v>
      </c>
      <c r="M155" s="35">
        <v>8.0926694610778398</v>
      </c>
      <c r="N155" s="35">
        <v>4.3499999999999996</v>
      </c>
      <c r="O155" s="35">
        <v>139.07639174799999</v>
      </c>
      <c r="P155" s="35">
        <v>106.008850432</v>
      </c>
      <c r="Q155" s="35">
        <v>20.23</v>
      </c>
      <c r="R155" s="35">
        <v>76.099999999999994</v>
      </c>
      <c r="S155" s="35">
        <v>2</v>
      </c>
      <c r="T155" s="35">
        <v>1</v>
      </c>
      <c r="U155" s="35">
        <v>3</v>
      </c>
      <c r="V155" s="35">
        <v>2</v>
      </c>
      <c r="W155" s="35">
        <v>12.407033161179999</v>
      </c>
      <c r="X155" s="35">
        <v>-3.3111000000000002</v>
      </c>
      <c r="Y155" s="35">
        <v>0</v>
      </c>
      <c r="Z155" s="35">
        <v>0.38929999999999998</v>
      </c>
      <c r="AA155" s="35">
        <v>0</v>
      </c>
      <c r="AB155" s="35">
        <v>0</v>
      </c>
      <c r="AC155" s="35">
        <v>2</v>
      </c>
      <c r="AD155" s="35">
        <v>1</v>
      </c>
      <c r="AE155" s="35">
        <v>1</v>
      </c>
      <c r="AF155" s="35">
        <v>1</v>
      </c>
      <c r="AG155" s="35">
        <v>1</v>
      </c>
      <c r="AH155" s="35">
        <v>0</v>
      </c>
      <c r="AI155" s="35">
        <v>5</v>
      </c>
      <c r="AJ155" s="35">
        <v>3</v>
      </c>
      <c r="AK155" s="35">
        <v>0.70609999999999995</v>
      </c>
    </row>
    <row r="156" spans="1:37">
      <c r="A156" s="39">
        <v>154</v>
      </c>
      <c r="B156" s="35">
        <v>33.6</v>
      </c>
      <c r="C156" s="35">
        <v>18.600000000000001</v>
      </c>
      <c r="D156" s="35">
        <v>15.3</v>
      </c>
      <c r="E156" s="35">
        <v>0.4</v>
      </c>
      <c r="F156" s="35">
        <v>120</v>
      </c>
      <c r="G156" s="35">
        <v>6</v>
      </c>
      <c r="H156" s="35">
        <v>2</v>
      </c>
      <c r="I156" s="35">
        <v>10</v>
      </c>
      <c r="J156" s="35">
        <v>3.145</v>
      </c>
      <c r="K156" s="35">
        <v>13.0341928143713</v>
      </c>
      <c r="L156" s="35">
        <v>13.97</v>
      </c>
      <c r="M156" s="35">
        <v>13.953251497006001</v>
      </c>
      <c r="N156" s="35">
        <v>4.5999999999999996</v>
      </c>
      <c r="O156" s="35">
        <v>139.07639174799999</v>
      </c>
      <c r="P156" s="35">
        <v>150.06807956</v>
      </c>
      <c r="Q156" s="35">
        <v>20.23</v>
      </c>
      <c r="R156" s="35">
        <v>37.299999999999997</v>
      </c>
      <c r="S156" s="35">
        <v>2</v>
      </c>
      <c r="T156" s="35">
        <v>1</v>
      </c>
      <c r="U156" s="35">
        <v>2</v>
      </c>
      <c r="V156" s="35">
        <v>1</v>
      </c>
      <c r="W156" s="35">
        <v>12.407033161179999</v>
      </c>
      <c r="X156" s="35">
        <v>-3.3111000000000002</v>
      </c>
      <c r="Y156" s="35">
        <v>0</v>
      </c>
      <c r="Z156" s="35">
        <v>1.8747</v>
      </c>
      <c r="AA156" s="35">
        <v>0</v>
      </c>
      <c r="AB156" s="35">
        <v>6</v>
      </c>
      <c r="AC156" s="35">
        <v>2</v>
      </c>
      <c r="AD156" s="35">
        <v>2</v>
      </c>
      <c r="AE156" s="35">
        <v>1</v>
      </c>
      <c r="AF156" s="35">
        <v>1</v>
      </c>
      <c r="AG156" s="35">
        <v>1</v>
      </c>
      <c r="AH156" s="35">
        <v>0</v>
      </c>
      <c r="AI156" s="35">
        <v>5</v>
      </c>
      <c r="AJ156" s="35">
        <v>9</v>
      </c>
      <c r="AK156" s="35">
        <v>0.20749999999999999</v>
      </c>
    </row>
    <row r="157" spans="1:37">
      <c r="A157" s="39">
        <v>155</v>
      </c>
      <c r="B157" s="35">
        <v>47.45</v>
      </c>
      <c r="C157" s="35">
        <v>29.33</v>
      </c>
      <c r="D157" s="35">
        <v>20.48</v>
      </c>
      <c r="E157" s="35">
        <v>0.83</v>
      </c>
      <c r="F157" s="35">
        <v>100</v>
      </c>
      <c r="G157" s="35">
        <v>2</v>
      </c>
      <c r="H157" s="35">
        <v>6</v>
      </c>
      <c r="I157" s="35">
        <v>10</v>
      </c>
      <c r="J157" s="35">
        <v>2.0790000000000002</v>
      </c>
      <c r="K157" s="35">
        <v>11.0112113772455</v>
      </c>
      <c r="L157" s="35">
        <v>1.86</v>
      </c>
      <c r="M157" s="35">
        <v>4.2392730538922203</v>
      </c>
      <c r="N157" s="35">
        <v>2.61</v>
      </c>
      <c r="O157" s="35">
        <v>117.078978592</v>
      </c>
      <c r="P157" s="35">
        <v>74.000393923999994</v>
      </c>
      <c r="Q157" s="35">
        <v>40.130000000000003</v>
      </c>
      <c r="R157" s="35">
        <v>54.37</v>
      </c>
      <c r="S157" s="35">
        <v>2</v>
      </c>
      <c r="T157" s="35">
        <v>0</v>
      </c>
      <c r="U157" s="35">
        <v>3</v>
      </c>
      <c r="V157" s="35">
        <v>1</v>
      </c>
      <c r="W157" s="35">
        <v>5.1065273948407102</v>
      </c>
      <c r="X157" s="35">
        <v>-1.5575000000000001</v>
      </c>
      <c r="Y157" s="35">
        <v>0</v>
      </c>
      <c r="Z157" s="35">
        <v>-0.73009999999999997</v>
      </c>
      <c r="AA157" s="35">
        <v>0</v>
      </c>
      <c r="AB157" s="35">
        <v>0</v>
      </c>
      <c r="AC157" s="35">
        <v>2</v>
      </c>
      <c r="AD157" s="35">
        <v>1</v>
      </c>
      <c r="AE157" s="35">
        <v>1</v>
      </c>
      <c r="AF157" s="35">
        <v>1</v>
      </c>
      <c r="AG157" s="35">
        <v>1</v>
      </c>
      <c r="AH157" s="35">
        <v>0</v>
      </c>
      <c r="AI157" s="35">
        <v>5</v>
      </c>
      <c r="AJ157" s="35">
        <v>2</v>
      </c>
      <c r="AK157" s="35">
        <v>3.2199999999999999E-2</v>
      </c>
    </row>
    <row r="158" spans="1:37">
      <c r="A158" s="39">
        <v>156</v>
      </c>
      <c r="B158" s="35">
        <v>47.45</v>
      </c>
      <c r="C158" s="35">
        <v>29.33</v>
      </c>
      <c r="D158" s="35">
        <v>20.48</v>
      </c>
      <c r="E158" s="35">
        <v>0.83</v>
      </c>
      <c r="F158" s="35">
        <v>110</v>
      </c>
      <c r="G158" s="35">
        <v>2</v>
      </c>
      <c r="H158" s="35">
        <v>6</v>
      </c>
      <c r="I158" s="35">
        <v>10</v>
      </c>
      <c r="J158" s="35">
        <v>2.3740000000000001</v>
      </c>
      <c r="K158" s="35">
        <v>11.0112113772455</v>
      </c>
      <c r="L158" s="35">
        <v>1.86</v>
      </c>
      <c r="M158" s="35">
        <v>4.2392730538922203</v>
      </c>
      <c r="N158" s="35">
        <v>2.61</v>
      </c>
      <c r="O158" s="35">
        <v>117.078978592</v>
      </c>
      <c r="P158" s="35">
        <v>74.000393923999994</v>
      </c>
      <c r="Q158" s="35">
        <v>40.130000000000003</v>
      </c>
      <c r="R158" s="35">
        <v>54.37</v>
      </c>
      <c r="S158" s="35">
        <v>2</v>
      </c>
      <c r="T158" s="35">
        <v>0</v>
      </c>
      <c r="U158" s="35">
        <v>3</v>
      </c>
      <c r="V158" s="35">
        <v>1</v>
      </c>
      <c r="W158" s="35">
        <v>5.1065273948407102</v>
      </c>
      <c r="X158" s="35">
        <v>-1.5575000000000001</v>
      </c>
      <c r="Y158" s="35">
        <v>0</v>
      </c>
      <c r="Z158" s="35">
        <v>-0.73009999999999997</v>
      </c>
      <c r="AA158" s="35">
        <v>0</v>
      </c>
      <c r="AB158" s="35">
        <v>0</v>
      </c>
      <c r="AC158" s="35">
        <v>2</v>
      </c>
      <c r="AD158" s="35">
        <v>1</v>
      </c>
      <c r="AE158" s="35">
        <v>1</v>
      </c>
      <c r="AF158" s="35">
        <v>1</v>
      </c>
      <c r="AG158" s="35">
        <v>1</v>
      </c>
      <c r="AH158" s="35">
        <v>0</v>
      </c>
      <c r="AI158" s="35">
        <v>5</v>
      </c>
      <c r="AJ158" s="35">
        <v>2</v>
      </c>
      <c r="AK158" s="35">
        <v>0.19339999999999999</v>
      </c>
    </row>
    <row r="159" spans="1:37">
      <c r="A159" s="39">
        <v>157</v>
      </c>
      <c r="B159" s="35">
        <v>47.45</v>
      </c>
      <c r="C159" s="35">
        <v>29.33</v>
      </c>
      <c r="D159" s="35">
        <v>20.48</v>
      </c>
      <c r="E159" s="35">
        <v>0.83</v>
      </c>
      <c r="F159" s="35">
        <v>130</v>
      </c>
      <c r="G159" s="35">
        <v>2</v>
      </c>
      <c r="H159" s="35">
        <v>6</v>
      </c>
      <c r="I159" s="35">
        <v>10</v>
      </c>
      <c r="J159" s="35">
        <v>2.9620000000000002</v>
      </c>
      <c r="K159" s="35">
        <v>11.0112113772455</v>
      </c>
      <c r="L159" s="35">
        <v>1.86</v>
      </c>
      <c r="M159" s="35">
        <v>4.2392730538922203</v>
      </c>
      <c r="N159" s="35">
        <v>2.61</v>
      </c>
      <c r="O159" s="35">
        <v>117.078978592</v>
      </c>
      <c r="P159" s="35">
        <v>74.000393923999994</v>
      </c>
      <c r="Q159" s="35">
        <v>40.130000000000003</v>
      </c>
      <c r="R159" s="35">
        <v>54.37</v>
      </c>
      <c r="S159" s="35">
        <v>2</v>
      </c>
      <c r="T159" s="35">
        <v>0</v>
      </c>
      <c r="U159" s="35">
        <v>3</v>
      </c>
      <c r="V159" s="35">
        <v>1</v>
      </c>
      <c r="W159" s="35">
        <v>5.1065273948407102</v>
      </c>
      <c r="X159" s="35">
        <v>-1.5575000000000001</v>
      </c>
      <c r="Y159" s="35">
        <v>0</v>
      </c>
      <c r="Z159" s="35">
        <v>-0.73009999999999997</v>
      </c>
      <c r="AA159" s="35">
        <v>0</v>
      </c>
      <c r="AB159" s="35">
        <v>0</v>
      </c>
      <c r="AC159" s="35">
        <v>2</v>
      </c>
      <c r="AD159" s="35">
        <v>1</v>
      </c>
      <c r="AE159" s="35">
        <v>1</v>
      </c>
      <c r="AF159" s="35">
        <v>1</v>
      </c>
      <c r="AG159" s="35">
        <v>1</v>
      </c>
      <c r="AH159" s="35">
        <v>0</v>
      </c>
      <c r="AI159" s="35">
        <v>5</v>
      </c>
      <c r="AJ159" s="35">
        <v>2</v>
      </c>
      <c r="AK159" s="35">
        <v>0.81879999999999997</v>
      </c>
    </row>
    <row r="160" spans="1:37">
      <c r="A160" s="39">
        <v>158</v>
      </c>
      <c r="B160" s="35">
        <v>43.2</v>
      </c>
      <c r="C160" s="35">
        <v>22.46</v>
      </c>
      <c r="D160" s="35">
        <v>21.53</v>
      </c>
      <c r="E160" s="35">
        <v>0.9</v>
      </c>
      <c r="F160" s="35">
        <v>120</v>
      </c>
      <c r="G160" s="35">
        <v>1</v>
      </c>
      <c r="H160" s="35">
        <v>2</v>
      </c>
      <c r="I160" s="35">
        <v>13.333</v>
      </c>
      <c r="J160" s="35">
        <v>2.367</v>
      </c>
      <c r="K160" s="35">
        <v>13.0341928143713</v>
      </c>
      <c r="L160" s="35">
        <v>13.97</v>
      </c>
      <c r="M160" s="35">
        <v>4.2392730538922203</v>
      </c>
      <c r="N160" s="35">
        <v>2.61</v>
      </c>
      <c r="O160" s="35">
        <v>139.07639174799999</v>
      </c>
      <c r="P160" s="35">
        <v>74.000393923999994</v>
      </c>
      <c r="Q160" s="35">
        <v>20.23</v>
      </c>
      <c r="R160" s="35">
        <v>54.37</v>
      </c>
      <c r="S160" s="35">
        <v>2</v>
      </c>
      <c r="T160" s="35">
        <v>1</v>
      </c>
      <c r="U160" s="35">
        <v>3</v>
      </c>
      <c r="V160" s="35">
        <v>1</v>
      </c>
      <c r="W160" s="35">
        <v>12.407033161179999</v>
      </c>
      <c r="X160" s="35">
        <v>-3.3111000000000002</v>
      </c>
      <c r="Y160" s="35">
        <v>0</v>
      </c>
      <c r="Z160" s="35">
        <v>-0.73009999999999997</v>
      </c>
      <c r="AA160" s="35">
        <v>0</v>
      </c>
      <c r="AB160" s="35">
        <v>0</v>
      </c>
      <c r="AC160" s="35">
        <v>2</v>
      </c>
      <c r="AD160" s="35">
        <v>1</v>
      </c>
      <c r="AE160" s="35">
        <v>1</v>
      </c>
      <c r="AF160" s="35">
        <v>1</v>
      </c>
      <c r="AG160" s="35">
        <v>1</v>
      </c>
      <c r="AH160" s="35">
        <v>0</v>
      </c>
      <c r="AI160" s="35">
        <v>5</v>
      </c>
      <c r="AJ160" s="35">
        <v>2</v>
      </c>
      <c r="AK160" s="35">
        <v>0.61539999999999995</v>
      </c>
    </row>
    <row r="161" spans="1:37">
      <c r="A161" s="39">
        <v>159</v>
      </c>
      <c r="B161" s="35">
        <v>43.2</v>
      </c>
      <c r="C161" s="35">
        <v>22.46</v>
      </c>
      <c r="D161" s="35">
        <v>21.53</v>
      </c>
      <c r="E161" s="35">
        <v>0.9</v>
      </c>
      <c r="F161" s="35">
        <v>130</v>
      </c>
      <c r="G161" s="35">
        <v>1</v>
      </c>
      <c r="H161" s="35">
        <v>2</v>
      </c>
      <c r="I161" s="35">
        <v>13.333</v>
      </c>
      <c r="J161" s="35">
        <v>2.661</v>
      </c>
      <c r="K161" s="35">
        <v>13.0341928143713</v>
      </c>
      <c r="L161" s="35">
        <v>13.97</v>
      </c>
      <c r="M161" s="35">
        <v>4.2392730538922203</v>
      </c>
      <c r="N161" s="35">
        <v>2.61</v>
      </c>
      <c r="O161" s="35">
        <v>139.07639174799999</v>
      </c>
      <c r="P161" s="35">
        <v>74.000393923999994</v>
      </c>
      <c r="Q161" s="35">
        <v>20.23</v>
      </c>
      <c r="R161" s="35">
        <v>54.37</v>
      </c>
      <c r="S161" s="35">
        <v>2</v>
      </c>
      <c r="T161" s="35">
        <v>1</v>
      </c>
      <c r="U161" s="35">
        <v>3</v>
      </c>
      <c r="V161" s="35">
        <v>1</v>
      </c>
      <c r="W161" s="35">
        <v>12.407033161179999</v>
      </c>
      <c r="X161" s="35">
        <v>-3.3111000000000002</v>
      </c>
      <c r="Y161" s="35">
        <v>0</v>
      </c>
      <c r="Z161" s="35">
        <v>-0.73009999999999997</v>
      </c>
      <c r="AA161" s="35">
        <v>0</v>
      </c>
      <c r="AB161" s="35">
        <v>0</v>
      </c>
      <c r="AC161" s="35">
        <v>2</v>
      </c>
      <c r="AD161" s="35">
        <v>1</v>
      </c>
      <c r="AE161" s="35">
        <v>1</v>
      </c>
      <c r="AF161" s="35">
        <v>1</v>
      </c>
      <c r="AG161" s="35">
        <v>1</v>
      </c>
      <c r="AH161" s="35">
        <v>0</v>
      </c>
      <c r="AI161" s="35">
        <v>5</v>
      </c>
      <c r="AJ161" s="35">
        <v>2</v>
      </c>
      <c r="AK161" s="35">
        <v>0.79930000000000001</v>
      </c>
    </row>
    <row r="162" spans="1:37">
      <c r="A162" s="39">
        <v>160</v>
      </c>
      <c r="B162" s="35">
        <v>43.2</v>
      </c>
      <c r="C162" s="35">
        <v>22.46</v>
      </c>
      <c r="D162" s="35">
        <v>21.53</v>
      </c>
      <c r="E162" s="35">
        <v>0.9</v>
      </c>
      <c r="F162" s="35">
        <v>140</v>
      </c>
      <c r="G162" s="35">
        <v>1</v>
      </c>
      <c r="H162" s="35">
        <v>2</v>
      </c>
      <c r="I162" s="35">
        <v>13.333</v>
      </c>
      <c r="J162" s="35">
        <v>2.956</v>
      </c>
      <c r="K162" s="35">
        <v>13.0341928143713</v>
      </c>
      <c r="L162" s="35">
        <v>13.97</v>
      </c>
      <c r="M162" s="35">
        <v>4.2392730538922203</v>
      </c>
      <c r="N162" s="35">
        <v>2.61</v>
      </c>
      <c r="O162" s="35">
        <v>139.07639174799999</v>
      </c>
      <c r="P162" s="35">
        <v>74.000393923999994</v>
      </c>
      <c r="Q162" s="35">
        <v>20.23</v>
      </c>
      <c r="R162" s="35">
        <v>54.37</v>
      </c>
      <c r="S162" s="35">
        <v>2</v>
      </c>
      <c r="T162" s="35">
        <v>1</v>
      </c>
      <c r="U162" s="35">
        <v>3</v>
      </c>
      <c r="V162" s="35">
        <v>1</v>
      </c>
      <c r="W162" s="35">
        <v>12.407033161179999</v>
      </c>
      <c r="X162" s="35">
        <v>-3.3111000000000002</v>
      </c>
      <c r="Y162" s="35">
        <v>0</v>
      </c>
      <c r="Z162" s="35">
        <v>-0.73009999999999997</v>
      </c>
      <c r="AA162" s="35">
        <v>0</v>
      </c>
      <c r="AB162" s="35">
        <v>0</v>
      </c>
      <c r="AC162" s="35">
        <v>2</v>
      </c>
      <c r="AD162" s="35">
        <v>1</v>
      </c>
      <c r="AE162" s="35">
        <v>1</v>
      </c>
      <c r="AF162" s="35">
        <v>1</v>
      </c>
      <c r="AG162" s="35">
        <v>1</v>
      </c>
      <c r="AH162" s="35">
        <v>0</v>
      </c>
      <c r="AI162" s="35">
        <v>5</v>
      </c>
      <c r="AJ162" s="35">
        <v>2</v>
      </c>
      <c r="AK162" s="35">
        <v>0.93079999999999996</v>
      </c>
    </row>
    <row r="163" spans="1:37">
      <c r="A163" s="39">
        <v>161</v>
      </c>
      <c r="B163" s="35">
        <v>43.2</v>
      </c>
      <c r="C163" s="35">
        <v>22.46</v>
      </c>
      <c r="D163" s="35">
        <v>21.53</v>
      </c>
      <c r="E163" s="35">
        <v>0.9</v>
      </c>
      <c r="F163" s="35">
        <v>130</v>
      </c>
      <c r="G163" s="35">
        <v>1</v>
      </c>
      <c r="H163" s="35">
        <v>3</v>
      </c>
      <c r="I163" s="35">
        <v>13.333</v>
      </c>
      <c r="J163" s="35">
        <v>2.661</v>
      </c>
      <c r="K163" s="35">
        <v>13.0341928143713</v>
      </c>
      <c r="L163" s="35">
        <v>13.97</v>
      </c>
      <c r="M163" s="35">
        <v>4.2392730538922203</v>
      </c>
      <c r="N163" s="35">
        <v>2.61</v>
      </c>
      <c r="O163" s="35">
        <v>139.07639174799999</v>
      </c>
      <c r="P163" s="35">
        <v>74.000393923999994</v>
      </c>
      <c r="Q163" s="35">
        <v>20.23</v>
      </c>
      <c r="R163" s="35">
        <v>54.37</v>
      </c>
      <c r="S163" s="35">
        <v>2</v>
      </c>
      <c r="T163" s="35">
        <v>1</v>
      </c>
      <c r="U163" s="35">
        <v>3</v>
      </c>
      <c r="V163" s="35">
        <v>1</v>
      </c>
      <c r="W163" s="35">
        <v>12.407033161179999</v>
      </c>
      <c r="X163" s="35">
        <v>-3.3111000000000002</v>
      </c>
      <c r="Y163" s="35">
        <v>0</v>
      </c>
      <c r="Z163" s="35">
        <v>-0.73009999999999997</v>
      </c>
      <c r="AA163" s="35">
        <v>0</v>
      </c>
      <c r="AB163" s="35">
        <v>0</v>
      </c>
      <c r="AC163" s="35">
        <v>2</v>
      </c>
      <c r="AD163" s="35">
        <v>1</v>
      </c>
      <c r="AE163" s="35">
        <v>1</v>
      </c>
      <c r="AF163" s="35">
        <v>1</v>
      </c>
      <c r="AG163" s="35">
        <v>1</v>
      </c>
      <c r="AH163" s="35">
        <v>0</v>
      </c>
      <c r="AI163" s="35">
        <v>5</v>
      </c>
      <c r="AJ163" s="35">
        <v>2</v>
      </c>
      <c r="AK163" s="35">
        <v>0.90569999999999995</v>
      </c>
    </row>
    <row r="164" spans="1:37">
      <c r="A164" s="39">
        <v>162</v>
      </c>
      <c r="B164" s="35">
        <v>43.2</v>
      </c>
      <c r="C164" s="35">
        <v>22.46</v>
      </c>
      <c r="D164" s="35">
        <v>21.53</v>
      </c>
      <c r="E164" s="35">
        <v>0.9</v>
      </c>
      <c r="F164" s="35">
        <v>130</v>
      </c>
      <c r="G164" s="35">
        <v>1</v>
      </c>
      <c r="H164" s="35">
        <v>4</v>
      </c>
      <c r="I164" s="35">
        <v>13.333</v>
      </c>
      <c r="J164" s="35">
        <v>2.661</v>
      </c>
      <c r="K164" s="35">
        <v>13.0341928143713</v>
      </c>
      <c r="L164" s="35">
        <v>13.97</v>
      </c>
      <c r="M164" s="35">
        <v>4.2392730538922203</v>
      </c>
      <c r="N164" s="35">
        <v>2.61</v>
      </c>
      <c r="O164" s="35">
        <v>139.07639174799999</v>
      </c>
      <c r="P164" s="35">
        <v>74.000393923999994</v>
      </c>
      <c r="Q164" s="35">
        <v>20.23</v>
      </c>
      <c r="R164" s="35">
        <v>54.37</v>
      </c>
      <c r="S164" s="35">
        <v>2</v>
      </c>
      <c r="T164" s="35">
        <v>1</v>
      </c>
      <c r="U164" s="35">
        <v>3</v>
      </c>
      <c r="V164" s="35">
        <v>1</v>
      </c>
      <c r="W164" s="35">
        <v>12.407033161179999</v>
      </c>
      <c r="X164" s="35">
        <v>-3.3111000000000002</v>
      </c>
      <c r="Y164" s="35">
        <v>0</v>
      </c>
      <c r="Z164" s="35">
        <v>-0.73009999999999997</v>
      </c>
      <c r="AA164" s="35">
        <v>0</v>
      </c>
      <c r="AB164" s="35">
        <v>0</v>
      </c>
      <c r="AC164" s="35">
        <v>2</v>
      </c>
      <c r="AD164" s="35">
        <v>1</v>
      </c>
      <c r="AE164" s="35">
        <v>1</v>
      </c>
      <c r="AF164" s="35">
        <v>1</v>
      </c>
      <c r="AG164" s="35">
        <v>1</v>
      </c>
      <c r="AH164" s="35">
        <v>0</v>
      </c>
      <c r="AI164" s="35">
        <v>5</v>
      </c>
      <c r="AJ164" s="35">
        <v>2</v>
      </c>
      <c r="AK164" s="35">
        <v>0.93920000000000003</v>
      </c>
    </row>
    <row r="165" spans="1:37">
      <c r="A165" s="39">
        <v>163</v>
      </c>
      <c r="B165" s="35">
        <v>43.2</v>
      </c>
      <c r="C165" s="35">
        <v>22.46</v>
      </c>
      <c r="D165" s="35">
        <v>21.53</v>
      </c>
      <c r="E165" s="35">
        <v>0.9</v>
      </c>
      <c r="F165" s="35">
        <v>130</v>
      </c>
      <c r="G165" s="35">
        <v>1</v>
      </c>
      <c r="H165" s="35">
        <v>5</v>
      </c>
      <c r="I165" s="35">
        <v>13.333</v>
      </c>
      <c r="J165" s="35">
        <v>2.661</v>
      </c>
      <c r="K165" s="35">
        <v>13.0341928143713</v>
      </c>
      <c r="L165" s="35">
        <v>13.97</v>
      </c>
      <c r="M165" s="35">
        <v>4.2392730538922203</v>
      </c>
      <c r="N165" s="35">
        <v>2.61</v>
      </c>
      <c r="O165" s="35">
        <v>139.07639174799999</v>
      </c>
      <c r="P165" s="35">
        <v>74.000393923999994</v>
      </c>
      <c r="Q165" s="35">
        <v>20.23</v>
      </c>
      <c r="R165" s="35">
        <v>54.37</v>
      </c>
      <c r="S165" s="35">
        <v>2</v>
      </c>
      <c r="T165" s="35">
        <v>1</v>
      </c>
      <c r="U165" s="35">
        <v>3</v>
      </c>
      <c r="V165" s="35">
        <v>1</v>
      </c>
      <c r="W165" s="35">
        <v>12.407033161179999</v>
      </c>
      <c r="X165" s="35">
        <v>-3.3111000000000002</v>
      </c>
      <c r="Y165" s="35">
        <v>0</v>
      </c>
      <c r="Z165" s="35">
        <v>-0.73009999999999997</v>
      </c>
      <c r="AA165" s="35">
        <v>0</v>
      </c>
      <c r="AB165" s="35">
        <v>0</v>
      </c>
      <c r="AC165" s="35">
        <v>2</v>
      </c>
      <c r="AD165" s="35">
        <v>1</v>
      </c>
      <c r="AE165" s="35">
        <v>1</v>
      </c>
      <c r="AF165" s="35">
        <v>1</v>
      </c>
      <c r="AG165" s="35">
        <v>1</v>
      </c>
      <c r="AH165" s="35">
        <v>0</v>
      </c>
      <c r="AI165" s="35">
        <v>5</v>
      </c>
      <c r="AJ165" s="35">
        <v>2</v>
      </c>
      <c r="AK165" s="35">
        <v>0.95540000000000003</v>
      </c>
    </row>
    <row r="166" spans="1:37">
      <c r="A166" s="39">
        <v>164</v>
      </c>
      <c r="B166" s="35">
        <v>43.2</v>
      </c>
      <c r="C166" s="35">
        <v>22.46</v>
      </c>
      <c r="D166" s="35">
        <v>21.53</v>
      </c>
      <c r="E166" s="35">
        <v>0.9</v>
      </c>
      <c r="F166" s="35">
        <v>130</v>
      </c>
      <c r="G166" s="35">
        <v>0.5</v>
      </c>
      <c r="H166" s="35">
        <v>4</v>
      </c>
      <c r="I166" s="35">
        <v>13.333</v>
      </c>
      <c r="J166" s="35">
        <v>2.36</v>
      </c>
      <c r="K166" s="35">
        <v>13.0341928143713</v>
      </c>
      <c r="L166" s="35">
        <v>13.97</v>
      </c>
      <c r="M166" s="35">
        <v>4.2392730538922203</v>
      </c>
      <c r="N166" s="35">
        <v>2.61</v>
      </c>
      <c r="O166" s="35">
        <v>139.07639174799999</v>
      </c>
      <c r="P166" s="35">
        <v>74.000393923999994</v>
      </c>
      <c r="Q166" s="35">
        <v>20.23</v>
      </c>
      <c r="R166" s="35">
        <v>54.37</v>
      </c>
      <c r="S166" s="35">
        <v>2</v>
      </c>
      <c r="T166" s="35">
        <v>1</v>
      </c>
      <c r="U166" s="35">
        <v>3</v>
      </c>
      <c r="V166" s="35">
        <v>1</v>
      </c>
      <c r="W166" s="35">
        <v>12.407033161179999</v>
      </c>
      <c r="X166" s="35">
        <v>-3.3111000000000002</v>
      </c>
      <c r="Y166" s="35">
        <v>0</v>
      </c>
      <c r="Z166" s="35">
        <v>-0.73009999999999997</v>
      </c>
      <c r="AA166" s="35">
        <v>0</v>
      </c>
      <c r="AB166" s="35">
        <v>0</v>
      </c>
      <c r="AC166" s="35">
        <v>2</v>
      </c>
      <c r="AD166" s="35">
        <v>1</v>
      </c>
      <c r="AE166" s="35">
        <v>1</v>
      </c>
      <c r="AF166" s="35">
        <v>1</v>
      </c>
      <c r="AG166" s="35">
        <v>1</v>
      </c>
      <c r="AH166" s="35">
        <v>0</v>
      </c>
      <c r="AI166" s="35">
        <v>5</v>
      </c>
      <c r="AJ166" s="35">
        <v>2</v>
      </c>
      <c r="AK166" s="35">
        <v>0.90010000000000001</v>
      </c>
    </row>
    <row r="167" spans="1:37">
      <c r="A167" s="39">
        <v>165</v>
      </c>
      <c r="B167" s="35">
        <v>43.2</v>
      </c>
      <c r="C167" s="35">
        <v>22.46</v>
      </c>
      <c r="D167" s="35">
        <v>21.53</v>
      </c>
      <c r="E167" s="35">
        <v>0.9</v>
      </c>
      <c r="F167" s="35">
        <v>130</v>
      </c>
      <c r="G167" s="35">
        <v>1.5</v>
      </c>
      <c r="H167" s="35">
        <v>4</v>
      </c>
      <c r="I167" s="35">
        <v>13.333</v>
      </c>
      <c r="J167" s="35">
        <v>2.8380000000000001</v>
      </c>
      <c r="K167" s="35">
        <v>13.0341928143713</v>
      </c>
      <c r="L167" s="35">
        <v>13.97</v>
      </c>
      <c r="M167" s="35">
        <v>4.2392730538922203</v>
      </c>
      <c r="N167" s="35">
        <v>2.61</v>
      </c>
      <c r="O167" s="35">
        <v>139.07639174799999</v>
      </c>
      <c r="P167" s="35">
        <v>74.000393923999994</v>
      </c>
      <c r="Q167" s="35">
        <v>20.23</v>
      </c>
      <c r="R167" s="35">
        <v>54.37</v>
      </c>
      <c r="S167" s="35">
        <v>2</v>
      </c>
      <c r="T167" s="35">
        <v>1</v>
      </c>
      <c r="U167" s="35">
        <v>3</v>
      </c>
      <c r="V167" s="35">
        <v>1</v>
      </c>
      <c r="W167" s="35">
        <v>12.407033161179999</v>
      </c>
      <c r="X167" s="35">
        <v>-3.3111000000000002</v>
      </c>
      <c r="Y167" s="35">
        <v>0</v>
      </c>
      <c r="Z167" s="35">
        <v>-0.73009999999999997</v>
      </c>
      <c r="AA167" s="35">
        <v>0</v>
      </c>
      <c r="AB167" s="35">
        <v>0</v>
      </c>
      <c r="AC167" s="35">
        <v>2</v>
      </c>
      <c r="AD167" s="35">
        <v>1</v>
      </c>
      <c r="AE167" s="35">
        <v>1</v>
      </c>
      <c r="AF167" s="35">
        <v>1</v>
      </c>
      <c r="AG167" s="35">
        <v>1</v>
      </c>
      <c r="AH167" s="35">
        <v>0</v>
      </c>
      <c r="AI167" s="35">
        <v>5</v>
      </c>
      <c r="AJ167" s="35">
        <v>2</v>
      </c>
      <c r="AK167" s="35">
        <v>0.96099999999999997</v>
      </c>
    </row>
    <row r="168" spans="1:37">
      <c r="A168" s="39">
        <v>166</v>
      </c>
      <c r="B168" s="35">
        <v>43.2</v>
      </c>
      <c r="C168" s="35">
        <v>22.46</v>
      </c>
      <c r="D168" s="35">
        <v>21.53</v>
      </c>
      <c r="E168" s="35">
        <v>0.9</v>
      </c>
      <c r="F168" s="35">
        <v>130</v>
      </c>
      <c r="G168" s="35">
        <v>2</v>
      </c>
      <c r="H168" s="35">
        <v>4</v>
      </c>
      <c r="I168" s="35">
        <v>13.333</v>
      </c>
      <c r="J168" s="35">
        <v>2.9620000000000002</v>
      </c>
      <c r="K168" s="35">
        <v>13.0341928143713</v>
      </c>
      <c r="L168" s="35">
        <v>13.97</v>
      </c>
      <c r="M168" s="35">
        <v>4.2392730538922203</v>
      </c>
      <c r="N168" s="35">
        <v>2.61</v>
      </c>
      <c r="O168" s="35">
        <v>139.07639174799999</v>
      </c>
      <c r="P168" s="35">
        <v>74.000393923999994</v>
      </c>
      <c r="Q168" s="35">
        <v>20.23</v>
      </c>
      <c r="R168" s="35">
        <v>54.37</v>
      </c>
      <c r="S168" s="35">
        <v>2</v>
      </c>
      <c r="T168" s="35">
        <v>1</v>
      </c>
      <c r="U168" s="35">
        <v>3</v>
      </c>
      <c r="V168" s="35">
        <v>1</v>
      </c>
      <c r="W168" s="35">
        <v>12.407033161179999</v>
      </c>
      <c r="X168" s="35">
        <v>-3.3111000000000002</v>
      </c>
      <c r="Y168" s="35">
        <v>0</v>
      </c>
      <c r="Z168" s="35">
        <v>-0.73009999999999997</v>
      </c>
      <c r="AA168" s="35">
        <v>0</v>
      </c>
      <c r="AB168" s="35">
        <v>0</v>
      </c>
      <c r="AC168" s="35">
        <v>2</v>
      </c>
      <c r="AD168" s="35">
        <v>1</v>
      </c>
      <c r="AE168" s="35">
        <v>1</v>
      </c>
      <c r="AF168" s="35">
        <v>1</v>
      </c>
      <c r="AG168" s="35">
        <v>1</v>
      </c>
      <c r="AH168" s="35">
        <v>0</v>
      </c>
      <c r="AI168" s="35">
        <v>5</v>
      </c>
      <c r="AJ168" s="35">
        <v>2</v>
      </c>
      <c r="AK168" s="35">
        <v>0.98099999999999998</v>
      </c>
    </row>
    <row r="169" spans="1:37">
      <c r="A169" s="39">
        <v>167</v>
      </c>
      <c r="B169" s="35">
        <v>34</v>
      </c>
      <c r="C169" s="35">
        <v>29.7</v>
      </c>
      <c r="D169" s="35">
        <v>17.5</v>
      </c>
      <c r="E169" s="35">
        <v>0.83</v>
      </c>
      <c r="F169" s="35">
        <v>100</v>
      </c>
      <c r="G169" s="35">
        <v>2</v>
      </c>
      <c r="H169" s="35">
        <v>15</v>
      </c>
      <c r="I169" s="35">
        <v>15</v>
      </c>
      <c r="J169" s="35">
        <v>2.0790000000000002</v>
      </c>
      <c r="K169" s="35">
        <v>23.748171257485001</v>
      </c>
      <c r="L169" s="35">
        <v>24.65</v>
      </c>
      <c r="M169" s="35">
        <v>7.6349365269461096</v>
      </c>
      <c r="N169" s="35">
        <v>13.61</v>
      </c>
      <c r="O169" s="35">
        <v>227.14407738400001</v>
      </c>
      <c r="P169" s="35">
        <v>92.047344116000005</v>
      </c>
      <c r="Q169" s="35">
        <v>0</v>
      </c>
      <c r="R169" s="35">
        <v>60.69</v>
      </c>
      <c r="S169" s="35">
        <v>1</v>
      </c>
      <c r="T169" s="35">
        <v>0</v>
      </c>
      <c r="U169" s="35">
        <v>3</v>
      </c>
      <c r="V169" s="35">
        <v>3</v>
      </c>
      <c r="W169" s="35">
        <v>12.407033161179999</v>
      </c>
      <c r="X169" s="35">
        <v>6.7100000000000604E-2</v>
      </c>
      <c r="Y169" s="35">
        <v>0</v>
      </c>
      <c r="Z169" s="35">
        <v>-1.6680999999999999</v>
      </c>
      <c r="AA169" s="35">
        <v>6</v>
      </c>
      <c r="AB169" s="35">
        <v>0</v>
      </c>
      <c r="AC169" s="35">
        <v>5</v>
      </c>
      <c r="AD169" s="35">
        <v>2</v>
      </c>
      <c r="AE169" s="35">
        <v>1</v>
      </c>
      <c r="AF169" s="35">
        <v>1</v>
      </c>
      <c r="AG169" s="35">
        <v>0</v>
      </c>
      <c r="AH169" s="35">
        <v>0</v>
      </c>
      <c r="AI169" s="35">
        <v>7</v>
      </c>
      <c r="AJ169" s="35">
        <v>3</v>
      </c>
      <c r="AK169" s="35">
        <v>0.22869999999999999</v>
      </c>
    </row>
    <row r="170" spans="1:37">
      <c r="A170" s="39">
        <v>168</v>
      </c>
      <c r="B170" s="35">
        <v>34</v>
      </c>
      <c r="C170" s="35">
        <v>29.7</v>
      </c>
      <c r="D170" s="35">
        <v>17.5</v>
      </c>
      <c r="E170" s="35">
        <v>0.83</v>
      </c>
      <c r="F170" s="35">
        <v>100</v>
      </c>
      <c r="G170" s="35">
        <v>8</v>
      </c>
      <c r="H170" s="35">
        <v>15</v>
      </c>
      <c r="I170" s="35">
        <v>15</v>
      </c>
      <c r="J170" s="35">
        <v>2.681</v>
      </c>
      <c r="K170" s="35">
        <v>23.748171257485001</v>
      </c>
      <c r="L170" s="35">
        <v>24.65</v>
      </c>
      <c r="M170" s="35">
        <v>7.6349365269461096</v>
      </c>
      <c r="N170" s="35">
        <v>13.61</v>
      </c>
      <c r="O170" s="35">
        <v>227.14407738400001</v>
      </c>
      <c r="P170" s="35">
        <v>92.047344116000005</v>
      </c>
      <c r="Q170" s="35">
        <v>0</v>
      </c>
      <c r="R170" s="35">
        <v>60.69</v>
      </c>
      <c r="S170" s="35">
        <v>1</v>
      </c>
      <c r="T170" s="35">
        <v>0</v>
      </c>
      <c r="U170" s="35">
        <v>3</v>
      </c>
      <c r="V170" s="35">
        <v>3</v>
      </c>
      <c r="W170" s="35">
        <v>12.407033161179999</v>
      </c>
      <c r="X170" s="35">
        <v>6.7100000000000604E-2</v>
      </c>
      <c r="Y170" s="35">
        <v>0</v>
      </c>
      <c r="Z170" s="35">
        <v>-1.6680999999999999</v>
      </c>
      <c r="AA170" s="35">
        <v>6</v>
      </c>
      <c r="AB170" s="35">
        <v>0</v>
      </c>
      <c r="AC170" s="35">
        <v>5</v>
      </c>
      <c r="AD170" s="35">
        <v>2</v>
      </c>
      <c r="AE170" s="35">
        <v>1</v>
      </c>
      <c r="AF170" s="35">
        <v>1</v>
      </c>
      <c r="AG170" s="35">
        <v>0</v>
      </c>
      <c r="AH170" s="35">
        <v>0</v>
      </c>
      <c r="AI170" s="35">
        <v>7</v>
      </c>
      <c r="AJ170" s="35">
        <v>3</v>
      </c>
      <c r="AK170" s="35">
        <v>0.26629999999999998</v>
      </c>
    </row>
    <row r="171" spans="1:37">
      <c r="A171" s="39">
        <v>169</v>
      </c>
      <c r="B171" s="35">
        <v>43.83</v>
      </c>
      <c r="C171" s="35">
        <v>18.05</v>
      </c>
      <c r="D171" s="35">
        <v>25.3</v>
      </c>
      <c r="E171" s="35">
        <v>0.42499999999999999</v>
      </c>
      <c r="F171" s="35">
        <v>130</v>
      </c>
      <c r="G171" s="35">
        <v>3</v>
      </c>
      <c r="H171" s="35">
        <v>2</v>
      </c>
      <c r="I171" s="35">
        <v>10</v>
      </c>
      <c r="J171" s="35">
        <v>3.1389999999999998</v>
      </c>
      <c r="K171" s="35">
        <v>23.748171257485001</v>
      </c>
      <c r="L171" s="35">
        <v>24.65</v>
      </c>
      <c r="M171" s="35">
        <v>2.7590335329341298</v>
      </c>
      <c r="N171" s="35">
        <v>4.2699999999999996</v>
      </c>
      <c r="O171" s="35">
        <v>227.14407738400001</v>
      </c>
      <c r="P171" s="35">
        <v>46.005479303999998</v>
      </c>
      <c r="Q171" s="35">
        <v>0</v>
      </c>
      <c r="R171" s="35">
        <v>37.299999999999997</v>
      </c>
      <c r="S171" s="35">
        <v>1</v>
      </c>
      <c r="T171" s="35">
        <v>0</v>
      </c>
      <c r="U171" s="35">
        <v>2</v>
      </c>
      <c r="V171" s="35">
        <v>1</v>
      </c>
      <c r="W171" s="35">
        <v>12.407033161179999</v>
      </c>
      <c r="X171" s="35">
        <v>6.7100000000000604E-2</v>
      </c>
      <c r="Y171" s="35">
        <v>0</v>
      </c>
      <c r="Z171" s="35">
        <v>-0.29920000000000002</v>
      </c>
      <c r="AA171" s="35">
        <v>6</v>
      </c>
      <c r="AB171" s="35">
        <v>0</v>
      </c>
      <c r="AC171" s="35">
        <v>5</v>
      </c>
      <c r="AD171" s="35">
        <v>0</v>
      </c>
      <c r="AE171" s="35">
        <v>1</v>
      </c>
      <c r="AF171" s="35">
        <v>1</v>
      </c>
      <c r="AG171" s="35">
        <v>1</v>
      </c>
      <c r="AH171" s="35">
        <v>0</v>
      </c>
      <c r="AI171" s="35">
        <v>7</v>
      </c>
      <c r="AJ171" s="35">
        <v>1</v>
      </c>
      <c r="AK171" s="35">
        <v>0.6885</v>
      </c>
    </row>
    <row r="172" spans="1:37">
      <c r="A172" s="39">
        <v>170</v>
      </c>
      <c r="B172" s="35">
        <v>43.83</v>
      </c>
      <c r="C172" s="35">
        <v>18.05</v>
      </c>
      <c r="D172" s="35">
        <v>25.3</v>
      </c>
      <c r="E172" s="35">
        <v>0.42499999999999999</v>
      </c>
      <c r="F172" s="35">
        <v>130</v>
      </c>
      <c r="G172" s="35">
        <v>4</v>
      </c>
      <c r="H172" s="35">
        <v>2</v>
      </c>
      <c r="I172" s="35">
        <v>10</v>
      </c>
      <c r="J172" s="35">
        <v>3.2639999999999998</v>
      </c>
      <c r="K172" s="35">
        <v>23.748171257485001</v>
      </c>
      <c r="L172" s="35">
        <v>24.65</v>
      </c>
      <c r="M172" s="35">
        <v>2.7590335329341298</v>
      </c>
      <c r="N172" s="35">
        <v>4.2699999999999996</v>
      </c>
      <c r="O172" s="35">
        <v>227.14407738400001</v>
      </c>
      <c r="P172" s="35">
        <v>46.005479303999998</v>
      </c>
      <c r="Q172" s="35">
        <v>0</v>
      </c>
      <c r="R172" s="35">
        <v>37.299999999999997</v>
      </c>
      <c r="S172" s="35">
        <v>1</v>
      </c>
      <c r="T172" s="35">
        <v>0</v>
      </c>
      <c r="U172" s="35">
        <v>2</v>
      </c>
      <c r="V172" s="35">
        <v>1</v>
      </c>
      <c r="W172" s="35">
        <v>12.407033161179999</v>
      </c>
      <c r="X172" s="35">
        <v>6.7100000000000604E-2</v>
      </c>
      <c r="Y172" s="35">
        <v>0</v>
      </c>
      <c r="Z172" s="35">
        <v>-0.29920000000000002</v>
      </c>
      <c r="AA172" s="35">
        <v>6</v>
      </c>
      <c r="AB172" s="35">
        <v>0</v>
      </c>
      <c r="AC172" s="35">
        <v>5</v>
      </c>
      <c r="AD172" s="35">
        <v>0</v>
      </c>
      <c r="AE172" s="35">
        <v>1</v>
      </c>
      <c r="AF172" s="35">
        <v>1</v>
      </c>
      <c r="AG172" s="35">
        <v>1</v>
      </c>
      <c r="AH172" s="35">
        <v>0</v>
      </c>
      <c r="AI172" s="35">
        <v>7</v>
      </c>
      <c r="AJ172" s="35">
        <v>1</v>
      </c>
      <c r="AK172" s="35">
        <v>0.74160000000000004</v>
      </c>
    </row>
    <row r="173" spans="1:37">
      <c r="A173" s="39">
        <v>171</v>
      </c>
      <c r="B173" s="35">
        <v>43.83</v>
      </c>
      <c r="C173" s="35">
        <v>18.05</v>
      </c>
      <c r="D173" s="35">
        <v>25.3</v>
      </c>
      <c r="E173" s="35">
        <v>0.42499999999999999</v>
      </c>
      <c r="F173" s="35">
        <v>130</v>
      </c>
      <c r="G173" s="35">
        <v>5</v>
      </c>
      <c r="H173" s="35">
        <v>2</v>
      </c>
      <c r="I173" s="35">
        <v>10</v>
      </c>
      <c r="J173" s="35">
        <v>3.36</v>
      </c>
      <c r="K173" s="35">
        <v>23.748171257485001</v>
      </c>
      <c r="L173" s="35">
        <v>24.65</v>
      </c>
      <c r="M173" s="35">
        <v>2.7590335329341298</v>
      </c>
      <c r="N173" s="35">
        <v>4.2699999999999996</v>
      </c>
      <c r="O173" s="35">
        <v>227.14407738400001</v>
      </c>
      <c r="P173" s="35">
        <v>46.005479303999998</v>
      </c>
      <c r="Q173" s="35">
        <v>0</v>
      </c>
      <c r="R173" s="35">
        <v>37.299999999999997</v>
      </c>
      <c r="S173" s="35">
        <v>1</v>
      </c>
      <c r="T173" s="35">
        <v>0</v>
      </c>
      <c r="U173" s="35">
        <v>2</v>
      </c>
      <c r="V173" s="35">
        <v>1</v>
      </c>
      <c r="W173" s="35">
        <v>12.407033161179999</v>
      </c>
      <c r="X173" s="35">
        <v>6.7100000000000604E-2</v>
      </c>
      <c r="Y173" s="35">
        <v>0</v>
      </c>
      <c r="Z173" s="35">
        <v>-0.29920000000000002</v>
      </c>
      <c r="AA173" s="35">
        <v>6</v>
      </c>
      <c r="AB173" s="35">
        <v>0</v>
      </c>
      <c r="AC173" s="35">
        <v>5</v>
      </c>
      <c r="AD173" s="35">
        <v>0</v>
      </c>
      <c r="AE173" s="35">
        <v>1</v>
      </c>
      <c r="AF173" s="35">
        <v>1</v>
      </c>
      <c r="AG173" s="35">
        <v>1</v>
      </c>
      <c r="AH173" s="35">
        <v>0</v>
      </c>
      <c r="AI173" s="35">
        <v>7</v>
      </c>
      <c r="AJ173" s="35">
        <v>1</v>
      </c>
      <c r="AK173" s="35">
        <v>0.79400000000000004</v>
      </c>
    </row>
    <row r="174" spans="1:37">
      <c r="A174" s="39">
        <v>172</v>
      </c>
      <c r="B174" s="35">
        <v>43.83</v>
      </c>
      <c r="C174" s="35">
        <v>18.05</v>
      </c>
      <c r="D174" s="35">
        <v>25.3</v>
      </c>
      <c r="E174" s="35">
        <v>0.42499999999999999</v>
      </c>
      <c r="F174" s="35">
        <v>130</v>
      </c>
      <c r="G174" s="35">
        <v>6</v>
      </c>
      <c r="H174" s="35">
        <v>2</v>
      </c>
      <c r="I174" s="35">
        <v>10</v>
      </c>
      <c r="J174" s="35">
        <v>3.44</v>
      </c>
      <c r="K174" s="35">
        <v>23.748171257485001</v>
      </c>
      <c r="L174" s="35">
        <v>24.65</v>
      </c>
      <c r="M174" s="35">
        <v>2.7590335329341298</v>
      </c>
      <c r="N174" s="35">
        <v>4.2699999999999996</v>
      </c>
      <c r="O174" s="35">
        <v>227.14407738400001</v>
      </c>
      <c r="P174" s="35">
        <v>46.005479303999998</v>
      </c>
      <c r="Q174" s="35">
        <v>0</v>
      </c>
      <c r="R174" s="35">
        <v>37.299999999999997</v>
      </c>
      <c r="S174" s="35">
        <v>1</v>
      </c>
      <c r="T174" s="35">
        <v>0</v>
      </c>
      <c r="U174" s="35">
        <v>2</v>
      </c>
      <c r="V174" s="35">
        <v>1</v>
      </c>
      <c r="W174" s="35">
        <v>12.407033161179999</v>
      </c>
      <c r="X174" s="35">
        <v>6.7100000000000604E-2</v>
      </c>
      <c r="Y174" s="35">
        <v>0</v>
      </c>
      <c r="Z174" s="35">
        <v>-0.29920000000000002</v>
      </c>
      <c r="AA174" s="35">
        <v>6</v>
      </c>
      <c r="AB174" s="35">
        <v>0</v>
      </c>
      <c r="AC174" s="35">
        <v>5</v>
      </c>
      <c r="AD174" s="35">
        <v>0</v>
      </c>
      <c r="AE174" s="35">
        <v>1</v>
      </c>
      <c r="AF174" s="35">
        <v>1</v>
      </c>
      <c r="AG174" s="35">
        <v>1</v>
      </c>
      <c r="AH174" s="35">
        <v>0</v>
      </c>
      <c r="AI174" s="35">
        <v>7</v>
      </c>
      <c r="AJ174" s="35">
        <v>1</v>
      </c>
      <c r="AK174" s="35">
        <v>0.80900000000000005</v>
      </c>
    </row>
    <row r="175" spans="1:37">
      <c r="A175" s="39">
        <v>173</v>
      </c>
      <c r="B175" s="35">
        <v>38.53</v>
      </c>
      <c r="C175" s="35">
        <v>31.77</v>
      </c>
      <c r="D175" s="35">
        <v>15.48</v>
      </c>
      <c r="E175" s="35">
        <v>0.38</v>
      </c>
      <c r="F175" s="35">
        <v>70</v>
      </c>
      <c r="G175" s="35">
        <v>6</v>
      </c>
      <c r="H175" s="35">
        <v>0.25</v>
      </c>
      <c r="I175" s="35">
        <v>15</v>
      </c>
      <c r="J175" s="35">
        <v>1.673</v>
      </c>
      <c r="K175" s="35">
        <v>5.3561425149700597</v>
      </c>
      <c r="L175" s="35">
        <v>14.83</v>
      </c>
      <c r="M175" s="35">
        <v>7.2771005988023898</v>
      </c>
      <c r="N175" s="35">
        <v>1.36</v>
      </c>
      <c r="O175" s="35">
        <v>62.036779432000003</v>
      </c>
      <c r="P175" s="35">
        <v>126.016437912</v>
      </c>
      <c r="Q175" s="35">
        <v>40.46</v>
      </c>
      <c r="R175" s="35">
        <v>137.6</v>
      </c>
      <c r="S175" s="35">
        <v>2</v>
      </c>
      <c r="T175" s="35">
        <v>2</v>
      </c>
      <c r="U175" s="35">
        <v>6</v>
      </c>
      <c r="V175" s="35">
        <v>4</v>
      </c>
      <c r="W175" s="35">
        <v>0</v>
      </c>
      <c r="X175" s="35">
        <v>-1.0289999999999999</v>
      </c>
      <c r="Y175" s="35">
        <v>0</v>
      </c>
      <c r="Z175" s="35">
        <v>-2.4937999999999998</v>
      </c>
      <c r="AA175" s="35">
        <v>0</v>
      </c>
      <c r="AB175" s="35">
        <v>0</v>
      </c>
      <c r="AC175" s="35">
        <v>1</v>
      </c>
      <c r="AD175" s="35">
        <v>0</v>
      </c>
      <c r="AE175" s="35">
        <v>0</v>
      </c>
      <c r="AF175" s="35">
        <v>0</v>
      </c>
      <c r="AG175" s="35">
        <v>2</v>
      </c>
      <c r="AH175" s="35">
        <v>0</v>
      </c>
      <c r="AI175" s="35">
        <v>2</v>
      </c>
      <c r="AJ175" s="35">
        <v>2</v>
      </c>
      <c r="AK175" s="35">
        <v>0.375</v>
      </c>
    </row>
    <row r="176" spans="1:37">
      <c r="A176" s="39">
        <v>174</v>
      </c>
      <c r="B176" s="35">
        <v>38.53</v>
      </c>
      <c r="C176" s="35">
        <v>31.77</v>
      </c>
      <c r="D176" s="35">
        <v>15.48</v>
      </c>
      <c r="E176" s="35">
        <v>0.38</v>
      </c>
      <c r="F176" s="35">
        <v>80</v>
      </c>
      <c r="G176" s="35">
        <v>6</v>
      </c>
      <c r="H176" s="35">
        <v>0.25</v>
      </c>
      <c r="I176" s="35">
        <v>15</v>
      </c>
      <c r="J176" s="35">
        <v>1.9670000000000001</v>
      </c>
      <c r="K176" s="35">
        <v>5.3561425149700597</v>
      </c>
      <c r="L176" s="35">
        <v>14.83</v>
      </c>
      <c r="M176" s="35">
        <v>7.2771005988023898</v>
      </c>
      <c r="N176" s="35">
        <v>1.36</v>
      </c>
      <c r="O176" s="35">
        <v>62.036779432000003</v>
      </c>
      <c r="P176" s="35">
        <v>126.016437912</v>
      </c>
      <c r="Q176" s="35">
        <v>40.46</v>
      </c>
      <c r="R176" s="35">
        <v>137.6</v>
      </c>
      <c r="S176" s="35">
        <v>2</v>
      </c>
      <c r="T176" s="35">
        <v>2</v>
      </c>
      <c r="U176" s="35">
        <v>6</v>
      </c>
      <c r="V176" s="35">
        <v>4</v>
      </c>
      <c r="W176" s="35">
        <v>0</v>
      </c>
      <c r="X176" s="35">
        <v>-1.0289999999999999</v>
      </c>
      <c r="Y176" s="35">
        <v>0</v>
      </c>
      <c r="Z176" s="35">
        <v>-2.4937999999999998</v>
      </c>
      <c r="AA176" s="35">
        <v>0</v>
      </c>
      <c r="AB176" s="35">
        <v>0</v>
      </c>
      <c r="AC176" s="35">
        <v>1</v>
      </c>
      <c r="AD176" s="35">
        <v>0</v>
      </c>
      <c r="AE176" s="35">
        <v>0</v>
      </c>
      <c r="AF176" s="35">
        <v>0</v>
      </c>
      <c r="AG176" s="35">
        <v>2</v>
      </c>
      <c r="AH176" s="35">
        <v>0</v>
      </c>
      <c r="AI176" s="35">
        <v>2</v>
      </c>
      <c r="AJ176" s="35">
        <v>2</v>
      </c>
      <c r="AK176" s="35">
        <v>0.60099999999999998</v>
      </c>
    </row>
    <row r="177" spans="1:37">
      <c r="A177" s="39">
        <v>175</v>
      </c>
      <c r="B177" s="35">
        <v>38.53</v>
      </c>
      <c r="C177" s="35">
        <v>31.77</v>
      </c>
      <c r="D177" s="35">
        <v>15.48</v>
      </c>
      <c r="E177" s="35">
        <v>0.38</v>
      </c>
      <c r="F177" s="35">
        <v>90</v>
      </c>
      <c r="G177" s="35">
        <v>6</v>
      </c>
      <c r="H177" s="35">
        <v>0.25</v>
      </c>
      <c r="I177" s="35">
        <v>15</v>
      </c>
      <c r="J177" s="35">
        <v>2.262</v>
      </c>
      <c r="K177" s="35">
        <v>5.3561425149700597</v>
      </c>
      <c r="L177" s="35">
        <v>14.83</v>
      </c>
      <c r="M177" s="35">
        <v>7.2771005988023898</v>
      </c>
      <c r="N177" s="35">
        <v>1.36</v>
      </c>
      <c r="O177" s="35">
        <v>62.036779432000003</v>
      </c>
      <c r="P177" s="35">
        <v>126.016437912</v>
      </c>
      <c r="Q177" s="35">
        <v>40.46</v>
      </c>
      <c r="R177" s="35">
        <v>137.6</v>
      </c>
      <c r="S177" s="35">
        <v>2</v>
      </c>
      <c r="T177" s="35">
        <v>2</v>
      </c>
      <c r="U177" s="35">
        <v>6</v>
      </c>
      <c r="V177" s="35">
        <v>4</v>
      </c>
      <c r="W177" s="35">
        <v>0</v>
      </c>
      <c r="X177" s="35">
        <v>-1.0289999999999999</v>
      </c>
      <c r="Y177" s="35">
        <v>0</v>
      </c>
      <c r="Z177" s="35">
        <v>-2.4937999999999998</v>
      </c>
      <c r="AA177" s="35">
        <v>0</v>
      </c>
      <c r="AB177" s="35">
        <v>0</v>
      </c>
      <c r="AC177" s="35">
        <v>1</v>
      </c>
      <c r="AD177" s="35">
        <v>0</v>
      </c>
      <c r="AE177" s="35">
        <v>0</v>
      </c>
      <c r="AF177" s="35">
        <v>0</v>
      </c>
      <c r="AG177" s="35">
        <v>2</v>
      </c>
      <c r="AH177" s="35">
        <v>0</v>
      </c>
      <c r="AI177" s="35">
        <v>2</v>
      </c>
      <c r="AJ177" s="35">
        <v>2</v>
      </c>
      <c r="AK177" s="35">
        <v>0.78400000000000003</v>
      </c>
    </row>
    <row r="178" spans="1:37">
      <c r="A178" s="39">
        <v>176</v>
      </c>
      <c r="B178" s="35">
        <v>38.53</v>
      </c>
      <c r="C178" s="35">
        <v>31.77</v>
      </c>
      <c r="D178" s="35">
        <v>15.48</v>
      </c>
      <c r="E178" s="35">
        <v>0.38</v>
      </c>
      <c r="F178" s="35">
        <v>70</v>
      </c>
      <c r="G178" s="35">
        <v>6</v>
      </c>
      <c r="H178" s="35">
        <v>0.25</v>
      </c>
      <c r="I178" s="35">
        <v>15</v>
      </c>
      <c r="J178" s="35">
        <v>1.673</v>
      </c>
      <c r="K178" s="35">
        <v>7.6349365269461096</v>
      </c>
      <c r="L178" s="35">
        <v>13.61</v>
      </c>
      <c r="M178" s="35">
        <v>7.2771005988023898</v>
      </c>
      <c r="N178" s="35">
        <v>1.36</v>
      </c>
      <c r="O178" s="35">
        <v>92.047344116000005</v>
      </c>
      <c r="P178" s="35">
        <v>126.016437912</v>
      </c>
      <c r="Q178" s="35">
        <v>60.69</v>
      </c>
      <c r="R178" s="35">
        <v>137.6</v>
      </c>
      <c r="S178" s="35">
        <v>3</v>
      </c>
      <c r="T178" s="35">
        <v>3</v>
      </c>
      <c r="U178" s="35">
        <v>6</v>
      </c>
      <c r="V178" s="35">
        <v>4</v>
      </c>
      <c r="W178" s="35">
        <v>0</v>
      </c>
      <c r="X178" s="35">
        <v>-1.6680999999999999</v>
      </c>
      <c r="Y178" s="35">
        <v>0</v>
      </c>
      <c r="Z178" s="35">
        <v>-2.4937999999999998</v>
      </c>
      <c r="AA178" s="35">
        <v>0</v>
      </c>
      <c r="AB178" s="35">
        <v>0</v>
      </c>
      <c r="AC178" s="35">
        <v>2</v>
      </c>
      <c r="AD178" s="35">
        <v>0</v>
      </c>
      <c r="AE178" s="35">
        <v>0</v>
      </c>
      <c r="AF178" s="35">
        <v>0</v>
      </c>
      <c r="AG178" s="35">
        <v>2</v>
      </c>
      <c r="AH178" s="35">
        <v>0</v>
      </c>
      <c r="AI178" s="35">
        <v>3</v>
      </c>
      <c r="AJ178" s="35">
        <v>2</v>
      </c>
      <c r="AK178" s="35">
        <v>0.318</v>
      </c>
    </row>
    <row r="179" spans="1:37">
      <c r="A179" s="39">
        <v>177</v>
      </c>
      <c r="B179" s="35">
        <v>38.53</v>
      </c>
      <c r="C179" s="35">
        <v>31.77</v>
      </c>
      <c r="D179" s="35">
        <v>15.48</v>
      </c>
      <c r="E179" s="35">
        <v>0.38</v>
      </c>
      <c r="F179" s="35">
        <v>80</v>
      </c>
      <c r="G179" s="35">
        <v>6</v>
      </c>
      <c r="H179" s="35">
        <v>0.25</v>
      </c>
      <c r="I179" s="35">
        <v>15</v>
      </c>
      <c r="J179" s="35">
        <v>1.9670000000000001</v>
      </c>
      <c r="K179" s="35">
        <v>7.6349365269461096</v>
      </c>
      <c r="L179" s="35">
        <v>13.61</v>
      </c>
      <c r="M179" s="35">
        <v>7.2771005988023898</v>
      </c>
      <c r="N179" s="35">
        <v>1.36</v>
      </c>
      <c r="O179" s="35">
        <v>92.047344116000005</v>
      </c>
      <c r="P179" s="35">
        <v>126.016437912</v>
      </c>
      <c r="Q179" s="35">
        <v>60.69</v>
      </c>
      <c r="R179" s="35">
        <v>137.6</v>
      </c>
      <c r="S179" s="35">
        <v>3</v>
      </c>
      <c r="T179" s="35">
        <v>3</v>
      </c>
      <c r="U179" s="35">
        <v>6</v>
      </c>
      <c r="V179" s="35">
        <v>4</v>
      </c>
      <c r="W179" s="35">
        <v>0</v>
      </c>
      <c r="X179" s="35">
        <v>-1.6680999999999999</v>
      </c>
      <c r="Y179" s="35">
        <v>0</v>
      </c>
      <c r="Z179" s="35">
        <v>-2.4937999999999998</v>
      </c>
      <c r="AA179" s="35">
        <v>0</v>
      </c>
      <c r="AB179" s="35">
        <v>0</v>
      </c>
      <c r="AC179" s="35">
        <v>2</v>
      </c>
      <c r="AD179" s="35">
        <v>0</v>
      </c>
      <c r="AE179" s="35">
        <v>0</v>
      </c>
      <c r="AF179" s="35">
        <v>0</v>
      </c>
      <c r="AG179" s="35">
        <v>2</v>
      </c>
      <c r="AH179" s="35">
        <v>0</v>
      </c>
      <c r="AI179" s="35">
        <v>3</v>
      </c>
      <c r="AJ179" s="35">
        <v>2</v>
      </c>
      <c r="AK179" s="35">
        <v>0.45200000000000001</v>
      </c>
    </row>
    <row r="180" spans="1:37">
      <c r="A180" s="39">
        <v>178</v>
      </c>
      <c r="B180" s="35">
        <v>38.53</v>
      </c>
      <c r="C180" s="35">
        <v>31.77</v>
      </c>
      <c r="D180" s="35">
        <v>15.48</v>
      </c>
      <c r="E180" s="35">
        <v>0.38</v>
      </c>
      <c r="F180" s="35">
        <v>90</v>
      </c>
      <c r="G180" s="35">
        <v>6</v>
      </c>
      <c r="H180" s="35">
        <v>0.25</v>
      </c>
      <c r="I180" s="35">
        <v>15</v>
      </c>
      <c r="J180" s="35">
        <v>2.262</v>
      </c>
      <c r="K180" s="35">
        <v>7.6349365269461096</v>
      </c>
      <c r="L180" s="35">
        <v>13.61</v>
      </c>
      <c r="M180" s="35">
        <v>7.2771005988023898</v>
      </c>
      <c r="N180" s="35">
        <v>1.36</v>
      </c>
      <c r="O180" s="35">
        <v>92.047344116000005</v>
      </c>
      <c r="P180" s="35">
        <v>126.016437912</v>
      </c>
      <c r="Q180" s="35">
        <v>60.69</v>
      </c>
      <c r="R180" s="35">
        <v>137.6</v>
      </c>
      <c r="S180" s="35">
        <v>3</v>
      </c>
      <c r="T180" s="35">
        <v>3</v>
      </c>
      <c r="U180" s="35">
        <v>6</v>
      </c>
      <c r="V180" s="35">
        <v>4</v>
      </c>
      <c r="W180" s="35">
        <v>0</v>
      </c>
      <c r="X180" s="35">
        <v>-1.6680999999999999</v>
      </c>
      <c r="Y180" s="35">
        <v>0</v>
      </c>
      <c r="Z180" s="35">
        <v>-2.4937999999999998</v>
      </c>
      <c r="AA180" s="35">
        <v>0</v>
      </c>
      <c r="AB180" s="35">
        <v>0</v>
      </c>
      <c r="AC180" s="35">
        <v>2</v>
      </c>
      <c r="AD180" s="35">
        <v>0</v>
      </c>
      <c r="AE180" s="35">
        <v>0</v>
      </c>
      <c r="AF180" s="35">
        <v>0</v>
      </c>
      <c r="AG180" s="35">
        <v>2</v>
      </c>
      <c r="AH180" s="35">
        <v>0</v>
      </c>
      <c r="AI180" s="35">
        <v>3</v>
      </c>
      <c r="AJ180" s="35">
        <v>2</v>
      </c>
      <c r="AK180" s="35">
        <v>0.59499999999999997</v>
      </c>
    </row>
    <row r="181" spans="1:37">
      <c r="A181" s="39">
        <v>179</v>
      </c>
      <c r="B181" s="35">
        <v>40.35</v>
      </c>
      <c r="C181" s="35">
        <v>30.52</v>
      </c>
      <c r="D181" s="35">
        <v>24.16</v>
      </c>
      <c r="E181" s="35">
        <v>0.38</v>
      </c>
      <c r="F181" s="35">
        <v>100</v>
      </c>
      <c r="G181" s="35">
        <v>12</v>
      </c>
      <c r="H181" s="35">
        <v>2</v>
      </c>
      <c r="I181" s="35">
        <v>20</v>
      </c>
      <c r="J181" s="35">
        <v>2.8570000000000002</v>
      </c>
      <c r="K181" s="35">
        <v>13.0341928143713</v>
      </c>
      <c r="L181" s="35">
        <v>13.97</v>
      </c>
      <c r="M181" s="35">
        <v>5.3561425149700597</v>
      </c>
      <c r="N181" s="35">
        <v>14.83</v>
      </c>
      <c r="O181" s="35">
        <v>139.07639174799999</v>
      </c>
      <c r="P181" s="35">
        <v>62.036779432000003</v>
      </c>
      <c r="Q181" s="35">
        <v>20.23</v>
      </c>
      <c r="R181" s="35">
        <v>40.46</v>
      </c>
      <c r="S181" s="35">
        <v>2</v>
      </c>
      <c r="T181" s="35">
        <v>1</v>
      </c>
      <c r="U181" s="35">
        <v>2</v>
      </c>
      <c r="V181" s="35">
        <v>2</v>
      </c>
      <c r="W181" s="35">
        <v>12.407033161179999</v>
      </c>
      <c r="X181" s="35">
        <v>-3.3111000000000002</v>
      </c>
      <c r="Y181" s="35">
        <v>0</v>
      </c>
      <c r="Z181" s="35">
        <v>-1.0289999999999999</v>
      </c>
      <c r="AA181" s="35">
        <v>0</v>
      </c>
      <c r="AB181" s="35">
        <v>0</v>
      </c>
      <c r="AC181" s="35">
        <v>2</v>
      </c>
      <c r="AD181" s="35">
        <v>1</v>
      </c>
      <c r="AE181" s="35">
        <v>1</v>
      </c>
      <c r="AF181" s="35">
        <v>1</v>
      </c>
      <c r="AG181" s="35">
        <v>0</v>
      </c>
      <c r="AH181" s="35">
        <v>0</v>
      </c>
      <c r="AI181" s="35">
        <v>5</v>
      </c>
      <c r="AJ181" s="35">
        <v>2</v>
      </c>
      <c r="AK181" s="35">
        <v>0.35670000000000002</v>
      </c>
    </row>
    <row r="182" spans="1:37">
      <c r="A182" s="39">
        <v>180</v>
      </c>
      <c r="B182" s="35">
        <v>40.35</v>
      </c>
      <c r="C182" s="35">
        <v>30.52</v>
      </c>
      <c r="D182" s="35">
        <v>24.16</v>
      </c>
      <c r="E182" s="35">
        <v>0.38</v>
      </c>
      <c r="F182" s="35">
        <v>100</v>
      </c>
      <c r="G182" s="35">
        <v>12</v>
      </c>
      <c r="H182" s="35">
        <v>1</v>
      </c>
      <c r="I182" s="35">
        <v>20</v>
      </c>
      <c r="J182" s="35">
        <v>2.8570000000000002</v>
      </c>
      <c r="K182" s="35">
        <v>13.0341928143713</v>
      </c>
      <c r="L182" s="35">
        <v>13.97</v>
      </c>
      <c r="M182" s="35">
        <v>12.555894610778401</v>
      </c>
      <c r="N182" s="35">
        <v>3.13</v>
      </c>
      <c r="O182" s="35">
        <v>139.07639174799999</v>
      </c>
      <c r="P182" s="35">
        <v>192.02700259599999</v>
      </c>
      <c r="Q182" s="35">
        <v>20.23</v>
      </c>
      <c r="R182" s="35">
        <v>132.13</v>
      </c>
      <c r="S182" s="35">
        <v>2</v>
      </c>
      <c r="T182" s="35">
        <v>1</v>
      </c>
      <c r="U182" s="35">
        <v>7</v>
      </c>
      <c r="V182" s="35">
        <v>4</v>
      </c>
      <c r="W182" s="35">
        <v>12.407033161179999</v>
      </c>
      <c r="X182" s="35">
        <v>-3.3111000000000002</v>
      </c>
      <c r="Y182" s="35">
        <v>0</v>
      </c>
      <c r="Z182" s="35">
        <v>-1.2484999999999999</v>
      </c>
      <c r="AA182" s="35">
        <v>0</v>
      </c>
      <c r="AB182" s="35">
        <v>0</v>
      </c>
      <c r="AC182" s="35">
        <v>2</v>
      </c>
      <c r="AD182" s="35">
        <v>5</v>
      </c>
      <c r="AE182" s="35">
        <v>1</v>
      </c>
      <c r="AF182" s="35">
        <v>1</v>
      </c>
      <c r="AG182" s="35">
        <v>3</v>
      </c>
      <c r="AH182" s="35">
        <v>0</v>
      </c>
      <c r="AI182" s="35">
        <v>5</v>
      </c>
      <c r="AJ182" s="35">
        <v>6</v>
      </c>
      <c r="AK182" s="35">
        <v>0.41520000000000001</v>
      </c>
    </row>
    <row r="183" spans="1:37">
      <c r="A183" s="39">
        <v>181</v>
      </c>
      <c r="B183" s="35">
        <v>38.299999999999997</v>
      </c>
      <c r="C183" s="35">
        <v>20.2</v>
      </c>
      <c r="D183" s="35">
        <v>16.8</v>
      </c>
      <c r="E183" s="35">
        <v>1</v>
      </c>
      <c r="F183" s="35">
        <v>100</v>
      </c>
      <c r="G183" s="35">
        <v>1</v>
      </c>
      <c r="H183" s="35">
        <v>2</v>
      </c>
      <c r="I183" s="35">
        <v>20</v>
      </c>
      <c r="J183" s="35">
        <v>1.778</v>
      </c>
      <c r="K183" s="35">
        <v>11.0112113772455</v>
      </c>
      <c r="L183" s="35">
        <v>1.86</v>
      </c>
      <c r="M183" s="35">
        <v>6.83638203592814</v>
      </c>
      <c r="N183" s="35">
        <v>3.78</v>
      </c>
      <c r="O183" s="35">
        <v>117.078978592</v>
      </c>
      <c r="P183" s="35">
        <v>90.031694052000006</v>
      </c>
      <c r="Q183" s="35">
        <v>40.130000000000003</v>
      </c>
      <c r="R183" s="35">
        <v>57.53</v>
      </c>
      <c r="S183" s="35">
        <v>2</v>
      </c>
      <c r="T183" s="35">
        <v>0</v>
      </c>
      <c r="U183" s="35">
        <v>3</v>
      </c>
      <c r="V183" s="35">
        <v>2</v>
      </c>
      <c r="W183" s="35">
        <v>5.1065273948407102</v>
      </c>
      <c r="X183" s="35">
        <v>-1.5575000000000001</v>
      </c>
      <c r="Y183" s="35">
        <v>0</v>
      </c>
      <c r="Z183" s="35">
        <v>-0.54820000000000002</v>
      </c>
      <c r="AA183" s="35">
        <v>0</v>
      </c>
      <c r="AB183" s="35">
        <v>0</v>
      </c>
      <c r="AC183" s="35">
        <v>2</v>
      </c>
      <c r="AD183" s="35">
        <v>1</v>
      </c>
      <c r="AE183" s="35">
        <v>1</v>
      </c>
      <c r="AF183" s="35">
        <v>1</v>
      </c>
      <c r="AG183" s="35">
        <v>1</v>
      </c>
      <c r="AH183" s="35">
        <v>0</v>
      </c>
      <c r="AI183" s="35">
        <v>5</v>
      </c>
      <c r="AJ183" s="35">
        <v>3</v>
      </c>
      <c r="AK183" s="35">
        <v>0.218</v>
      </c>
    </row>
    <row r="184" spans="1:37">
      <c r="A184" s="39">
        <v>182</v>
      </c>
      <c r="B184" s="35">
        <v>38.299999999999997</v>
      </c>
      <c r="C184" s="35">
        <v>20.2</v>
      </c>
      <c r="D184" s="35">
        <v>16.8</v>
      </c>
      <c r="E184" s="35">
        <v>1</v>
      </c>
      <c r="F184" s="35">
        <v>120</v>
      </c>
      <c r="G184" s="35">
        <v>1</v>
      </c>
      <c r="H184" s="35">
        <v>2</v>
      </c>
      <c r="I184" s="35">
        <v>20</v>
      </c>
      <c r="J184" s="35">
        <v>2.367</v>
      </c>
      <c r="K184" s="35">
        <v>11.0112113772455</v>
      </c>
      <c r="L184" s="35">
        <v>1.86</v>
      </c>
      <c r="M184" s="35">
        <v>6.83638203592814</v>
      </c>
      <c r="N184" s="35">
        <v>3.78</v>
      </c>
      <c r="O184" s="35">
        <v>117.078978592</v>
      </c>
      <c r="P184" s="35">
        <v>90.031694052000006</v>
      </c>
      <c r="Q184" s="35">
        <v>40.130000000000003</v>
      </c>
      <c r="R184" s="35">
        <v>57.53</v>
      </c>
      <c r="S184" s="35">
        <v>2</v>
      </c>
      <c r="T184" s="35">
        <v>0</v>
      </c>
      <c r="U184" s="35">
        <v>3</v>
      </c>
      <c r="V184" s="35">
        <v>2</v>
      </c>
      <c r="W184" s="35">
        <v>5.1065273948407102</v>
      </c>
      <c r="X184" s="35">
        <v>-1.5575000000000001</v>
      </c>
      <c r="Y184" s="35">
        <v>0</v>
      </c>
      <c r="Z184" s="35">
        <v>-0.54820000000000002</v>
      </c>
      <c r="AA184" s="35">
        <v>0</v>
      </c>
      <c r="AB184" s="35">
        <v>0</v>
      </c>
      <c r="AC184" s="35">
        <v>2</v>
      </c>
      <c r="AD184" s="35">
        <v>1</v>
      </c>
      <c r="AE184" s="35">
        <v>1</v>
      </c>
      <c r="AF184" s="35">
        <v>1</v>
      </c>
      <c r="AG184" s="35">
        <v>1</v>
      </c>
      <c r="AH184" s="35">
        <v>0</v>
      </c>
      <c r="AI184" s="35">
        <v>5</v>
      </c>
      <c r="AJ184" s="35">
        <v>3</v>
      </c>
      <c r="AK184" s="35">
        <v>0.27400000000000002</v>
      </c>
    </row>
    <row r="185" spans="1:37">
      <c r="A185" s="39">
        <v>183</v>
      </c>
      <c r="B185" s="35">
        <v>38.299999999999997</v>
      </c>
      <c r="C185" s="35">
        <v>20.2</v>
      </c>
      <c r="D185" s="35">
        <v>16.8</v>
      </c>
      <c r="E185" s="35">
        <v>1</v>
      </c>
      <c r="F185" s="35">
        <v>140</v>
      </c>
      <c r="G185" s="35">
        <v>1</v>
      </c>
      <c r="H185" s="35">
        <v>2</v>
      </c>
      <c r="I185" s="35">
        <v>20</v>
      </c>
      <c r="J185" s="35">
        <v>2.956</v>
      </c>
      <c r="K185" s="35">
        <v>11.0112113772455</v>
      </c>
      <c r="L185" s="35">
        <v>1.86</v>
      </c>
      <c r="M185" s="35">
        <v>6.83638203592814</v>
      </c>
      <c r="N185" s="35">
        <v>3.78</v>
      </c>
      <c r="O185" s="35">
        <v>117.078978592</v>
      </c>
      <c r="P185" s="35">
        <v>90.031694052000006</v>
      </c>
      <c r="Q185" s="35">
        <v>40.130000000000003</v>
      </c>
      <c r="R185" s="35">
        <v>57.53</v>
      </c>
      <c r="S185" s="35">
        <v>2</v>
      </c>
      <c r="T185" s="35">
        <v>0</v>
      </c>
      <c r="U185" s="35">
        <v>3</v>
      </c>
      <c r="V185" s="35">
        <v>2</v>
      </c>
      <c r="W185" s="35">
        <v>5.1065273948407102</v>
      </c>
      <c r="X185" s="35">
        <v>-1.5575000000000001</v>
      </c>
      <c r="Y185" s="35">
        <v>0</v>
      </c>
      <c r="Z185" s="35">
        <v>-0.54820000000000002</v>
      </c>
      <c r="AA185" s="35">
        <v>0</v>
      </c>
      <c r="AB185" s="35">
        <v>0</v>
      </c>
      <c r="AC185" s="35">
        <v>2</v>
      </c>
      <c r="AD185" s="35">
        <v>1</v>
      </c>
      <c r="AE185" s="35">
        <v>1</v>
      </c>
      <c r="AF185" s="35">
        <v>1</v>
      </c>
      <c r="AG185" s="35">
        <v>1</v>
      </c>
      <c r="AH185" s="35">
        <v>0</v>
      </c>
      <c r="AI185" s="35">
        <v>5</v>
      </c>
      <c r="AJ185" s="35">
        <v>3</v>
      </c>
      <c r="AK185" s="35">
        <v>0.35399999999999998</v>
      </c>
    </row>
    <row r="186" spans="1:37">
      <c r="A186" s="39">
        <v>184</v>
      </c>
      <c r="B186" s="35">
        <v>38.299999999999997</v>
      </c>
      <c r="C186" s="35">
        <v>20.2</v>
      </c>
      <c r="D186" s="35">
        <v>16.8</v>
      </c>
      <c r="E186" s="35">
        <v>1</v>
      </c>
      <c r="F186" s="35">
        <v>160</v>
      </c>
      <c r="G186" s="35">
        <v>1</v>
      </c>
      <c r="H186" s="35">
        <v>2</v>
      </c>
      <c r="I186" s="35">
        <v>20</v>
      </c>
      <c r="J186" s="35">
        <v>3.5449999999999999</v>
      </c>
      <c r="K186" s="35">
        <v>11.0112113772455</v>
      </c>
      <c r="L186" s="35">
        <v>1.86</v>
      </c>
      <c r="M186" s="35">
        <v>6.83638203592814</v>
      </c>
      <c r="N186" s="35">
        <v>3.78</v>
      </c>
      <c r="O186" s="35">
        <v>117.078978592</v>
      </c>
      <c r="P186" s="35">
        <v>90.031694052000006</v>
      </c>
      <c r="Q186" s="35">
        <v>40.130000000000003</v>
      </c>
      <c r="R186" s="35">
        <v>57.53</v>
      </c>
      <c r="S186" s="35">
        <v>2</v>
      </c>
      <c r="T186" s="35">
        <v>0</v>
      </c>
      <c r="U186" s="35">
        <v>3</v>
      </c>
      <c r="V186" s="35">
        <v>2</v>
      </c>
      <c r="W186" s="35">
        <v>5.1065273948407102</v>
      </c>
      <c r="X186" s="35">
        <v>-1.5575000000000001</v>
      </c>
      <c r="Y186" s="35">
        <v>0</v>
      </c>
      <c r="Z186" s="35">
        <v>-0.54820000000000002</v>
      </c>
      <c r="AA186" s="35">
        <v>0</v>
      </c>
      <c r="AB186" s="35">
        <v>0</v>
      </c>
      <c r="AC186" s="35">
        <v>2</v>
      </c>
      <c r="AD186" s="35">
        <v>1</v>
      </c>
      <c r="AE186" s="35">
        <v>1</v>
      </c>
      <c r="AF186" s="35">
        <v>1</v>
      </c>
      <c r="AG186" s="35">
        <v>1</v>
      </c>
      <c r="AH186" s="35">
        <v>0</v>
      </c>
      <c r="AI186" s="35">
        <v>5</v>
      </c>
      <c r="AJ186" s="35">
        <v>3</v>
      </c>
      <c r="AK186" s="35">
        <v>0.47399999999999998</v>
      </c>
    </row>
    <row r="187" spans="1:37">
      <c r="A187" s="39">
        <v>185</v>
      </c>
      <c r="B187" s="35">
        <v>38.299999999999997</v>
      </c>
      <c r="C187" s="35">
        <v>20.2</v>
      </c>
      <c r="D187" s="35">
        <v>16.8</v>
      </c>
      <c r="E187" s="35">
        <v>1</v>
      </c>
      <c r="F187" s="35">
        <v>180</v>
      </c>
      <c r="G187" s="35">
        <v>1</v>
      </c>
      <c r="H187" s="35">
        <v>2</v>
      </c>
      <c r="I187" s="35">
        <v>20</v>
      </c>
      <c r="J187" s="35">
        <v>4.1340000000000003</v>
      </c>
      <c r="K187" s="35">
        <v>11.0112113772455</v>
      </c>
      <c r="L187" s="35">
        <v>1.86</v>
      </c>
      <c r="M187" s="35">
        <v>6.83638203592814</v>
      </c>
      <c r="N187" s="35">
        <v>3.78</v>
      </c>
      <c r="O187" s="35">
        <v>117.078978592</v>
      </c>
      <c r="P187" s="35">
        <v>90.031694052000006</v>
      </c>
      <c r="Q187" s="35">
        <v>40.130000000000003</v>
      </c>
      <c r="R187" s="35">
        <v>57.53</v>
      </c>
      <c r="S187" s="35">
        <v>2</v>
      </c>
      <c r="T187" s="35">
        <v>0</v>
      </c>
      <c r="U187" s="35">
        <v>3</v>
      </c>
      <c r="V187" s="35">
        <v>2</v>
      </c>
      <c r="W187" s="35">
        <v>5.1065273948407102</v>
      </c>
      <c r="X187" s="35">
        <v>-1.5575000000000001</v>
      </c>
      <c r="Y187" s="35">
        <v>0</v>
      </c>
      <c r="Z187" s="35">
        <v>-0.54820000000000002</v>
      </c>
      <c r="AA187" s="35">
        <v>0</v>
      </c>
      <c r="AB187" s="35">
        <v>0</v>
      </c>
      <c r="AC187" s="35">
        <v>2</v>
      </c>
      <c r="AD187" s="35">
        <v>1</v>
      </c>
      <c r="AE187" s="35">
        <v>1</v>
      </c>
      <c r="AF187" s="35">
        <v>1</v>
      </c>
      <c r="AG187" s="35">
        <v>1</v>
      </c>
      <c r="AH187" s="35">
        <v>0</v>
      </c>
      <c r="AI187" s="35">
        <v>5</v>
      </c>
      <c r="AJ187" s="35">
        <v>3</v>
      </c>
      <c r="AK187" s="35">
        <v>0.45600000000000002</v>
      </c>
    </row>
    <row r="188" spans="1:37">
      <c r="A188" s="39">
        <v>186</v>
      </c>
      <c r="B188" s="35">
        <v>38.299999999999997</v>
      </c>
      <c r="C188" s="35">
        <v>20.2</v>
      </c>
      <c r="D188" s="35">
        <v>16.8</v>
      </c>
      <c r="E188" s="35">
        <v>1</v>
      </c>
      <c r="F188" s="35">
        <v>200</v>
      </c>
      <c r="G188" s="35">
        <v>1</v>
      </c>
      <c r="H188" s="35">
        <v>2</v>
      </c>
      <c r="I188" s="35">
        <v>20</v>
      </c>
      <c r="J188" s="35">
        <v>4.7229999999999999</v>
      </c>
      <c r="K188" s="35">
        <v>11.0112113772455</v>
      </c>
      <c r="L188" s="35">
        <v>1.86</v>
      </c>
      <c r="M188" s="35">
        <v>6.83638203592814</v>
      </c>
      <c r="N188" s="35">
        <v>3.78</v>
      </c>
      <c r="O188" s="35">
        <v>117.078978592</v>
      </c>
      <c r="P188" s="35">
        <v>90.031694052000006</v>
      </c>
      <c r="Q188" s="35">
        <v>40.130000000000003</v>
      </c>
      <c r="R188" s="35">
        <v>57.53</v>
      </c>
      <c r="S188" s="35">
        <v>2</v>
      </c>
      <c r="T188" s="35">
        <v>0</v>
      </c>
      <c r="U188" s="35">
        <v>3</v>
      </c>
      <c r="V188" s="35">
        <v>2</v>
      </c>
      <c r="W188" s="35">
        <v>5.1065273948407102</v>
      </c>
      <c r="X188" s="35">
        <v>-1.5575000000000001</v>
      </c>
      <c r="Y188" s="35">
        <v>0</v>
      </c>
      <c r="Z188" s="35">
        <v>-0.54820000000000002</v>
      </c>
      <c r="AA188" s="35">
        <v>0</v>
      </c>
      <c r="AB188" s="35">
        <v>0</v>
      </c>
      <c r="AC188" s="35">
        <v>2</v>
      </c>
      <c r="AD188" s="35">
        <v>1</v>
      </c>
      <c r="AE188" s="35">
        <v>1</v>
      </c>
      <c r="AF188" s="35">
        <v>1</v>
      </c>
      <c r="AG188" s="35">
        <v>1</v>
      </c>
      <c r="AH188" s="35">
        <v>0</v>
      </c>
      <c r="AI188" s="35">
        <v>5</v>
      </c>
      <c r="AJ188" s="35">
        <v>3</v>
      </c>
      <c r="AK188" s="35">
        <v>0.34499999999999997</v>
      </c>
    </row>
    <row r="189" spans="1:37">
      <c r="A189" s="39">
        <v>187</v>
      </c>
      <c r="B189" s="35">
        <v>38.299999999999997</v>
      </c>
      <c r="C189" s="35">
        <v>20.2</v>
      </c>
      <c r="D189" s="35">
        <v>16.8</v>
      </c>
      <c r="E189" s="35">
        <v>1</v>
      </c>
      <c r="F189" s="35">
        <v>160</v>
      </c>
      <c r="G189" s="35">
        <v>0.33300000000000002</v>
      </c>
      <c r="H189" s="35">
        <v>2</v>
      </c>
      <c r="I189" s="35">
        <v>20</v>
      </c>
      <c r="J189" s="35">
        <v>3.0680000000000001</v>
      </c>
      <c r="K189" s="35">
        <v>11.0112113772455</v>
      </c>
      <c r="L189" s="35">
        <v>1.86</v>
      </c>
      <c r="M189" s="35">
        <v>6.83638203592814</v>
      </c>
      <c r="N189" s="35">
        <v>3.78</v>
      </c>
      <c r="O189" s="35">
        <v>117.078978592</v>
      </c>
      <c r="P189" s="35">
        <v>90.031694052000006</v>
      </c>
      <c r="Q189" s="35">
        <v>40.130000000000003</v>
      </c>
      <c r="R189" s="35">
        <v>57.53</v>
      </c>
      <c r="S189" s="35">
        <v>2</v>
      </c>
      <c r="T189" s="35">
        <v>0</v>
      </c>
      <c r="U189" s="35">
        <v>3</v>
      </c>
      <c r="V189" s="35">
        <v>2</v>
      </c>
      <c r="W189" s="35">
        <v>5.1065273948407102</v>
      </c>
      <c r="X189" s="35">
        <v>-1.5575000000000001</v>
      </c>
      <c r="Y189" s="35">
        <v>0</v>
      </c>
      <c r="Z189" s="35">
        <v>-0.54820000000000002</v>
      </c>
      <c r="AA189" s="35">
        <v>0</v>
      </c>
      <c r="AB189" s="35">
        <v>0</v>
      </c>
      <c r="AC189" s="35">
        <v>2</v>
      </c>
      <c r="AD189" s="35">
        <v>1</v>
      </c>
      <c r="AE189" s="35">
        <v>1</v>
      </c>
      <c r="AF189" s="35">
        <v>1</v>
      </c>
      <c r="AG189" s="35">
        <v>1</v>
      </c>
      <c r="AH189" s="35">
        <v>0</v>
      </c>
      <c r="AI189" s="35">
        <v>5</v>
      </c>
      <c r="AJ189" s="35">
        <v>3</v>
      </c>
      <c r="AK189" s="35">
        <v>0.30299999999999999</v>
      </c>
    </row>
    <row r="190" spans="1:37">
      <c r="A190" s="39">
        <v>188</v>
      </c>
      <c r="B190" s="35">
        <v>38.299999999999997</v>
      </c>
      <c r="C190" s="35">
        <v>20.2</v>
      </c>
      <c r="D190" s="35">
        <v>16.8</v>
      </c>
      <c r="E190" s="35">
        <v>1</v>
      </c>
      <c r="F190" s="35">
        <v>160</v>
      </c>
      <c r="G190" s="35">
        <v>0.66600000000000004</v>
      </c>
      <c r="H190" s="35">
        <v>2</v>
      </c>
      <c r="I190" s="35">
        <v>20</v>
      </c>
      <c r="J190" s="35">
        <v>3.3690000000000002</v>
      </c>
      <c r="K190" s="35">
        <v>11.0112113772455</v>
      </c>
      <c r="L190" s="35">
        <v>1.86</v>
      </c>
      <c r="M190" s="35">
        <v>6.83638203592814</v>
      </c>
      <c r="N190" s="35">
        <v>3.78</v>
      </c>
      <c r="O190" s="35">
        <v>117.078978592</v>
      </c>
      <c r="P190" s="35">
        <v>90.031694052000006</v>
      </c>
      <c r="Q190" s="35">
        <v>40.130000000000003</v>
      </c>
      <c r="R190" s="35">
        <v>57.53</v>
      </c>
      <c r="S190" s="35">
        <v>2</v>
      </c>
      <c r="T190" s="35">
        <v>0</v>
      </c>
      <c r="U190" s="35">
        <v>3</v>
      </c>
      <c r="V190" s="35">
        <v>2</v>
      </c>
      <c r="W190" s="35">
        <v>5.1065273948407102</v>
      </c>
      <c r="X190" s="35">
        <v>-1.5575000000000001</v>
      </c>
      <c r="Y190" s="35">
        <v>0</v>
      </c>
      <c r="Z190" s="35">
        <v>-0.54820000000000002</v>
      </c>
      <c r="AA190" s="35">
        <v>0</v>
      </c>
      <c r="AB190" s="35">
        <v>0</v>
      </c>
      <c r="AC190" s="35">
        <v>2</v>
      </c>
      <c r="AD190" s="35">
        <v>1</v>
      </c>
      <c r="AE190" s="35">
        <v>1</v>
      </c>
      <c r="AF190" s="35">
        <v>1</v>
      </c>
      <c r="AG190" s="35">
        <v>1</v>
      </c>
      <c r="AH190" s="35">
        <v>0</v>
      </c>
      <c r="AI190" s="35">
        <v>5</v>
      </c>
      <c r="AJ190" s="35">
        <v>3</v>
      </c>
      <c r="AK190" s="35">
        <v>0.34699999999999998</v>
      </c>
    </row>
    <row r="191" spans="1:37">
      <c r="A191" s="39">
        <v>189</v>
      </c>
      <c r="B191" s="35">
        <v>38.299999999999997</v>
      </c>
      <c r="C191" s="35">
        <v>20.2</v>
      </c>
      <c r="D191" s="35">
        <v>16.8</v>
      </c>
      <c r="E191" s="35">
        <v>1</v>
      </c>
      <c r="F191" s="35">
        <v>160</v>
      </c>
      <c r="G191" s="35">
        <v>1.333</v>
      </c>
      <c r="H191" s="35">
        <v>2</v>
      </c>
      <c r="I191" s="35">
        <v>20</v>
      </c>
      <c r="J191" s="35">
        <v>3.0680000000000001</v>
      </c>
      <c r="K191" s="35">
        <v>11.0112113772455</v>
      </c>
      <c r="L191" s="35">
        <v>1.86</v>
      </c>
      <c r="M191" s="35">
        <v>6.83638203592814</v>
      </c>
      <c r="N191" s="35">
        <v>3.78</v>
      </c>
      <c r="O191" s="35">
        <v>117.078978592</v>
      </c>
      <c r="P191" s="35">
        <v>90.031694052000006</v>
      </c>
      <c r="Q191" s="35">
        <v>40.130000000000003</v>
      </c>
      <c r="R191" s="35">
        <v>57.53</v>
      </c>
      <c r="S191" s="35">
        <v>2</v>
      </c>
      <c r="T191" s="35">
        <v>0</v>
      </c>
      <c r="U191" s="35">
        <v>3</v>
      </c>
      <c r="V191" s="35">
        <v>2</v>
      </c>
      <c r="W191" s="35">
        <v>5.1065273948407102</v>
      </c>
      <c r="X191" s="35">
        <v>-1.5575000000000001</v>
      </c>
      <c r="Y191" s="35">
        <v>0</v>
      </c>
      <c r="Z191" s="35">
        <v>-0.54820000000000002</v>
      </c>
      <c r="AA191" s="35">
        <v>0</v>
      </c>
      <c r="AB191" s="35">
        <v>0</v>
      </c>
      <c r="AC191" s="35">
        <v>2</v>
      </c>
      <c r="AD191" s="35">
        <v>1</v>
      </c>
      <c r="AE191" s="35">
        <v>1</v>
      </c>
      <c r="AF191" s="35">
        <v>1</v>
      </c>
      <c r="AG191" s="35">
        <v>1</v>
      </c>
      <c r="AH191" s="35">
        <v>0</v>
      </c>
      <c r="AI191" s="35">
        <v>5</v>
      </c>
      <c r="AJ191" s="35">
        <v>3</v>
      </c>
      <c r="AK191" s="35">
        <v>0.47099999999999997</v>
      </c>
    </row>
    <row r="192" spans="1:37">
      <c r="A192" s="39">
        <v>190</v>
      </c>
      <c r="B192" s="35">
        <v>38.299999999999997</v>
      </c>
      <c r="C192" s="35">
        <v>20.2</v>
      </c>
      <c r="D192" s="35">
        <v>16.8</v>
      </c>
      <c r="E192" s="35">
        <v>1</v>
      </c>
      <c r="F192" s="35">
        <v>160</v>
      </c>
      <c r="G192" s="35">
        <v>1.667</v>
      </c>
      <c r="H192" s="35">
        <v>2</v>
      </c>
      <c r="I192" s="35">
        <v>20</v>
      </c>
      <c r="J192" s="35">
        <v>3.7669999999999999</v>
      </c>
      <c r="K192" s="35">
        <v>11.0112113772455</v>
      </c>
      <c r="L192" s="35">
        <v>1.86</v>
      </c>
      <c r="M192" s="35">
        <v>6.83638203592814</v>
      </c>
      <c r="N192" s="35">
        <v>3.78</v>
      </c>
      <c r="O192" s="35">
        <v>117.078978592</v>
      </c>
      <c r="P192" s="35">
        <v>90.031694052000006</v>
      </c>
      <c r="Q192" s="35">
        <v>40.130000000000003</v>
      </c>
      <c r="R192" s="35">
        <v>57.53</v>
      </c>
      <c r="S192" s="35">
        <v>2</v>
      </c>
      <c r="T192" s="35">
        <v>0</v>
      </c>
      <c r="U192" s="35">
        <v>3</v>
      </c>
      <c r="V192" s="35">
        <v>2</v>
      </c>
      <c r="W192" s="35">
        <v>5.1065273948407102</v>
      </c>
      <c r="X192" s="35">
        <v>-1.5575000000000001</v>
      </c>
      <c r="Y192" s="35">
        <v>0</v>
      </c>
      <c r="Z192" s="35">
        <v>-0.54820000000000002</v>
      </c>
      <c r="AA192" s="35">
        <v>0</v>
      </c>
      <c r="AB192" s="35">
        <v>0</v>
      </c>
      <c r="AC192" s="35">
        <v>2</v>
      </c>
      <c r="AD192" s="35">
        <v>1</v>
      </c>
      <c r="AE192" s="35">
        <v>1</v>
      </c>
      <c r="AF192" s="35">
        <v>1</v>
      </c>
      <c r="AG192" s="35">
        <v>1</v>
      </c>
      <c r="AH192" s="35">
        <v>0</v>
      </c>
      <c r="AI192" s="35">
        <v>5</v>
      </c>
      <c r="AJ192" s="35">
        <v>3</v>
      </c>
      <c r="AK192" s="35">
        <v>0.47499999999999998</v>
      </c>
    </row>
    <row r="193" spans="1:37">
      <c r="A193" s="39">
        <v>191</v>
      </c>
      <c r="B193" s="35">
        <v>38.299999999999997</v>
      </c>
      <c r="C193" s="35">
        <v>20.2</v>
      </c>
      <c r="D193" s="35">
        <v>16.8</v>
      </c>
      <c r="E193" s="35">
        <v>1</v>
      </c>
      <c r="F193" s="35">
        <v>160</v>
      </c>
      <c r="G193" s="35">
        <v>1</v>
      </c>
      <c r="H193" s="35">
        <v>1</v>
      </c>
      <c r="I193" s="35">
        <v>20</v>
      </c>
      <c r="J193" s="35">
        <v>3.5449999999999999</v>
      </c>
      <c r="K193" s="35">
        <v>11.0112113772455</v>
      </c>
      <c r="L193" s="35">
        <v>1.86</v>
      </c>
      <c r="M193" s="35">
        <v>6.83638203592814</v>
      </c>
      <c r="N193" s="35">
        <v>3.78</v>
      </c>
      <c r="O193" s="35">
        <v>117.078978592</v>
      </c>
      <c r="P193" s="35">
        <v>90.031694052000006</v>
      </c>
      <c r="Q193" s="35">
        <v>40.130000000000003</v>
      </c>
      <c r="R193" s="35">
        <v>57.53</v>
      </c>
      <c r="S193" s="35">
        <v>2</v>
      </c>
      <c r="T193" s="35">
        <v>0</v>
      </c>
      <c r="U193" s="35">
        <v>3</v>
      </c>
      <c r="V193" s="35">
        <v>2</v>
      </c>
      <c r="W193" s="35">
        <v>5.1065273948407102</v>
      </c>
      <c r="X193" s="35">
        <v>-1.5575000000000001</v>
      </c>
      <c r="Y193" s="35">
        <v>0</v>
      </c>
      <c r="Z193" s="35">
        <v>-0.54820000000000002</v>
      </c>
      <c r="AA193" s="35">
        <v>0</v>
      </c>
      <c r="AB193" s="35">
        <v>0</v>
      </c>
      <c r="AC193" s="35">
        <v>2</v>
      </c>
      <c r="AD193" s="35">
        <v>1</v>
      </c>
      <c r="AE193" s="35">
        <v>1</v>
      </c>
      <c r="AF193" s="35">
        <v>1</v>
      </c>
      <c r="AG193" s="35">
        <v>1</v>
      </c>
      <c r="AH193" s="35">
        <v>0</v>
      </c>
      <c r="AI193" s="35">
        <v>5</v>
      </c>
      <c r="AJ193" s="35">
        <v>3</v>
      </c>
      <c r="AK193" s="35">
        <v>0.36699999999999999</v>
      </c>
    </row>
    <row r="194" spans="1:37">
      <c r="A194" s="39">
        <v>192</v>
      </c>
      <c r="B194" s="35">
        <v>38.299999999999997</v>
      </c>
      <c r="C194" s="35">
        <v>20.2</v>
      </c>
      <c r="D194" s="35">
        <v>16.8</v>
      </c>
      <c r="E194" s="35">
        <v>1</v>
      </c>
      <c r="F194" s="35">
        <v>160</v>
      </c>
      <c r="G194" s="35">
        <v>1</v>
      </c>
      <c r="H194" s="35">
        <v>3</v>
      </c>
      <c r="I194" s="35">
        <v>20</v>
      </c>
      <c r="J194" s="35">
        <v>3.5449999999999999</v>
      </c>
      <c r="K194" s="35">
        <v>11.0112113772455</v>
      </c>
      <c r="L194" s="35">
        <v>1.86</v>
      </c>
      <c r="M194" s="35">
        <v>6.83638203592814</v>
      </c>
      <c r="N194" s="35">
        <v>3.78</v>
      </c>
      <c r="O194" s="35">
        <v>117.078978592</v>
      </c>
      <c r="P194" s="35">
        <v>90.031694052000006</v>
      </c>
      <c r="Q194" s="35">
        <v>40.130000000000003</v>
      </c>
      <c r="R194" s="35">
        <v>57.53</v>
      </c>
      <c r="S194" s="35">
        <v>2</v>
      </c>
      <c r="T194" s="35">
        <v>0</v>
      </c>
      <c r="U194" s="35">
        <v>3</v>
      </c>
      <c r="V194" s="35">
        <v>2</v>
      </c>
      <c r="W194" s="35">
        <v>5.1065273948407102</v>
      </c>
      <c r="X194" s="35">
        <v>-1.5575000000000001</v>
      </c>
      <c r="Y194" s="35">
        <v>0</v>
      </c>
      <c r="Z194" s="35">
        <v>-0.54820000000000002</v>
      </c>
      <c r="AA194" s="35">
        <v>0</v>
      </c>
      <c r="AB194" s="35">
        <v>0</v>
      </c>
      <c r="AC194" s="35">
        <v>2</v>
      </c>
      <c r="AD194" s="35">
        <v>1</v>
      </c>
      <c r="AE194" s="35">
        <v>1</v>
      </c>
      <c r="AF194" s="35">
        <v>1</v>
      </c>
      <c r="AG194" s="35">
        <v>1</v>
      </c>
      <c r="AH194" s="35">
        <v>0</v>
      </c>
      <c r="AI194" s="35">
        <v>5</v>
      </c>
      <c r="AJ194" s="35">
        <v>3</v>
      </c>
      <c r="AK194" s="35">
        <v>0.49399999999999999</v>
      </c>
    </row>
    <row r="195" spans="1:37">
      <c r="A195" s="39">
        <v>193</v>
      </c>
      <c r="B195" s="35">
        <v>38.299999999999997</v>
      </c>
      <c r="C195" s="35">
        <v>20.2</v>
      </c>
      <c r="D195" s="35">
        <v>16.8</v>
      </c>
      <c r="E195" s="35">
        <v>1</v>
      </c>
      <c r="F195" s="35">
        <v>160</v>
      </c>
      <c r="G195" s="35">
        <v>1</v>
      </c>
      <c r="H195" s="35">
        <v>4</v>
      </c>
      <c r="I195" s="35">
        <v>20</v>
      </c>
      <c r="J195" s="35">
        <v>3.5449999999999999</v>
      </c>
      <c r="K195" s="35">
        <v>11.0112113772455</v>
      </c>
      <c r="L195" s="35">
        <v>1.86</v>
      </c>
      <c r="M195" s="35">
        <v>6.83638203592814</v>
      </c>
      <c r="N195" s="35">
        <v>3.78</v>
      </c>
      <c r="O195" s="35">
        <v>117.078978592</v>
      </c>
      <c r="P195" s="35">
        <v>90.031694052000006</v>
      </c>
      <c r="Q195" s="35">
        <v>40.130000000000003</v>
      </c>
      <c r="R195" s="35">
        <v>57.53</v>
      </c>
      <c r="S195" s="35">
        <v>2</v>
      </c>
      <c r="T195" s="35">
        <v>0</v>
      </c>
      <c r="U195" s="35">
        <v>3</v>
      </c>
      <c r="V195" s="35">
        <v>2</v>
      </c>
      <c r="W195" s="35">
        <v>5.1065273948407102</v>
      </c>
      <c r="X195" s="35">
        <v>-1.5575000000000001</v>
      </c>
      <c r="Y195" s="35">
        <v>0</v>
      </c>
      <c r="Z195" s="35">
        <v>-0.54820000000000002</v>
      </c>
      <c r="AA195" s="35">
        <v>0</v>
      </c>
      <c r="AB195" s="35">
        <v>0</v>
      </c>
      <c r="AC195" s="35">
        <v>2</v>
      </c>
      <c r="AD195" s="35">
        <v>1</v>
      </c>
      <c r="AE195" s="35">
        <v>1</v>
      </c>
      <c r="AF195" s="35">
        <v>1</v>
      </c>
      <c r="AG195" s="35">
        <v>1</v>
      </c>
      <c r="AH195" s="35">
        <v>0</v>
      </c>
      <c r="AI195" s="35">
        <v>5</v>
      </c>
      <c r="AJ195" s="35">
        <v>3</v>
      </c>
      <c r="AK195" s="35">
        <v>0.503</v>
      </c>
    </row>
    <row r="196" spans="1:37">
      <c r="A196" s="39">
        <v>194</v>
      </c>
      <c r="B196" s="35">
        <v>38.299999999999997</v>
      </c>
      <c r="C196" s="35">
        <v>20.2</v>
      </c>
      <c r="D196" s="35">
        <v>16.8</v>
      </c>
      <c r="E196" s="35">
        <v>1</v>
      </c>
      <c r="F196" s="35">
        <v>160</v>
      </c>
      <c r="G196" s="35">
        <v>1</v>
      </c>
      <c r="H196" s="35">
        <v>2</v>
      </c>
      <c r="I196" s="35">
        <v>10</v>
      </c>
      <c r="J196" s="35">
        <v>3.5449999999999999</v>
      </c>
      <c r="K196" s="35">
        <v>11.0112113772455</v>
      </c>
      <c r="L196" s="35">
        <v>1.86</v>
      </c>
      <c r="M196" s="35">
        <v>6.83638203592814</v>
      </c>
      <c r="N196" s="35">
        <v>3.78</v>
      </c>
      <c r="O196" s="35">
        <v>117.078978592</v>
      </c>
      <c r="P196" s="35">
        <v>90.031694052000006</v>
      </c>
      <c r="Q196" s="35">
        <v>40.130000000000003</v>
      </c>
      <c r="R196" s="35">
        <v>57.53</v>
      </c>
      <c r="S196" s="35">
        <v>2</v>
      </c>
      <c r="T196" s="35">
        <v>0</v>
      </c>
      <c r="U196" s="35">
        <v>3</v>
      </c>
      <c r="V196" s="35">
        <v>2</v>
      </c>
      <c r="W196" s="35">
        <v>5.1065273948407102</v>
      </c>
      <c r="X196" s="35">
        <v>-1.5575000000000001</v>
      </c>
      <c r="Y196" s="35">
        <v>0</v>
      </c>
      <c r="Z196" s="35">
        <v>-0.54820000000000002</v>
      </c>
      <c r="AA196" s="35">
        <v>0</v>
      </c>
      <c r="AB196" s="35">
        <v>0</v>
      </c>
      <c r="AC196" s="35">
        <v>2</v>
      </c>
      <c r="AD196" s="35">
        <v>1</v>
      </c>
      <c r="AE196" s="35">
        <v>1</v>
      </c>
      <c r="AF196" s="35">
        <v>1</v>
      </c>
      <c r="AG196" s="35">
        <v>1</v>
      </c>
      <c r="AH196" s="35">
        <v>0</v>
      </c>
      <c r="AI196" s="35">
        <v>5</v>
      </c>
      <c r="AJ196" s="35">
        <v>3</v>
      </c>
      <c r="AK196" s="35">
        <v>0.42399999999999999</v>
      </c>
    </row>
    <row r="197" spans="1:37">
      <c r="A197" s="39">
        <v>195</v>
      </c>
      <c r="B197" s="35">
        <v>38.299999999999997</v>
      </c>
      <c r="C197" s="35">
        <v>20.2</v>
      </c>
      <c r="D197" s="35">
        <v>16.8</v>
      </c>
      <c r="E197" s="35">
        <v>1</v>
      </c>
      <c r="F197" s="35">
        <v>160</v>
      </c>
      <c r="G197" s="35">
        <v>1</v>
      </c>
      <c r="H197" s="35">
        <v>2</v>
      </c>
      <c r="I197" s="35">
        <v>30</v>
      </c>
      <c r="J197" s="35">
        <v>3.5449999999999999</v>
      </c>
      <c r="K197" s="35">
        <v>11.0112113772455</v>
      </c>
      <c r="L197" s="35">
        <v>1.86</v>
      </c>
      <c r="M197" s="35">
        <v>6.83638203592814</v>
      </c>
      <c r="N197" s="35">
        <v>3.78</v>
      </c>
      <c r="O197" s="35">
        <v>117.078978592</v>
      </c>
      <c r="P197" s="35">
        <v>90.031694052000006</v>
      </c>
      <c r="Q197" s="35">
        <v>40.130000000000003</v>
      </c>
      <c r="R197" s="35">
        <v>57.53</v>
      </c>
      <c r="S197" s="35">
        <v>2</v>
      </c>
      <c r="T197" s="35">
        <v>0</v>
      </c>
      <c r="U197" s="35">
        <v>3</v>
      </c>
      <c r="V197" s="35">
        <v>2</v>
      </c>
      <c r="W197" s="35">
        <v>5.1065273948407102</v>
      </c>
      <c r="X197" s="35">
        <v>-1.5575000000000001</v>
      </c>
      <c r="Y197" s="35">
        <v>0</v>
      </c>
      <c r="Z197" s="35">
        <v>-0.54820000000000002</v>
      </c>
      <c r="AA197" s="35">
        <v>0</v>
      </c>
      <c r="AB197" s="35">
        <v>0</v>
      </c>
      <c r="AC197" s="35">
        <v>2</v>
      </c>
      <c r="AD197" s="35">
        <v>1</v>
      </c>
      <c r="AE197" s="35">
        <v>1</v>
      </c>
      <c r="AF197" s="35">
        <v>1</v>
      </c>
      <c r="AG197" s="35">
        <v>1</v>
      </c>
      <c r="AH197" s="35">
        <v>0</v>
      </c>
      <c r="AI197" s="35">
        <v>5</v>
      </c>
      <c r="AJ197" s="35">
        <v>3</v>
      </c>
      <c r="AK197" s="35">
        <v>0.47099999999999997</v>
      </c>
    </row>
    <row r="198" spans="1:37">
      <c r="A198" s="39">
        <v>196</v>
      </c>
      <c r="B198" s="35">
        <v>40.880000000000003</v>
      </c>
      <c r="C198" s="35">
        <v>25.64</v>
      </c>
      <c r="D198" s="35">
        <v>23.42</v>
      </c>
      <c r="E198" s="35">
        <v>0.25</v>
      </c>
      <c r="F198" s="35">
        <v>150</v>
      </c>
      <c r="G198" s="35">
        <v>1</v>
      </c>
      <c r="H198" s="35">
        <v>2</v>
      </c>
      <c r="I198" s="35">
        <v>10</v>
      </c>
      <c r="J198" s="35">
        <v>3.25</v>
      </c>
      <c r="K198" s="35">
        <v>13.0341928143713</v>
      </c>
      <c r="L198" s="35">
        <v>13.97</v>
      </c>
      <c r="M198" s="35">
        <v>7.6349365269461096</v>
      </c>
      <c r="N198" s="35">
        <v>13.61</v>
      </c>
      <c r="O198" s="35">
        <v>139.07639174799999</v>
      </c>
      <c r="P198" s="35">
        <v>92.047344116000005</v>
      </c>
      <c r="Q198" s="35">
        <v>20.23</v>
      </c>
      <c r="R198" s="35">
        <v>60.69</v>
      </c>
      <c r="S198" s="35">
        <v>2</v>
      </c>
      <c r="T198" s="35">
        <v>1</v>
      </c>
      <c r="U198" s="35">
        <v>3</v>
      </c>
      <c r="V198" s="35">
        <v>3</v>
      </c>
      <c r="W198" s="35">
        <v>12.407033161179999</v>
      </c>
      <c r="X198" s="35">
        <v>-3.3111000000000002</v>
      </c>
      <c r="Y198" s="35">
        <v>0</v>
      </c>
      <c r="Z198" s="35">
        <v>-1.6680999999999999</v>
      </c>
      <c r="AA198" s="35">
        <v>0</v>
      </c>
      <c r="AB198" s="35">
        <v>0</v>
      </c>
      <c r="AC198" s="35">
        <v>2</v>
      </c>
      <c r="AD198" s="35">
        <v>2</v>
      </c>
      <c r="AE198" s="35">
        <v>1</v>
      </c>
      <c r="AF198" s="35">
        <v>1</v>
      </c>
      <c r="AG198" s="35">
        <v>0</v>
      </c>
      <c r="AH198" s="35">
        <v>0</v>
      </c>
      <c r="AI198" s="35">
        <v>5</v>
      </c>
      <c r="AJ198" s="35">
        <v>3</v>
      </c>
      <c r="AK198" s="35">
        <v>0.26019999999999999</v>
      </c>
    </row>
    <row r="199" spans="1:37">
      <c r="A199" s="39">
        <v>197</v>
      </c>
      <c r="B199" s="35">
        <v>45.44</v>
      </c>
      <c r="C199" s="35">
        <v>26.17</v>
      </c>
      <c r="D199" s="35">
        <v>26.1</v>
      </c>
      <c r="E199" s="35">
        <v>0.38</v>
      </c>
      <c r="F199" s="35">
        <v>120</v>
      </c>
      <c r="G199" s="35">
        <v>3</v>
      </c>
      <c r="H199" s="35">
        <v>2</v>
      </c>
      <c r="I199" s="35">
        <v>20</v>
      </c>
      <c r="J199" s="35">
        <v>2.8439999999999999</v>
      </c>
      <c r="K199" s="35">
        <v>13.0341928143713</v>
      </c>
      <c r="L199" s="35">
        <v>13.97</v>
      </c>
      <c r="M199" s="35">
        <v>6.83638203592814</v>
      </c>
      <c r="N199" s="35">
        <v>3.78</v>
      </c>
      <c r="O199" s="35">
        <v>139.07639174799999</v>
      </c>
      <c r="P199" s="35">
        <v>90.031694052000006</v>
      </c>
      <c r="Q199" s="35">
        <v>20.23</v>
      </c>
      <c r="R199" s="35">
        <v>57.53</v>
      </c>
      <c r="S199" s="35">
        <v>2</v>
      </c>
      <c r="T199" s="35">
        <v>1</v>
      </c>
      <c r="U199" s="35">
        <v>3</v>
      </c>
      <c r="V199" s="35">
        <v>2</v>
      </c>
      <c r="W199" s="35">
        <v>12.407033161179999</v>
      </c>
      <c r="X199" s="35">
        <v>-3.3111000000000002</v>
      </c>
      <c r="Y199" s="35">
        <v>0</v>
      </c>
      <c r="Z199" s="35">
        <v>-0.54820000000000002</v>
      </c>
      <c r="AA199" s="35">
        <v>0</v>
      </c>
      <c r="AB199" s="35">
        <v>0</v>
      </c>
      <c r="AC199" s="35">
        <v>2</v>
      </c>
      <c r="AD199" s="35">
        <v>1</v>
      </c>
      <c r="AE199" s="35">
        <v>1</v>
      </c>
      <c r="AF199" s="35">
        <v>1</v>
      </c>
      <c r="AG199" s="35">
        <v>1</v>
      </c>
      <c r="AH199" s="35">
        <v>0</v>
      </c>
      <c r="AI199" s="35">
        <v>5</v>
      </c>
      <c r="AJ199" s="35">
        <v>3</v>
      </c>
      <c r="AK199" s="35">
        <v>0.88678448275862098</v>
      </c>
    </row>
    <row r="200" spans="1:37">
      <c r="A200" s="39">
        <v>198</v>
      </c>
      <c r="B200" s="35">
        <v>45.44</v>
      </c>
      <c r="C200" s="35">
        <v>26.17</v>
      </c>
      <c r="D200" s="35">
        <v>26.1</v>
      </c>
      <c r="E200" s="35">
        <v>0.38</v>
      </c>
      <c r="F200" s="35">
        <v>120</v>
      </c>
      <c r="G200" s="35">
        <v>3</v>
      </c>
      <c r="H200" s="35">
        <v>2</v>
      </c>
      <c r="I200" s="35">
        <v>20</v>
      </c>
      <c r="J200" s="35">
        <v>2.8439999999999999</v>
      </c>
      <c r="K200" s="35">
        <v>13.0341928143713</v>
      </c>
      <c r="L200" s="35">
        <v>13.97</v>
      </c>
      <c r="M200" s="35">
        <v>2.7590335329341298</v>
      </c>
      <c r="N200" s="35">
        <v>4.2699999999999996</v>
      </c>
      <c r="O200" s="35">
        <v>139.07639174799999</v>
      </c>
      <c r="P200" s="35">
        <v>46.005479303999998</v>
      </c>
      <c r="Q200" s="35">
        <v>20.23</v>
      </c>
      <c r="R200" s="35">
        <v>37.299999999999997</v>
      </c>
      <c r="S200" s="35">
        <v>2</v>
      </c>
      <c r="T200" s="35">
        <v>1</v>
      </c>
      <c r="U200" s="35">
        <v>2</v>
      </c>
      <c r="V200" s="35">
        <v>1</v>
      </c>
      <c r="W200" s="35">
        <v>12.407033161179999</v>
      </c>
      <c r="X200" s="35">
        <v>-3.3111000000000002</v>
      </c>
      <c r="Y200" s="35">
        <v>0</v>
      </c>
      <c r="Z200" s="35">
        <v>-0.29920000000000002</v>
      </c>
      <c r="AA200" s="35">
        <v>0</v>
      </c>
      <c r="AB200" s="35">
        <v>0</v>
      </c>
      <c r="AC200" s="35">
        <v>2</v>
      </c>
      <c r="AD200" s="35">
        <v>0</v>
      </c>
      <c r="AE200" s="35">
        <v>1</v>
      </c>
      <c r="AF200" s="35">
        <v>1</v>
      </c>
      <c r="AG200" s="35">
        <v>1</v>
      </c>
      <c r="AH200" s="35">
        <v>0</v>
      </c>
      <c r="AI200" s="35">
        <v>5</v>
      </c>
      <c r="AJ200" s="35">
        <v>1</v>
      </c>
      <c r="AK200" s="35">
        <v>0.87596724137931004</v>
      </c>
    </row>
    <row r="201" spans="1:37">
      <c r="A201" s="39">
        <v>199</v>
      </c>
      <c r="B201" s="35">
        <v>45.44</v>
      </c>
      <c r="C201" s="35">
        <v>26.17</v>
      </c>
      <c r="D201" s="35">
        <v>26.1</v>
      </c>
      <c r="E201" s="35">
        <v>0.38</v>
      </c>
      <c r="F201" s="35">
        <v>120</v>
      </c>
      <c r="G201" s="35">
        <v>3</v>
      </c>
      <c r="H201" s="35">
        <v>2</v>
      </c>
      <c r="I201" s="35">
        <v>20</v>
      </c>
      <c r="J201" s="35">
        <v>2.8439999999999999</v>
      </c>
      <c r="K201" s="35">
        <v>13.0341928143713</v>
      </c>
      <c r="L201" s="35">
        <v>13.97</v>
      </c>
      <c r="M201" s="35">
        <v>8.7968610778443104</v>
      </c>
      <c r="N201" s="35">
        <v>3.51</v>
      </c>
      <c r="O201" s="35">
        <v>139.07639174799999</v>
      </c>
      <c r="P201" s="35">
        <v>134.02152329200001</v>
      </c>
      <c r="Q201" s="35">
        <v>20.23</v>
      </c>
      <c r="R201" s="35">
        <v>94.83</v>
      </c>
      <c r="S201" s="35">
        <v>2</v>
      </c>
      <c r="T201" s="35">
        <v>1</v>
      </c>
      <c r="U201" s="35">
        <v>5</v>
      </c>
      <c r="V201" s="35">
        <v>3</v>
      </c>
      <c r="W201" s="35">
        <v>12.407033161179999</v>
      </c>
      <c r="X201" s="35">
        <v>-3.3111000000000002</v>
      </c>
      <c r="Y201" s="35">
        <v>0</v>
      </c>
      <c r="Z201" s="35">
        <v>-1.0933999999999999</v>
      </c>
      <c r="AA201" s="35">
        <v>0</v>
      </c>
      <c r="AB201" s="35">
        <v>0</v>
      </c>
      <c r="AC201" s="35">
        <v>2</v>
      </c>
      <c r="AD201" s="35">
        <v>3</v>
      </c>
      <c r="AE201" s="35">
        <v>1</v>
      </c>
      <c r="AF201" s="35">
        <v>1</v>
      </c>
      <c r="AG201" s="35">
        <v>2</v>
      </c>
      <c r="AH201" s="35">
        <v>0</v>
      </c>
      <c r="AI201" s="35">
        <v>5</v>
      </c>
      <c r="AJ201" s="35">
        <v>4</v>
      </c>
      <c r="AK201" s="35">
        <v>0.86046743295019201</v>
      </c>
    </row>
    <row r="202" spans="1:37">
      <c r="A202" s="39">
        <v>200</v>
      </c>
      <c r="B202" s="35">
        <v>45.44</v>
      </c>
      <c r="C202" s="35">
        <v>26.17</v>
      </c>
      <c r="D202" s="35">
        <v>26.1</v>
      </c>
      <c r="E202" s="35">
        <v>0.38</v>
      </c>
      <c r="F202" s="35">
        <v>120</v>
      </c>
      <c r="G202" s="35">
        <v>3</v>
      </c>
      <c r="H202" s="35">
        <v>2</v>
      </c>
      <c r="I202" s="35">
        <v>20</v>
      </c>
      <c r="J202" s="35">
        <v>2.8439999999999999</v>
      </c>
      <c r="K202" s="35">
        <v>13.0341928143713</v>
      </c>
      <c r="L202" s="35">
        <v>13.97</v>
      </c>
      <c r="M202" s="35">
        <v>12.555894610778401</v>
      </c>
      <c r="N202" s="35">
        <v>3.13</v>
      </c>
      <c r="O202" s="35">
        <v>139.07639174799999</v>
      </c>
      <c r="P202" s="35">
        <v>192.02700259599999</v>
      </c>
      <c r="Q202" s="35">
        <v>20.23</v>
      </c>
      <c r="R202" s="35">
        <v>132.13</v>
      </c>
      <c r="S202" s="35">
        <v>2</v>
      </c>
      <c r="T202" s="35">
        <v>1</v>
      </c>
      <c r="U202" s="35">
        <v>7</v>
      </c>
      <c r="V202" s="35">
        <v>4</v>
      </c>
      <c r="W202" s="35">
        <v>12.407033161179999</v>
      </c>
      <c r="X202" s="35">
        <v>-3.3111000000000002</v>
      </c>
      <c r="Y202" s="35">
        <v>0</v>
      </c>
      <c r="Z202" s="35">
        <v>-1.2484999999999999</v>
      </c>
      <c r="AA202" s="35">
        <v>0</v>
      </c>
      <c r="AB202" s="35">
        <v>0</v>
      </c>
      <c r="AC202" s="35">
        <v>2</v>
      </c>
      <c r="AD202" s="35">
        <v>5</v>
      </c>
      <c r="AE202" s="35">
        <v>1</v>
      </c>
      <c r="AF202" s="35">
        <v>1</v>
      </c>
      <c r="AG202" s="35">
        <v>3</v>
      </c>
      <c r="AH202" s="35">
        <v>0</v>
      </c>
      <c r="AI202" s="35">
        <v>5</v>
      </c>
      <c r="AJ202" s="35">
        <v>6</v>
      </c>
      <c r="AK202" s="35">
        <v>0.87225701149425305</v>
      </c>
    </row>
    <row r="203" spans="1:37">
      <c r="A203" s="39">
        <v>201</v>
      </c>
      <c r="B203" s="35">
        <v>45.44</v>
      </c>
      <c r="C203" s="35">
        <v>26.17</v>
      </c>
      <c r="D203" s="35">
        <v>26.1</v>
      </c>
      <c r="E203" s="35">
        <v>0.38</v>
      </c>
      <c r="F203" s="35">
        <v>120</v>
      </c>
      <c r="G203" s="35">
        <v>3</v>
      </c>
      <c r="H203" s="35">
        <v>1</v>
      </c>
      <c r="I203" s="35">
        <v>20</v>
      </c>
      <c r="J203" s="35">
        <v>2.8439999999999999</v>
      </c>
      <c r="K203" s="35">
        <v>13.0341928143713</v>
      </c>
      <c r="L203" s="35">
        <v>13.97</v>
      </c>
      <c r="M203" s="35">
        <v>13.3714634730539</v>
      </c>
      <c r="N203" s="35">
        <v>-2.14</v>
      </c>
      <c r="O203" s="35">
        <v>139.07639174799999</v>
      </c>
      <c r="P203" s="35">
        <v>172.019415116</v>
      </c>
      <c r="Q203" s="35">
        <v>20.23</v>
      </c>
      <c r="R203" s="35">
        <v>62.75</v>
      </c>
      <c r="S203" s="35">
        <v>2</v>
      </c>
      <c r="T203" s="35">
        <v>1</v>
      </c>
      <c r="U203" s="35">
        <v>3</v>
      </c>
      <c r="V203" s="35">
        <v>1</v>
      </c>
      <c r="W203" s="35">
        <v>12.407033161179999</v>
      </c>
      <c r="X203" s="35">
        <v>-3.3111000000000002</v>
      </c>
      <c r="Y203" s="35">
        <v>0</v>
      </c>
      <c r="Z203" s="35">
        <v>1.2417199999999999</v>
      </c>
      <c r="AA203" s="35">
        <v>0</v>
      </c>
      <c r="AB203" s="35">
        <v>6</v>
      </c>
      <c r="AC203" s="35">
        <v>2</v>
      </c>
      <c r="AD203" s="35">
        <v>1</v>
      </c>
      <c r="AE203" s="35">
        <v>1</v>
      </c>
      <c r="AF203" s="35">
        <v>1</v>
      </c>
      <c r="AG203" s="35">
        <v>1</v>
      </c>
      <c r="AH203" s="35">
        <v>0</v>
      </c>
      <c r="AI203" s="35">
        <v>5</v>
      </c>
      <c r="AJ203" s="35">
        <v>7</v>
      </c>
      <c r="AK203" s="35">
        <v>0.98499750957854404</v>
      </c>
    </row>
    <row r="204" spans="1:37">
      <c r="A204" s="39">
        <v>202</v>
      </c>
      <c r="B204" s="35">
        <v>30.3</v>
      </c>
      <c r="C204" s="35">
        <v>16.7</v>
      </c>
      <c r="D204" s="35">
        <v>21.5</v>
      </c>
      <c r="E204" s="35">
        <v>1.2</v>
      </c>
      <c r="F204" s="35">
        <v>150</v>
      </c>
      <c r="G204" s="35">
        <v>15</v>
      </c>
      <c r="H204" s="35">
        <v>2</v>
      </c>
      <c r="I204" s="35">
        <v>19</v>
      </c>
      <c r="J204" s="35">
        <v>4.4260000000000002</v>
      </c>
      <c r="K204" s="35">
        <v>13.0341928143713</v>
      </c>
      <c r="L204" s="35">
        <v>13.97</v>
      </c>
      <c r="M204" s="35">
        <v>5.3561425149700597</v>
      </c>
      <c r="N204" s="35">
        <v>14.83</v>
      </c>
      <c r="O204" s="35">
        <v>139.07639174799999</v>
      </c>
      <c r="P204" s="35">
        <v>62.036779432000003</v>
      </c>
      <c r="Q204" s="35">
        <v>20.23</v>
      </c>
      <c r="R204" s="35">
        <v>40.46</v>
      </c>
      <c r="S204" s="35">
        <v>2</v>
      </c>
      <c r="T204" s="35">
        <v>1</v>
      </c>
      <c r="U204" s="35">
        <v>2</v>
      </c>
      <c r="V204" s="35">
        <v>2</v>
      </c>
      <c r="W204" s="35">
        <v>12.407033161179999</v>
      </c>
      <c r="X204" s="35">
        <v>-3.3111000000000002</v>
      </c>
      <c r="Y204" s="35">
        <v>0</v>
      </c>
      <c r="Z204" s="35">
        <v>-1.0289999999999999</v>
      </c>
      <c r="AA204" s="35">
        <v>0</v>
      </c>
      <c r="AB204" s="35">
        <v>0</v>
      </c>
      <c r="AC204" s="35">
        <v>2</v>
      </c>
      <c r="AD204" s="35">
        <v>1</v>
      </c>
      <c r="AE204" s="35">
        <v>1</v>
      </c>
      <c r="AF204" s="35">
        <v>1</v>
      </c>
      <c r="AG204" s="35">
        <v>0</v>
      </c>
      <c r="AH204" s="35">
        <v>0</v>
      </c>
      <c r="AI204" s="35">
        <v>5</v>
      </c>
      <c r="AJ204" s="35">
        <v>2</v>
      </c>
      <c r="AK204" s="35">
        <v>0.307</v>
      </c>
    </row>
    <row r="205" spans="1:37">
      <c r="A205" s="39">
        <v>203</v>
      </c>
      <c r="B205" s="35">
        <v>30.3</v>
      </c>
      <c r="C205" s="35">
        <v>16.7</v>
      </c>
      <c r="D205" s="35">
        <v>21.5</v>
      </c>
      <c r="E205" s="35">
        <v>1.2</v>
      </c>
      <c r="F205" s="35">
        <v>150</v>
      </c>
      <c r="G205" s="35">
        <v>15</v>
      </c>
      <c r="H205" s="35">
        <v>1</v>
      </c>
      <c r="I205" s="35">
        <v>19</v>
      </c>
      <c r="J205" s="35">
        <v>4.4260000000000002</v>
      </c>
      <c r="K205" s="35">
        <v>13.0341928143713</v>
      </c>
      <c r="L205" s="35">
        <v>13.97</v>
      </c>
      <c r="M205" s="35">
        <v>14.4713185628743</v>
      </c>
      <c r="N205" s="35">
        <v>12.59</v>
      </c>
      <c r="O205" s="35">
        <v>139.07639174799999</v>
      </c>
      <c r="P205" s="35">
        <v>182.07903816800001</v>
      </c>
      <c r="Q205" s="35">
        <v>20.23</v>
      </c>
      <c r="R205" s="35">
        <v>121.38</v>
      </c>
      <c r="S205" s="35">
        <v>2</v>
      </c>
      <c r="T205" s="35">
        <v>1</v>
      </c>
      <c r="U205" s="35">
        <v>6</v>
      </c>
      <c r="V205" s="35">
        <v>6</v>
      </c>
      <c r="W205" s="35">
        <v>12.407033161179999</v>
      </c>
      <c r="X205" s="35">
        <v>-3.3111000000000002</v>
      </c>
      <c r="Y205" s="35">
        <v>0</v>
      </c>
      <c r="Z205" s="35">
        <v>-3.5853999999999999</v>
      </c>
      <c r="AA205" s="35">
        <v>0</v>
      </c>
      <c r="AB205" s="35">
        <v>0</v>
      </c>
      <c r="AC205" s="35">
        <v>2</v>
      </c>
      <c r="AD205" s="35">
        <v>5</v>
      </c>
      <c r="AE205" s="35">
        <v>1</v>
      </c>
      <c r="AF205" s="35">
        <v>1</v>
      </c>
      <c r="AG205" s="35">
        <v>0</v>
      </c>
      <c r="AH205" s="35">
        <v>0</v>
      </c>
      <c r="AI205" s="35">
        <v>5</v>
      </c>
      <c r="AJ205" s="35">
        <v>6</v>
      </c>
      <c r="AK205" s="35">
        <v>0.432</v>
      </c>
    </row>
    <row r="206" spans="1:37">
      <c r="A206" s="39">
        <v>204</v>
      </c>
      <c r="B206" s="35">
        <v>30.3</v>
      </c>
      <c r="C206" s="35">
        <v>16.7</v>
      </c>
      <c r="D206" s="35">
        <v>21.5</v>
      </c>
      <c r="E206" s="35">
        <v>1.2</v>
      </c>
      <c r="F206" s="35">
        <v>150</v>
      </c>
      <c r="G206" s="35">
        <v>15</v>
      </c>
      <c r="H206" s="35">
        <v>1</v>
      </c>
      <c r="I206" s="35">
        <v>19</v>
      </c>
      <c r="J206" s="35">
        <v>4.4260000000000002</v>
      </c>
      <c r="K206" s="35">
        <v>13.0341928143713</v>
      </c>
      <c r="L206" s="35">
        <v>13.97</v>
      </c>
      <c r="M206" s="35">
        <v>12.192524550898201</v>
      </c>
      <c r="N206" s="35">
        <v>12.76</v>
      </c>
      <c r="O206" s="35">
        <v>139.07639174799999</v>
      </c>
      <c r="P206" s="35">
        <v>152.06847348400001</v>
      </c>
      <c r="Q206" s="35">
        <v>20.23</v>
      </c>
      <c r="R206" s="35">
        <v>101.15</v>
      </c>
      <c r="S206" s="35">
        <v>2</v>
      </c>
      <c r="T206" s="35">
        <v>1</v>
      </c>
      <c r="U206" s="35">
        <v>5</v>
      </c>
      <c r="V206" s="35">
        <v>5</v>
      </c>
      <c r="W206" s="35">
        <v>12.407033161179999</v>
      </c>
      <c r="X206" s="35">
        <v>-3.3111000000000002</v>
      </c>
      <c r="Y206" s="35">
        <v>0</v>
      </c>
      <c r="Z206" s="35">
        <v>-2.9462999999999999</v>
      </c>
      <c r="AA206" s="35">
        <v>0</v>
      </c>
      <c r="AB206" s="35">
        <v>0</v>
      </c>
      <c r="AC206" s="35">
        <v>2</v>
      </c>
      <c r="AD206" s="35">
        <v>4</v>
      </c>
      <c r="AE206" s="35">
        <v>1</v>
      </c>
      <c r="AF206" s="35">
        <v>1</v>
      </c>
      <c r="AG206" s="35">
        <v>0</v>
      </c>
      <c r="AH206" s="35">
        <v>0</v>
      </c>
      <c r="AI206" s="35">
        <v>5</v>
      </c>
      <c r="AJ206" s="35">
        <v>5</v>
      </c>
      <c r="AK206" s="35">
        <v>0.214</v>
      </c>
    </row>
    <row r="207" spans="1:37">
      <c r="A207" s="39">
        <v>205</v>
      </c>
      <c r="B207" s="35">
        <v>30.3</v>
      </c>
      <c r="C207" s="35">
        <v>16.7</v>
      </c>
      <c r="D207" s="35">
        <v>21.5</v>
      </c>
      <c r="E207" s="35">
        <v>1.2</v>
      </c>
      <c r="F207" s="35">
        <v>150</v>
      </c>
      <c r="G207" s="35">
        <v>15</v>
      </c>
      <c r="H207" s="35">
        <v>2</v>
      </c>
      <c r="I207" s="35">
        <v>19</v>
      </c>
      <c r="J207" s="35">
        <v>4.4260000000000002</v>
      </c>
      <c r="K207" s="35">
        <v>13.0341928143713</v>
      </c>
      <c r="L207" s="35">
        <v>13.97</v>
      </c>
      <c r="M207" s="35">
        <v>7.6349365269461096</v>
      </c>
      <c r="N207" s="35">
        <v>13.61</v>
      </c>
      <c r="O207" s="35">
        <v>139.07639174799999</v>
      </c>
      <c r="P207" s="35">
        <v>92.047344116000005</v>
      </c>
      <c r="Q207" s="35">
        <v>20.23</v>
      </c>
      <c r="R207" s="35">
        <v>60.69</v>
      </c>
      <c r="S207" s="35">
        <v>2</v>
      </c>
      <c r="T207" s="35">
        <v>1</v>
      </c>
      <c r="U207" s="35">
        <v>3</v>
      </c>
      <c r="V207" s="35">
        <v>3</v>
      </c>
      <c r="W207" s="35">
        <v>12.407033161179999</v>
      </c>
      <c r="X207" s="35">
        <v>-3.3111000000000002</v>
      </c>
      <c r="Y207" s="35">
        <v>0</v>
      </c>
      <c r="Z207" s="35">
        <v>-1.6680999999999999</v>
      </c>
      <c r="AA207" s="35">
        <v>0</v>
      </c>
      <c r="AB207" s="35">
        <v>0</v>
      </c>
      <c r="AC207" s="35">
        <v>2</v>
      </c>
      <c r="AD207" s="35">
        <v>2</v>
      </c>
      <c r="AE207" s="35">
        <v>1</v>
      </c>
      <c r="AF207" s="35">
        <v>1</v>
      </c>
      <c r="AG207" s="35">
        <v>0</v>
      </c>
      <c r="AH207" s="35">
        <v>0</v>
      </c>
      <c r="AI207" s="35">
        <v>5</v>
      </c>
      <c r="AJ207" s="35">
        <v>3</v>
      </c>
      <c r="AK207" s="35">
        <v>0.52200000000000002</v>
      </c>
    </row>
    <row r="208" spans="1:37">
      <c r="A208" s="39">
        <v>206</v>
      </c>
      <c r="B208" s="35">
        <v>30.3</v>
      </c>
      <c r="C208" s="35">
        <v>16.7</v>
      </c>
      <c r="D208" s="35">
        <v>21.5</v>
      </c>
      <c r="E208" s="35">
        <v>1.2</v>
      </c>
      <c r="F208" s="35">
        <v>150</v>
      </c>
      <c r="G208" s="35">
        <v>24</v>
      </c>
      <c r="H208" s="35">
        <v>2</v>
      </c>
      <c r="I208" s="35">
        <v>19</v>
      </c>
      <c r="J208" s="35">
        <v>4.6310000000000002</v>
      </c>
      <c r="K208" s="35">
        <v>13.0341928143713</v>
      </c>
      <c r="L208" s="35">
        <v>13.97</v>
      </c>
      <c r="M208" s="35">
        <v>7.6349365269461096</v>
      </c>
      <c r="N208" s="35">
        <v>13.61</v>
      </c>
      <c r="O208" s="35">
        <v>139.07639174799999</v>
      </c>
      <c r="P208" s="35">
        <v>92.047344116000005</v>
      </c>
      <c r="Q208" s="35">
        <v>20.23</v>
      </c>
      <c r="R208" s="35">
        <v>60.69</v>
      </c>
      <c r="S208" s="35">
        <v>2</v>
      </c>
      <c r="T208" s="35">
        <v>1</v>
      </c>
      <c r="U208" s="35">
        <v>3</v>
      </c>
      <c r="V208" s="35">
        <v>3</v>
      </c>
      <c r="W208" s="35">
        <v>12.407033161179999</v>
      </c>
      <c r="X208" s="35">
        <v>-3.3111000000000002</v>
      </c>
      <c r="Y208" s="35">
        <v>0</v>
      </c>
      <c r="Z208" s="35">
        <v>-1.6680999999999999</v>
      </c>
      <c r="AA208" s="35">
        <v>0</v>
      </c>
      <c r="AB208" s="35">
        <v>0</v>
      </c>
      <c r="AC208" s="35">
        <v>2</v>
      </c>
      <c r="AD208" s="35">
        <v>2</v>
      </c>
      <c r="AE208" s="35">
        <v>1</v>
      </c>
      <c r="AF208" s="35">
        <v>1</v>
      </c>
      <c r="AG208" s="35">
        <v>0</v>
      </c>
      <c r="AH208" s="35">
        <v>0</v>
      </c>
      <c r="AI208" s="35">
        <v>5</v>
      </c>
      <c r="AJ208" s="35">
        <v>3</v>
      </c>
      <c r="AK208" s="35">
        <v>0.53300000000000003</v>
      </c>
    </row>
    <row r="209" spans="1:37">
      <c r="A209" s="39">
        <v>207</v>
      </c>
      <c r="B209" s="35">
        <v>30.3</v>
      </c>
      <c r="C209" s="35">
        <v>16.7</v>
      </c>
      <c r="D209" s="35">
        <v>21.5</v>
      </c>
      <c r="E209" s="35">
        <v>1.2</v>
      </c>
      <c r="F209" s="35">
        <v>150</v>
      </c>
      <c r="G209" s="35">
        <v>9</v>
      </c>
      <c r="H209" s="35">
        <v>2</v>
      </c>
      <c r="I209" s="35">
        <v>19</v>
      </c>
      <c r="J209" s="35">
        <v>4.2050000000000001</v>
      </c>
      <c r="K209" s="35">
        <v>13.0341928143713</v>
      </c>
      <c r="L209" s="35">
        <v>13.97</v>
      </c>
      <c r="M209" s="35">
        <v>7.6349365269461096</v>
      </c>
      <c r="N209" s="35">
        <v>13.61</v>
      </c>
      <c r="O209" s="35">
        <v>139.07639174799999</v>
      </c>
      <c r="P209" s="35">
        <v>92.047344116000005</v>
      </c>
      <c r="Q209" s="35">
        <v>20.23</v>
      </c>
      <c r="R209" s="35">
        <v>60.69</v>
      </c>
      <c r="S209" s="35">
        <v>2</v>
      </c>
      <c r="T209" s="35">
        <v>1</v>
      </c>
      <c r="U209" s="35">
        <v>3</v>
      </c>
      <c r="V209" s="35">
        <v>3</v>
      </c>
      <c r="W209" s="35">
        <v>12.407033161179999</v>
      </c>
      <c r="X209" s="35">
        <v>-3.3111000000000002</v>
      </c>
      <c r="Y209" s="35">
        <v>0</v>
      </c>
      <c r="Z209" s="35">
        <v>-1.6680999999999999</v>
      </c>
      <c r="AA209" s="35">
        <v>0</v>
      </c>
      <c r="AB209" s="35">
        <v>0</v>
      </c>
      <c r="AC209" s="35">
        <v>2</v>
      </c>
      <c r="AD209" s="35">
        <v>2</v>
      </c>
      <c r="AE209" s="35">
        <v>1</v>
      </c>
      <c r="AF209" s="35">
        <v>1</v>
      </c>
      <c r="AG209" s="35">
        <v>0</v>
      </c>
      <c r="AH209" s="35">
        <v>0</v>
      </c>
      <c r="AI209" s="35">
        <v>5</v>
      </c>
      <c r="AJ209" s="35">
        <v>3</v>
      </c>
      <c r="AK209" s="35">
        <v>0.30499999999999999</v>
      </c>
    </row>
    <row r="210" spans="1:37">
      <c r="A210" s="39">
        <v>208</v>
      </c>
      <c r="B210" s="35">
        <v>33.4</v>
      </c>
      <c r="C210" s="35">
        <v>20.7</v>
      </c>
      <c r="D210" s="35">
        <v>25.4</v>
      </c>
      <c r="E210" s="35">
        <v>0.83</v>
      </c>
      <c r="F210" s="35">
        <v>180</v>
      </c>
      <c r="G210" s="35">
        <v>1</v>
      </c>
      <c r="H210" s="35">
        <v>2</v>
      </c>
      <c r="I210" s="35">
        <v>9</v>
      </c>
      <c r="J210" s="35">
        <v>4.1340000000000003</v>
      </c>
      <c r="K210" s="35">
        <v>38.254674251497001</v>
      </c>
      <c r="L210" s="35">
        <v>25.39</v>
      </c>
      <c r="M210" s="35">
        <v>7.6349365269461096</v>
      </c>
      <c r="N210" s="35">
        <v>13.61</v>
      </c>
      <c r="O210" s="35">
        <v>363.250062444001</v>
      </c>
      <c r="P210" s="35">
        <v>92.047344116000005</v>
      </c>
      <c r="Q210" s="35">
        <v>0</v>
      </c>
      <c r="R210" s="35">
        <v>60.69</v>
      </c>
      <c r="S210" s="35">
        <v>1</v>
      </c>
      <c r="T210" s="35">
        <v>0</v>
      </c>
      <c r="U210" s="35">
        <v>3</v>
      </c>
      <c r="V210" s="35">
        <v>3</v>
      </c>
      <c r="W210" s="35">
        <v>16.981450852126301</v>
      </c>
      <c r="X210" s="35">
        <v>3.1779000000000002</v>
      </c>
      <c r="Y210" s="35">
        <v>0</v>
      </c>
      <c r="Z210" s="35">
        <v>-1.6680999999999999</v>
      </c>
      <c r="AA210" s="35">
        <v>0</v>
      </c>
      <c r="AB210" s="35">
        <v>0</v>
      </c>
      <c r="AC210" s="35">
        <v>15</v>
      </c>
      <c r="AD210" s="35">
        <v>2</v>
      </c>
      <c r="AE210" s="35">
        <v>1</v>
      </c>
      <c r="AF210" s="35">
        <v>1</v>
      </c>
      <c r="AG210" s="35">
        <v>0</v>
      </c>
      <c r="AH210" s="35">
        <v>0</v>
      </c>
      <c r="AI210" s="35">
        <v>19</v>
      </c>
      <c r="AJ210" s="35">
        <v>3</v>
      </c>
      <c r="AK210" s="35">
        <v>0.28999999999999998</v>
      </c>
    </row>
    <row r="211" spans="1:37">
      <c r="A211" s="39">
        <v>209</v>
      </c>
      <c r="B211" s="35">
        <v>33.4</v>
      </c>
      <c r="C211" s="35">
        <v>20.7</v>
      </c>
      <c r="D211" s="35">
        <v>25.4</v>
      </c>
      <c r="E211" s="35">
        <v>0.83</v>
      </c>
      <c r="F211" s="35">
        <v>180</v>
      </c>
      <c r="G211" s="35">
        <v>1</v>
      </c>
      <c r="H211" s="35">
        <v>4</v>
      </c>
      <c r="I211" s="35">
        <v>9</v>
      </c>
      <c r="J211" s="35">
        <v>4.1340000000000003</v>
      </c>
      <c r="K211" s="35">
        <v>38.254674251497001</v>
      </c>
      <c r="L211" s="35">
        <v>25.39</v>
      </c>
      <c r="M211" s="35">
        <v>7.6349365269461096</v>
      </c>
      <c r="N211" s="35">
        <v>13.61</v>
      </c>
      <c r="O211" s="35">
        <v>363.250062444001</v>
      </c>
      <c r="P211" s="35">
        <v>92.047344116000005</v>
      </c>
      <c r="Q211" s="35">
        <v>0</v>
      </c>
      <c r="R211" s="35">
        <v>60.69</v>
      </c>
      <c r="S211" s="35">
        <v>1</v>
      </c>
      <c r="T211" s="35">
        <v>0</v>
      </c>
      <c r="U211" s="35">
        <v>3</v>
      </c>
      <c r="V211" s="35">
        <v>3</v>
      </c>
      <c r="W211" s="35">
        <v>16.981450852126301</v>
      </c>
      <c r="X211" s="35">
        <v>3.1779000000000002</v>
      </c>
      <c r="Y211" s="35">
        <v>0</v>
      </c>
      <c r="Z211" s="35">
        <v>-1.6680999999999999</v>
      </c>
      <c r="AA211" s="35">
        <v>0</v>
      </c>
      <c r="AB211" s="35">
        <v>0</v>
      </c>
      <c r="AC211" s="35">
        <v>15</v>
      </c>
      <c r="AD211" s="35">
        <v>2</v>
      </c>
      <c r="AE211" s="35">
        <v>1</v>
      </c>
      <c r="AF211" s="35">
        <v>1</v>
      </c>
      <c r="AG211" s="35">
        <v>0</v>
      </c>
      <c r="AH211" s="35">
        <v>0</v>
      </c>
      <c r="AI211" s="35">
        <v>19</v>
      </c>
      <c r="AJ211" s="35">
        <v>3</v>
      </c>
      <c r="AK211" s="35">
        <v>0.377</v>
      </c>
    </row>
    <row r="212" spans="1:37">
      <c r="A212" s="39">
        <v>210</v>
      </c>
      <c r="B212" s="35">
        <v>33.4</v>
      </c>
      <c r="C212" s="35">
        <v>20.7</v>
      </c>
      <c r="D212" s="35">
        <v>25.4</v>
      </c>
      <c r="E212" s="35">
        <v>0.83</v>
      </c>
      <c r="F212" s="35">
        <v>180</v>
      </c>
      <c r="G212" s="35">
        <v>1</v>
      </c>
      <c r="H212" s="35">
        <v>6</v>
      </c>
      <c r="I212" s="35">
        <v>9</v>
      </c>
      <c r="J212" s="35">
        <v>4.1340000000000003</v>
      </c>
      <c r="K212" s="35">
        <v>38.254674251497001</v>
      </c>
      <c r="L212" s="35">
        <v>25.39</v>
      </c>
      <c r="M212" s="35">
        <v>7.6349365269461096</v>
      </c>
      <c r="N212" s="35">
        <v>13.61</v>
      </c>
      <c r="O212" s="35">
        <v>363.250062444001</v>
      </c>
      <c r="P212" s="35">
        <v>92.047344116000005</v>
      </c>
      <c r="Q212" s="35">
        <v>0</v>
      </c>
      <c r="R212" s="35">
        <v>60.69</v>
      </c>
      <c r="S212" s="35">
        <v>1</v>
      </c>
      <c r="T212" s="35">
        <v>0</v>
      </c>
      <c r="U212" s="35">
        <v>3</v>
      </c>
      <c r="V212" s="35">
        <v>3</v>
      </c>
      <c r="W212" s="35">
        <v>16.981450852126301</v>
      </c>
      <c r="X212" s="35">
        <v>3.1779000000000002</v>
      </c>
      <c r="Y212" s="35">
        <v>0</v>
      </c>
      <c r="Z212" s="35">
        <v>-1.6680999999999999</v>
      </c>
      <c r="AA212" s="35">
        <v>0</v>
      </c>
      <c r="AB212" s="35">
        <v>0</v>
      </c>
      <c r="AC212" s="35">
        <v>15</v>
      </c>
      <c r="AD212" s="35">
        <v>2</v>
      </c>
      <c r="AE212" s="35">
        <v>1</v>
      </c>
      <c r="AF212" s="35">
        <v>1</v>
      </c>
      <c r="AG212" s="35">
        <v>0</v>
      </c>
      <c r="AH212" s="35">
        <v>0</v>
      </c>
      <c r="AI212" s="35">
        <v>19</v>
      </c>
      <c r="AJ212" s="35">
        <v>3</v>
      </c>
      <c r="AK212" s="35">
        <v>0.39200000000000002</v>
      </c>
    </row>
    <row r="213" spans="1:37">
      <c r="A213" s="39">
        <v>211</v>
      </c>
      <c r="B213" s="35">
        <v>33.4</v>
      </c>
      <c r="C213" s="35">
        <v>20.7</v>
      </c>
      <c r="D213" s="35">
        <v>25.4</v>
      </c>
      <c r="E213" s="35">
        <v>0.83</v>
      </c>
      <c r="F213" s="35">
        <v>160</v>
      </c>
      <c r="G213" s="35">
        <v>1</v>
      </c>
      <c r="H213" s="35">
        <v>6</v>
      </c>
      <c r="I213" s="35">
        <v>9</v>
      </c>
      <c r="J213" s="35">
        <v>3.5449999999999999</v>
      </c>
      <c r="K213" s="35">
        <v>38.254674251497001</v>
      </c>
      <c r="L213" s="35">
        <v>25.39</v>
      </c>
      <c r="M213" s="35">
        <v>7.6349365269461096</v>
      </c>
      <c r="N213" s="35">
        <v>13.61</v>
      </c>
      <c r="O213" s="35">
        <v>363.250062444001</v>
      </c>
      <c r="P213" s="35">
        <v>92.047344116000005</v>
      </c>
      <c r="Q213" s="35">
        <v>0</v>
      </c>
      <c r="R213" s="35">
        <v>60.69</v>
      </c>
      <c r="S213" s="35">
        <v>1</v>
      </c>
      <c r="T213" s="35">
        <v>0</v>
      </c>
      <c r="U213" s="35">
        <v>3</v>
      </c>
      <c r="V213" s="35">
        <v>3</v>
      </c>
      <c r="W213" s="35">
        <v>16.981450852126301</v>
      </c>
      <c r="X213" s="35">
        <v>3.1779000000000002</v>
      </c>
      <c r="Y213" s="35">
        <v>0</v>
      </c>
      <c r="Z213" s="35">
        <v>-1.6680999999999999</v>
      </c>
      <c r="AA213" s="35">
        <v>0</v>
      </c>
      <c r="AB213" s="35">
        <v>0</v>
      </c>
      <c r="AC213" s="35">
        <v>15</v>
      </c>
      <c r="AD213" s="35">
        <v>2</v>
      </c>
      <c r="AE213" s="35">
        <v>1</v>
      </c>
      <c r="AF213" s="35">
        <v>1</v>
      </c>
      <c r="AG213" s="35">
        <v>0</v>
      </c>
      <c r="AH213" s="35">
        <v>0</v>
      </c>
      <c r="AI213" s="35">
        <v>19</v>
      </c>
      <c r="AJ213" s="35">
        <v>3</v>
      </c>
      <c r="AK213" s="35">
        <v>0.307</v>
      </c>
    </row>
    <row r="214" spans="1:37">
      <c r="A214" s="39">
        <v>212</v>
      </c>
      <c r="B214" s="35">
        <v>33.4</v>
      </c>
      <c r="C214" s="35">
        <v>20.7</v>
      </c>
      <c r="D214" s="35">
        <v>25.4</v>
      </c>
      <c r="E214" s="35">
        <v>0.83</v>
      </c>
      <c r="F214" s="35">
        <v>180</v>
      </c>
      <c r="G214" s="35">
        <v>1</v>
      </c>
      <c r="H214" s="35">
        <v>6</v>
      </c>
      <c r="I214" s="35">
        <v>9</v>
      </c>
      <c r="J214" s="35">
        <v>4.1340000000000003</v>
      </c>
      <c r="K214" s="35">
        <v>38.254674251497001</v>
      </c>
      <c r="L214" s="35">
        <v>25.39</v>
      </c>
      <c r="M214" s="35">
        <v>7.6349365269461096</v>
      </c>
      <c r="N214" s="35">
        <v>13.61</v>
      </c>
      <c r="O214" s="35">
        <v>363.250062444001</v>
      </c>
      <c r="P214" s="35">
        <v>92.047344116000005</v>
      </c>
      <c r="Q214" s="35">
        <v>0</v>
      </c>
      <c r="R214" s="35">
        <v>60.69</v>
      </c>
      <c r="S214" s="35">
        <v>1</v>
      </c>
      <c r="T214" s="35">
        <v>0</v>
      </c>
      <c r="U214" s="35">
        <v>3</v>
      </c>
      <c r="V214" s="35">
        <v>3</v>
      </c>
      <c r="W214" s="35">
        <v>16.981450852126301</v>
      </c>
      <c r="X214" s="35">
        <v>3.1779000000000002</v>
      </c>
      <c r="Y214" s="35">
        <v>0</v>
      </c>
      <c r="Z214" s="35">
        <v>-1.6680999999999999</v>
      </c>
      <c r="AA214" s="35">
        <v>0</v>
      </c>
      <c r="AB214" s="35">
        <v>0</v>
      </c>
      <c r="AC214" s="35">
        <v>15</v>
      </c>
      <c r="AD214" s="35">
        <v>2</v>
      </c>
      <c r="AE214" s="35">
        <v>1</v>
      </c>
      <c r="AF214" s="35">
        <v>1</v>
      </c>
      <c r="AG214" s="35">
        <v>0</v>
      </c>
      <c r="AH214" s="35">
        <v>0</v>
      </c>
      <c r="AI214" s="35">
        <v>19</v>
      </c>
      <c r="AJ214" s="35">
        <v>3</v>
      </c>
      <c r="AK214" s="35">
        <v>0.376</v>
      </c>
    </row>
    <row r="215" spans="1:37">
      <c r="A215" s="39">
        <v>213</v>
      </c>
      <c r="B215" s="35">
        <v>33.4</v>
      </c>
      <c r="C215" s="35">
        <v>20.7</v>
      </c>
      <c r="D215" s="35">
        <v>25.4</v>
      </c>
      <c r="E215" s="35">
        <v>0.83</v>
      </c>
      <c r="F215" s="35">
        <v>200</v>
      </c>
      <c r="G215" s="35">
        <v>1</v>
      </c>
      <c r="H215" s="35">
        <v>6</v>
      </c>
      <c r="I215" s="35">
        <v>9</v>
      </c>
      <c r="J215" s="35">
        <v>4.7229999999999999</v>
      </c>
      <c r="K215" s="35">
        <v>38.254674251497001</v>
      </c>
      <c r="L215" s="35">
        <v>25.39</v>
      </c>
      <c r="M215" s="35">
        <v>7.6349365269461096</v>
      </c>
      <c r="N215" s="35">
        <v>13.61</v>
      </c>
      <c r="O215" s="35">
        <v>363.250062444001</v>
      </c>
      <c r="P215" s="35">
        <v>92.047344116000005</v>
      </c>
      <c r="Q215" s="35">
        <v>0</v>
      </c>
      <c r="R215" s="35">
        <v>60.69</v>
      </c>
      <c r="S215" s="35">
        <v>1</v>
      </c>
      <c r="T215" s="35">
        <v>0</v>
      </c>
      <c r="U215" s="35">
        <v>3</v>
      </c>
      <c r="V215" s="35">
        <v>3</v>
      </c>
      <c r="W215" s="35">
        <v>16.981450852126301</v>
      </c>
      <c r="X215" s="35">
        <v>3.1779000000000002</v>
      </c>
      <c r="Y215" s="35">
        <v>0</v>
      </c>
      <c r="Z215" s="35">
        <v>-1.6680999999999999</v>
      </c>
      <c r="AA215" s="35">
        <v>0</v>
      </c>
      <c r="AB215" s="35">
        <v>0</v>
      </c>
      <c r="AC215" s="35">
        <v>15</v>
      </c>
      <c r="AD215" s="35">
        <v>2</v>
      </c>
      <c r="AE215" s="35">
        <v>1</v>
      </c>
      <c r="AF215" s="35">
        <v>1</v>
      </c>
      <c r="AG215" s="35">
        <v>0</v>
      </c>
      <c r="AH215" s="35">
        <v>0</v>
      </c>
      <c r="AI215" s="35">
        <v>19</v>
      </c>
      <c r="AJ215" s="35">
        <v>3</v>
      </c>
      <c r="AK215" s="35">
        <v>0.44800000000000001</v>
      </c>
    </row>
    <row r="216" spans="1:37">
      <c r="A216" s="39">
        <v>214</v>
      </c>
      <c r="B216" s="35">
        <v>33.4</v>
      </c>
      <c r="C216" s="35">
        <v>20.7</v>
      </c>
      <c r="D216" s="35">
        <v>25.4</v>
      </c>
      <c r="E216" s="35">
        <v>0.83</v>
      </c>
      <c r="F216" s="35">
        <v>200</v>
      </c>
      <c r="G216" s="35">
        <v>0.5</v>
      </c>
      <c r="H216" s="35">
        <v>6</v>
      </c>
      <c r="I216" s="35">
        <v>9</v>
      </c>
      <c r="J216" s="35">
        <v>4.4210000000000003</v>
      </c>
      <c r="K216" s="35">
        <v>38.254674251497001</v>
      </c>
      <c r="L216" s="35">
        <v>25.39</v>
      </c>
      <c r="M216" s="35">
        <v>7.6349365269461096</v>
      </c>
      <c r="N216" s="35">
        <v>13.61</v>
      </c>
      <c r="O216" s="35">
        <v>363.250062444001</v>
      </c>
      <c r="P216" s="35">
        <v>92.047344116000005</v>
      </c>
      <c r="Q216" s="35">
        <v>0</v>
      </c>
      <c r="R216" s="35">
        <v>60.69</v>
      </c>
      <c r="S216" s="35">
        <v>1</v>
      </c>
      <c r="T216" s="35">
        <v>0</v>
      </c>
      <c r="U216" s="35">
        <v>3</v>
      </c>
      <c r="V216" s="35">
        <v>3</v>
      </c>
      <c r="W216" s="35">
        <v>16.981450852126301</v>
      </c>
      <c r="X216" s="35">
        <v>3.1779000000000002</v>
      </c>
      <c r="Y216" s="35">
        <v>0</v>
      </c>
      <c r="Z216" s="35">
        <v>-1.6680999999999999</v>
      </c>
      <c r="AA216" s="35">
        <v>0</v>
      </c>
      <c r="AB216" s="35">
        <v>0</v>
      </c>
      <c r="AC216" s="35">
        <v>15</v>
      </c>
      <c r="AD216" s="35">
        <v>2</v>
      </c>
      <c r="AE216" s="35">
        <v>1</v>
      </c>
      <c r="AF216" s="35">
        <v>1</v>
      </c>
      <c r="AG216" s="35">
        <v>0</v>
      </c>
      <c r="AH216" s="35">
        <v>0</v>
      </c>
      <c r="AI216" s="35">
        <v>19</v>
      </c>
      <c r="AJ216" s="35">
        <v>3</v>
      </c>
      <c r="AK216" s="35">
        <v>0.34799999999999998</v>
      </c>
    </row>
    <row r="217" spans="1:37">
      <c r="A217" s="39">
        <v>215</v>
      </c>
      <c r="B217" s="35">
        <v>33.4</v>
      </c>
      <c r="C217" s="35">
        <v>20.7</v>
      </c>
      <c r="D217" s="35">
        <v>25.4</v>
      </c>
      <c r="E217" s="35">
        <v>0.83</v>
      </c>
      <c r="F217" s="35">
        <v>200</v>
      </c>
      <c r="G217" s="35">
        <v>1</v>
      </c>
      <c r="H217" s="35">
        <v>6</v>
      </c>
      <c r="I217" s="35">
        <v>9</v>
      </c>
      <c r="J217" s="35">
        <v>4.7229999999999999</v>
      </c>
      <c r="K217" s="35">
        <v>38.254674251497001</v>
      </c>
      <c r="L217" s="35">
        <v>25.39</v>
      </c>
      <c r="M217" s="35">
        <v>7.6349365269461096</v>
      </c>
      <c r="N217" s="35">
        <v>13.61</v>
      </c>
      <c r="O217" s="35">
        <v>363.250062444001</v>
      </c>
      <c r="P217" s="35">
        <v>92.047344116000005</v>
      </c>
      <c r="Q217" s="35">
        <v>0</v>
      </c>
      <c r="R217" s="35">
        <v>60.69</v>
      </c>
      <c r="S217" s="35">
        <v>1</v>
      </c>
      <c r="T217" s="35">
        <v>0</v>
      </c>
      <c r="U217" s="35">
        <v>3</v>
      </c>
      <c r="V217" s="35">
        <v>3</v>
      </c>
      <c r="W217" s="35">
        <v>16.981450852126301</v>
      </c>
      <c r="X217" s="35">
        <v>3.1779000000000002</v>
      </c>
      <c r="Y217" s="35">
        <v>0</v>
      </c>
      <c r="Z217" s="35">
        <v>-1.6680999999999999</v>
      </c>
      <c r="AA217" s="35">
        <v>0</v>
      </c>
      <c r="AB217" s="35">
        <v>0</v>
      </c>
      <c r="AC217" s="35">
        <v>15</v>
      </c>
      <c r="AD217" s="35">
        <v>2</v>
      </c>
      <c r="AE217" s="35">
        <v>1</v>
      </c>
      <c r="AF217" s="35">
        <v>1</v>
      </c>
      <c r="AG217" s="35">
        <v>0</v>
      </c>
      <c r="AH217" s="35">
        <v>0</v>
      </c>
      <c r="AI217" s="35">
        <v>19</v>
      </c>
      <c r="AJ217" s="35">
        <v>3</v>
      </c>
      <c r="AK217" s="35">
        <v>0.434</v>
      </c>
    </row>
    <row r="218" spans="1:37">
      <c r="A218" s="39">
        <v>216</v>
      </c>
      <c r="B218" s="35">
        <v>33.4</v>
      </c>
      <c r="C218" s="35">
        <v>20.7</v>
      </c>
      <c r="D218" s="35">
        <v>25.4</v>
      </c>
      <c r="E218" s="35">
        <v>0.83</v>
      </c>
      <c r="F218" s="35">
        <v>200</v>
      </c>
      <c r="G218" s="35">
        <v>1.5</v>
      </c>
      <c r="H218" s="35">
        <v>6</v>
      </c>
      <c r="I218" s="35">
        <v>9</v>
      </c>
      <c r="J218" s="35">
        <v>4.899</v>
      </c>
      <c r="K218" s="35">
        <v>38.254674251497001</v>
      </c>
      <c r="L218" s="35">
        <v>25.39</v>
      </c>
      <c r="M218" s="35">
        <v>7.6349365269461096</v>
      </c>
      <c r="N218" s="35">
        <v>13.61</v>
      </c>
      <c r="O218" s="35">
        <v>363.250062444001</v>
      </c>
      <c r="P218" s="35">
        <v>92.047344116000005</v>
      </c>
      <c r="Q218" s="35">
        <v>0</v>
      </c>
      <c r="R218" s="35">
        <v>60.69</v>
      </c>
      <c r="S218" s="35">
        <v>1</v>
      </c>
      <c r="T218" s="35">
        <v>0</v>
      </c>
      <c r="U218" s="35">
        <v>3</v>
      </c>
      <c r="V218" s="35">
        <v>3</v>
      </c>
      <c r="W218" s="35">
        <v>16.981450852126301</v>
      </c>
      <c r="X218" s="35">
        <v>3.1779000000000002</v>
      </c>
      <c r="Y218" s="35">
        <v>0</v>
      </c>
      <c r="Z218" s="35">
        <v>-1.6680999999999999</v>
      </c>
      <c r="AA218" s="35">
        <v>0</v>
      </c>
      <c r="AB218" s="35">
        <v>0</v>
      </c>
      <c r="AC218" s="35">
        <v>15</v>
      </c>
      <c r="AD218" s="35">
        <v>2</v>
      </c>
      <c r="AE218" s="35">
        <v>1</v>
      </c>
      <c r="AF218" s="35">
        <v>1</v>
      </c>
      <c r="AG218" s="35">
        <v>0</v>
      </c>
      <c r="AH218" s="35">
        <v>0</v>
      </c>
      <c r="AI218" s="35">
        <v>19</v>
      </c>
      <c r="AJ218" s="35">
        <v>3</v>
      </c>
      <c r="AK218" s="35">
        <v>0.46100000000000002</v>
      </c>
    </row>
    <row r="219" spans="1:37">
      <c r="A219" s="39">
        <v>217</v>
      </c>
      <c r="B219" s="35">
        <v>32.799999999999997</v>
      </c>
      <c r="C219" s="35">
        <v>19.7</v>
      </c>
      <c r="D219" s="35">
        <v>25.9</v>
      </c>
      <c r="E219" s="35">
        <v>0.83</v>
      </c>
      <c r="F219" s="35">
        <v>180</v>
      </c>
      <c r="G219" s="35">
        <v>1</v>
      </c>
      <c r="H219" s="35">
        <v>2</v>
      </c>
      <c r="I219" s="35">
        <v>10</v>
      </c>
      <c r="J219" s="35">
        <v>4.1340000000000003</v>
      </c>
      <c r="K219" s="35">
        <v>38.254674251497001</v>
      </c>
      <c r="L219" s="35">
        <v>25.39</v>
      </c>
      <c r="M219" s="35">
        <v>5.3561425149700597</v>
      </c>
      <c r="N219" s="35">
        <v>14.83</v>
      </c>
      <c r="O219" s="35">
        <v>363.250062444001</v>
      </c>
      <c r="P219" s="35">
        <v>62.036779432000003</v>
      </c>
      <c r="Q219" s="35">
        <v>0</v>
      </c>
      <c r="R219" s="35">
        <v>40.46</v>
      </c>
      <c r="S219" s="35">
        <v>1</v>
      </c>
      <c r="T219" s="35">
        <v>0</v>
      </c>
      <c r="U219" s="35">
        <v>3</v>
      </c>
      <c r="V219" s="35">
        <v>3</v>
      </c>
      <c r="W219" s="35">
        <v>16.981450852126301</v>
      </c>
      <c r="X219" s="35">
        <v>3.1779000000000002</v>
      </c>
      <c r="Y219" s="35">
        <v>0</v>
      </c>
      <c r="Z219" s="35">
        <v>-1.0289999999999999</v>
      </c>
      <c r="AA219" s="35">
        <v>0</v>
      </c>
      <c r="AB219" s="35">
        <v>0</v>
      </c>
      <c r="AC219" s="35">
        <v>15</v>
      </c>
      <c r="AD219" s="35">
        <v>1</v>
      </c>
      <c r="AE219" s="35">
        <v>1</v>
      </c>
      <c r="AF219" s="35">
        <v>1</v>
      </c>
      <c r="AG219" s="35">
        <v>0</v>
      </c>
      <c r="AH219" s="35">
        <v>0</v>
      </c>
      <c r="AI219" s="35">
        <v>19</v>
      </c>
      <c r="AJ219" s="35">
        <v>2</v>
      </c>
      <c r="AK219" s="35">
        <v>0.35659999999999997</v>
      </c>
    </row>
    <row r="220" spans="1:37">
      <c r="A220" s="39">
        <v>218</v>
      </c>
      <c r="B220" s="35">
        <v>32.799999999999997</v>
      </c>
      <c r="C220" s="35">
        <v>19.7</v>
      </c>
      <c r="D220" s="35">
        <v>25.9</v>
      </c>
      <c r="E220" s="35">
        <v>0.83</v>
      </c>
      <c r="F220" s="35">
        <v>180</v>
      </c>
      <c r="G220" s="35">
        <v>1</v>
      </c>
      <c r="H220" s="35">
        <v>4</v>
      </c>
      <c r="I220" s="35">
        <v>10</v>
      </c>
      <c r="J220" s="35">
        <v>4.1340000000000003</v>
      </c>
      <c r="K220" s="35">
        <v>38.254674251497001</v>
      </c>
      <c r="L220" s="35">
        <v>25.39</v>
      </c>
      <c r="M220" s="35">
        <v>5.3561425149700597</v>
      </c>
      <c r="N220" s="35">
        <v>14.83</v>
      </c>
      <c r="O220" s="35">
        <v>363.250062444001</v>
      </c>
      <c r="P220" s="35">
        <v>62.036779432000003</v>
      </c>
      <c r="Q220" s="35">
        <v>0</v>
      </c>
      <c r="R220" s="35">
        <v>40.46</v>
      </c>
      <c r="S220" s="35">
        <v>1</v>
      </c>
      <c r="T220" s="35">
        <v>0</v>
      </c>
      <c r="U220" s="35">
        <v>2</v>
      </c>
      <c r="V220" s="35">
        <v>2</v>
      </c>
      <c r="W220" s="35">
        <v>16.981450852126301</v>
      </c>
      <c r="X220" s="35">
        <v>3.1779000000000002</v>
      </c>
      <c r="Y220" s="35">
        <v>0</v>
      </c>
      <c r="Z220" s="35">
        <v>-1.0289999999999999</v>
      </c>
      <c r="AA220" s="35">
        <v>0</v>
      </c>
      <c r="AB220" s="35">
        <v>0</v>
      </c>
      <c r="AC220" s="35">
        <v>15</v>
      </c>
      <c r="AD220" s="35">
        <v>1</v>
      </c>
      <c r="AE220" s="35">
        <v>1</v>
      </c>
      <c r="AF220" s="35">
        <v>1</v>
      </c>
      <c r="AG220" s="35">
        <v>0</v>
      </c>
      <c r="AH220" s="35">
        <v>0</v>
      </c>
      <c r="AI220" s="35">
        <v>19</v>
      </c>
      <c r="AJ220" s="35">
        <v>2</v>
      </c>
      <c r="AK220" s="35">
        <v>0.41299999999999998</v>
      </c>
    </row>
    <row r="221" spans="1:37">
      <c r="A221" s="39">
        <v>219</v>
      </c>
      <c r="B221" s="35">
        <v>32.799999999999997</v>
      </c>
      <c r="C221" s="35">
        <v>19.7</v>
      </c>
      <c r="D221" s="35">
        <v>25.9</v>
      </c>
      <c r="E221" s="35">
        <v>0.83</v>
      </c>
      <c r="F221" s="35">
        <v>180</v>
      </c>
      <c r="G221" s="35">
        <v>1.333</v>
      </c>
      <c r="H221" s="35">
        <v>6</v>
      </c>
      <c r="I221" s="35">
        <v>10</v>
      </c>
      <c r="J221" s="35">
        <v>4.2590000000000003</v>
      </c>
      <c r="K221" s="35">
        <v>38.254674251497001</v>
      </c>
      <c r="L221" s="35">
        <v>25.39</v>
      </c>
      <c r="M221" s="35">
        <v>5.3561425149700597</v>
      </c>
      <c r="N221" s="35">
        <v>14.83</v>
      </c>
      <c r="O221" s="35">
        <v>363.250062444001</v>
      </c>
      <c r="P221" s="35">
        <v>62.036779432000003</v>
      </c>
      <c r="Q221" s="35">
        <v>0</v>
      </c>
      <c r="R221" s="35">
        <v>40.46</v>
      </c>
      <c r="S221" s="35">
        <v>1</v>
      </c>
      <c r="T221" s="35">
        <v>0</v>
      </c>
      <c r="U221" s="35">
        <v>2</v>
      </c>
      <c r="V221" s="35">
        <v>2</v>
      </c>
      <c r="W221" s="35">
        <v>16.981450852126301</v>
      </c>
      <c r="X221" s="35">
        <v>3.1779000000000002</v>
      </c>
      <c r="Y221" s="35">
        <v>0</v>
      </c>
      <c r="Z221" s="35">
        <v>-1.0289999999999999</v>
      </c>
      <c r="AA221" s="35">
        <v>0</v>
      </c>
      <c r="AB221" s="35">
        <v>0</v>
      </c>
      <c r="AC221" s="35">
        <v>15</v>
      </c>
      <c r="AD221" s="35">
        <v>1</v>
      </c>
      <c r="AE221" s="35">
        <v>1</v>
      </c>
      <c r="AF221" s="35">
        <v>1</v>
      </c>
      <c r="AG221" s="35">
        <v>0</v>
      </c>
      <c r="AH221" s="35">
        <v>0</v>
      </c>
      <c r="AI221" s="35">
        <v>19</v>
      </c>
      <c r="AJ221" s="35">
        <v>2</v>
      </c>
      <c r="AK221" s="35">
        <v>0.53159999999999996</v>
      </c>
    </row>
    <row r="222" spans="1:37">
      <c r="A222" s="39">
        <v>220</v>
      </c>
      <c r="B222" s="35">
        <v>30.2</v>
      </c>
      <c r="C222" s="35">
        <v>18.100000000000001</v>
      </c>
      <c r="D222" s="35">
        <v>18.899999999999999</v>
      </c>
      <c r="E222" s="35">
        <v>0.83</v>
      </c>
      <c r="F222" s="35">
        <v>180</v>
      </c>
      <c r="G222" s="35">
        <v>1</v>
      </c>
      <c r="H222" s="35">
        <v>4</v>
      </c>
      <c r="I222" s="35">
        <v>10</v>
      </c>
      <c r="J222" s="35">
        <v>4.1340000000000003</v>
      </c>
      <c r="K222" s="35">
        <v>38.254674251497001</v>
      </c>
      <c r="L222" s="35">
        <v>25.39</v>
      </c>
      <c r="M222" s="35">
        <v>6.83638203592814</v>
      </c>
      <c r="N222" s="35">
        <v>3.78</v>
      </c>
      <c r="O222" s="35">
        <v>363.250062444001</v>
      </c>
      <c r="P222" s="35">
        <v>90.031694052000006</v>
      </c>
      <c r="Q222" s="35">
        <v>0</v>
      </c>
      <c r="R222" s="35">
        <v>57.53</v>
      </c>
      <c r="S222" s="35">
        <v>1</v>
      </c>
      <c r="T222" s="35">
        <v>0</v>
      </c>
      <c r="U222" s="35">
        <v>3</v>
      </c>
      <c r="V222" s="35">
        <v>2</v>
      </c>
      <c r="W222" s="35">
        <v>16.981450852126301</v>
      </c>
      <c r="X222" s="35">
        <v>3.1779000000000002</v>
      </c>
      <c r="Y222" s="35">
        <v>0</v>
      </c>
      <c r="Z222" s="35">
        <v>-0.54820000000000002</v>
      </c>
      <c r="AA222" s="35">
        <v>0</v>
      </c>
      <c r="AB222" s="35">
        <v>0</v>
      </c>
      <c r="AC222" s="35">
        <v>15</v>
      </c>
      <c r="AD222" s="35">
        <v>1</v>
      </c>
      <c r="AE222" s="35">
        <v>1</v>
      </c>
      <c r="AF222" s="35">
        <v>1</v>
      </c>
      <c r="AG222" s="35">
        <v>1</v>
      </c>
      <c r="AH222" s="35">
        <v>0</v>
      </c>
      <c r="AI222" s="35">
        <v>19</v>
      </c>
      <c r="AJ222" s="35">
        <v>3</v>
      </c>
      <c r="AK222" s="35">
        <v>0.7</v>
      </c>
    </row>
    <row r="223" spans="1:37">
      <c r="A223" s="39">
        <v>221</v>
      </c>
      <c r="B223" s="35">
        <v>34.700000000000003</v>
      </c>
      <c r="C223" s="35">
        <v>16.399999999999999</v>
      </c>
      <c r="D223" s="35">
        <v>17</v>
      </c>
      <c r="E223" s="35">
        <v>0.83</v>
      </c>
      <c r="F223" s="35">
        <v>180</v>
      </c>
      <c r="G223" s="35">
        <v>1</v>
      </c>
      <c r="H223" s="35">
        <v>3</v>
      </c>
      <c r="I223" s="35">
        <v>10</v>
      </c>
      <c r="J223" s="35">
        <v>4.1340000000000003</v>
      </c>
      <c r="K223" s="35">
        <v>38.254674251497001</v>
      </c>
      <c r="L223" s="35">
        <v>25.39</v>
      </c>
      <c r="M223" s="35">
        <v>6.83638203592814</v>
      </c>
      <c r="N223" s="35">
        <v>3.78</v>
      </c>
      <c r="O223" s="35">
        <v>363.250062444001</v>
      </c>
      <c r="P223" s="35">
        <v>90.031694052000006</v>
      </c>
      <c r="Q223" s="35">
        <v>0</v>
      </c>
      <c r="R223" s="35">
        <v>57.53</v>
      </c>
      <c r="S223" s="35">
        <v>1</v>
      </c>
      <c r="T223" s="35">
        <v>0</v>
      </c>
      <c r="U223" s="35">
        <v>3</v>
      </c>
      <c r="V223" s="35">
        <v>2</v>
      </c>
      <c r="W223" s="35">
        <v>16.981450852126301</v>
      </c>
      <c r="X223" s="35">
        <v>3.1779000000000002</v>
      </c>
      <c r="Y223" s="35">
        <v>0</v>
      </c>
      <c r="Z223" s="35">
        <v>-0.54820000000000002</v>
      </c>
      <c r="AA223" s="35">
        <v>0</v>
      </c>
      <c r="AB223" s="35">
        <v>0</v>
      </c>
      <c r="AC223" s="35">
        <v>15</v>
      </c>
      <c r="AD223" s="35">
        <v>1</v>
      </c>
      <c r="AE223" s="35">
        <v>1</v>
      </c>
      <c r="AF223" s="35">
        <v>1</v>
      </c>
      <c r="AG223" s="35">
        <v>1</v>
      </c>
      <c r="AH223" s="35">
        <v>0</v>
      </c>
      <c r="AI223" s="35">
        <v>19</v>
      </c>
      <c r="AJ223" s="35">
        <v>3</v>
      </c>
      <c r="AK223" s="35">
        <v>0.49099999999999999</v>
      </c>
    </row>
    <row r="224" spans="1:37">
      <c r="A224" s="39">
        <v>222</v>
      </c>
      <c r="B224" s="35">
        <v>34.700000000000003</v>
      </c>
      <c r="C224" s="35">
        <v>16.399999999999999</v>
      </c>
      <c r="D224" s="35">
        <v>17</v>
      </c>
      <c r="E224" s="35">
        <v>0.83</v>
      </c>
      <c r="F224" s="35">
        <v>160</v>
      </c>
      <c r="G224" s="35">
        <v>1</v>
      </c>
      <c r="H224" s="35">
        <v>3</v>
      </c>
      <c r="I224" s="35">
        <v>10</v>
      </c>
      <c r="J224" s="35">
        <v>3.5449999999999999</v>
      </c>
      <c r="K224" s="35">
        <v>38.254674251497001</v>
      </c>
      <c r="L224" s="35">
        <v>25.39</v>
      </c>
      <c r="M224" s="35">
        <v>6.83638203592814</v>
      </c>
      <c r="N224" s="35">
        <v>3.78</v>
      </c>
      <c r="O224" s="35">
        <v>363.250062444001</v>
      </c>
      <c r="P224" s="35">
        <v>90.031694052000006</v>
      </c>
      <c r="Q224" s="35">
        <v>0</v>
      </c>
      <c r="R224" s="35">
        <v>57.53</v>
      </c>
      <c r="S224" s="35">
        <v>1</v>
      </c>
      <c r="T224" s="35">
        <v>0</v>
      </c>
      <c r="U224" s="35">
        <v>3</v>
      </c>
      <c r="V224" s="35">
        <v>2</v>
      </c>
      <c r="W224" s="35">
        <v>16.981450852126301</v>
      </c>
      <c r="X224" s="35">
        <v>3.1779000000000002</v>
      </c>
      <c r="Y224" s="35">
        <v>0</v>
      </c>
      <c r="Z224" s="35">
        <v>-0.54820000000000002</v>
      </c>
      <c r="AA224" s="35">
        <v>0</v>
      </c>
      <c r="AB224" s="35">
        <v>0</v>
      </c>
      <c r="AC224" s="35">
        <v>15</v>
      </c>
      <c r="AD224" s="35">
        <v>1</v>
      </c>
      <c r="AE224" s="35">
        <v>1</v>
      </c>
      <c r="AF224" s="35">
        <v>1</v>
      </c>
      <c r="AG224" s="35">
        <v>1</v>
      </c>
      <c r="AH224" s="35">
        <v>0</v>
      </c>
      <c r="AI224" s="35">
        <v>19</v>
      </c>
      <c r="AJ224" s="35">
        <v>3</v>
      </c>
      <c r="AK224" s="35">
        <v>0.38</v>
      </c>
    </row>
    <row r="225" spans="1:37">
      <c r="A225" s="39">
        <v>223</v>
      </c>
      <c r="B225" s="35">
        <v>34.700000000000003</v>
      </c>
      <c r="C225" s="35">
        <v>16.399999999999999</v>
      </c>
      <c r="D225" s="35">
        <v>17</v>
      </c>
      <c r="E225" s="35">
        <v>0.83</v>
      </c>
      <c r="F225" s="35">
        <v>180</v>
      </c>
      <c r="G225" s="35">
        <v>1</v>
      </c>
      <c r="H225" s="35">
        <v>4</v>
      </c>
      <c r="I225" s="35">
        <v>10</v>
      </c>
      <c r="J225" s="35">
        <v>4.1340000000000003</v>
      </c>
      <c r="K225" s="35">
        <v>38.254674251497001</v>
      </c>
      <c r="L225" s="35">
        <v>25.39</v>
      </c>
      <c r="M225" s="35">
        <v>6.83638203592814</v>
      </c>
      <c r="N225" s="35">
        <v>3.78</v>
      </c>
      <c r="O225" s="35">
        <v>363.250062444001</v>
      </c>
      <c r="P225" s="35">
        <v>90.031694052000006</v>
      </c>
      <c r="Q225" s="35">
        <v>0</v>
      </c>
      <c r="R225" s="35">
        <v>57.53</v>
      </c>
      <c r="S225" s="35">
        <v>1</v>
      </c>
      <c r="T225" s="35">
        <v>0</v>
      </c>
      <c r="U225" s="35">
        <v>3</v>
      </c>
      <c r="V225" s="35">
        <v>2</v>
      </c>
      <c r="W225" s="35">
        <v>16.981450852126301</v>
      </c>
      <c r="X225" s="35">
        <v>3.1779000000000002</v>
      </c>
      <c r="Y225" s="35">
        <v>0</v>
      </c>
      <c r="Z225" s="35">
        <v>-0.54820000000000002</v>
      </c>
      <c r="AA225" s="35">
        <v>0</v>
      </c>
      <c r="AB225" s="35">
        <v>0</v>
      </c>
      <c r="AC225" s="35">
        <v>15</v>
      </c>
      <c r="AD225" s="35">
        <v>1</v>
      </c>
      <c r="AE225" s="35">
        <v>1</v>
      </c>
      <c r="AF225" s="35">
        <v>1</v>
      </c>
      <c r="AG225" s="35">
        <v>1</v>
      </c>
      <c r="AH225" s="35">
        <v>0</v>
      </c>
      <c r="AI225" s="35">
        <v>19</v>
      </c>
      <c r="AJ225" s="35">
        <v>3</v>
      </c>
      <c r="AK225" s="35">
        <v>0.51500000000000001</v>
      </c>
    </row>
    <row r="226" spans="1:37">
      <c r="A226" s="39">
        <v>224</v>
      </c>
      <c r="B226" s="35">
        <v>34.700000000000003</v>
      </c>
      <c r="C226" s="35">
        <v>16.399999999999999</v>
      </c>
      <c r="D226" s="35">
        <v>17</v>
      </c>
      <c r="E226" s="35">
        <v>0.83</v>
      </c>
      <c r="F226" s="35">
        <v>180</v>
      </c>
      <c r="G226" s="35">
        <v>1</v>
      </c>
      <c r="H226" s="35">
        <v>5</v>
      </c>
      <c r="I226" s="35">
        <v>10</v>
      </c>
      <c r="J226" s="35">
        <v>4.1340000000000003</v>
      </c>
      <c r="K226" s="35">
        <v>38.254674251497001</v>
      </c>
      <c r="L226" s="35">
        <v>25.39</v>
      </c>
      <c r="M226" s="35">
        <v>6.83638203592814</v>
      </c>
      <c r="N226" s="35">
        <v>3.78</v>
      </c>
      <c r="O226" s="35">
        <v>363.250062444001</v>
      </c>
      <c r="P226" s="35">
        <v>90.031694052000006</v>
      </c>
      <c r="Q226" s="35">
        <v>0</v>
      </c>
      <c r="R226" s="35">
        <v>57.53</v>
      </c>
      <c r="S226" s="35">
        <v>1</v>
      </c>
      <c r="T226" s="35">
        <v>0</v>
      </c>
      <c r="U226" s="35">
        <v>3</v>
      </c>
      <c r="V226" s="35">
        <v>2</v>
      </c>
      <c r="W226" s="35">
        <v>16.981450852126301</v>
      </c>
      <c r="X226" s="35">
        <v>3.1779000000000002</v>
      </c>
      <c r="Y226" s="35">
        <v>0</v>
      </c>
      <c r="Z226" s="35">
        <v>-0.54820000000000002</v>
      </c>
      <c r="AA226" s="35">
        <v>0</v>
      </c>
      <c r="AB226" s="35">
        <v>0</v>
      </c>
      <c r="AC226" s="35">
        <v>15</v>
      </c>
      <c r="AD226" s="35">
        <v>1</v>
      </c>
      <c r="AE226" s="35">
        <v>1</v>
      </c>
      <c r="AF226" s="35">
        <v>1</v>
      </c>
      <c r="AG226" s="35">
        <v>1</v>
      </c>
      <c r="AH226" s="35">
        <v>0</v>
      </c>
      <c r="AI226" s="35">
        <v>19</v>
      </c>
      <c r="AJ226" s="35">
        <v>3</v>
      </c>
      <c r="AK226" s="35">
        <v>0.503</v>
      </c>
    </row>
    <row r="227" spans="1:37">
      <c r="A227" s="39">
        <v>225</v>
      </c>
      <c r="B227" s="35">
        <v>34.700000000000003</v>
      </c>
      <c r="C227" s="35">
        <v>16.399999999999999</v>
      </c>
      <c r="D227" s="35">
        <v>17</v>
      </c>
      <c r="E227" s="35">
        <v>0.83</v>
      </c>
      <c r="F227" s="35">
        <v>180</v>
      </c>
      <c r="G227" s="35">
        <v>0.33300000000000002</v>
      </c>
      <c r="H227" s="35">
        <v>4</v>
      </c>
      <c r="I227" s="35">
        <v>10</v>
      </c>
      <c r="J227" s="35">
        <v>3.657</v>
      </c>
      <c r="K227" s="35">
        <v>38.254674251497001</v>
      </c>
      <c r="L227" s="35">
        <v>25.39</v>
      </c>
      <c r="M227" s="35">
        <v>6.83638203592814</v>
      </c>
      <c r="N227" s="35">
        <v>3.78</v>
      </c>
      <c r="O227" s="35">
        <v>363.250062444001</v>
      </c>
      <c r="P227" s="35">
        <v>90.031694052000006</v>
      </c>
      <c r="Q227" s="35">
        <v>0</v>
      </c>
      <c r="R227" s="35">
        <v>57.53</v>
      </c>
      <c r="S227" s="35">
        <v>1</v>
      </c>
      <c r="T227" s="35">
        <v>0</v>
      </c>
      <c r="U227" s="35">
        <v>3</v>
      </c>
      <c r="V227" s="35">
        <v>2</v>
      </c>
      <c r="W227" s="35">
        <v>16.981450852126301</v>
      </c>
      <c r="X227" s="35">
        <v>3.1779000000000002</v>
      </c>
      <c r="Y227" s="35">
        <v>0</v>
      </c>
      <c r="Z227" s="35">
        <v>-0.54820000000000002</v>
      </c>
      <c r="AA227" s="35">
        <v>0</v>
      </c>
      <c r="AB227" s="35">
        <v>0</v>
      </c>
      <c r="AC227" s="35">
        <v>15</v>
      </c>
      <c r="AD227" s="35">
        <v>1</v>
      </c>
      <c r="AE227" s="35">
        <v>1</v>
      </c>
      <c r="AF227" s="35">
        <v>1</v>
      </c>
      <c r="AG227" s="35">
        <v>1</v>
      </c>
      <c r="AH227" s="35">
        <v>0</v>
      </c>
      <c r="AI227" s="35">
        <v>19</v>
      </c>
      <c r="AJ227" s="35">
        <v>3</v>
      </c>
      <c r="AK227" s="35">
        <v>0.26200000000000001</v>
      </c>
    </row>
    <row r="228" spans="1:37">
      <c r="A228" s="39">
        <v>226</v>
      </c>
      <c r="B228" s="35">
        <v>34.700000000000003</v>
      </c>
      <c r="C228" s="35">
        <v>16.399999999999999</v>
      </c>
      <c r="D228" s="35">
        <v>17</v>
      </c>
      <c r="E228" s="35">
        <v>0.83</v>
      </c>
      <c r="F228" s="35">
        <v>180</v>
      </c>
      <c r="G228" s="35">
        <v>0.5</v>
      </c>
      <c r="H228" s="35">
        <v>4</v>
      </c>
      <c r="I228" s="35">
        <v>10</v>
      </c>
      <c r="J228" s="35">
        <v>3.8330000000000002</v>
      </c>
      <c r="K228" s="35">
        <v>38.254674251497001</v>
      </c>
      <c r="L228" s="35">
        <v>25.39</v>
      </c>
      <c r="M228" s="35">
        <v>6.83638203592814</v>
      </c>
      <c r="N228" s="35">
        <v>3.78</v>
      </c>
      <c r="O228" s="35">
        <v>363.250062444001</v>
      </c>
      <c r="P228" s="35">
        <v>90.031694052000006</v>
      </c>
      <c r="Q228" s="35">
        <v>0</v>
      </c>
      <c r="R228" s="35">
        <v>57.53</v>
      </c>
      <c r="S228" s="35">
        <v>1</v>
      </c>
      <c r="T228" s="35">
        <v>0</v>
      </c>
      <c r="U228" s="35">
        <v>3</v>
      </c>
      <c r="V228" s="35">
        <v>2</v>
      </c>
      <c r="W228" s="35">
        <v>16.981450852126301</v>
      </c>
      <c r="X228" s="35">
        <v>3.1779000000000002</v>
      </c>
      <c r="Y228" s="35">
        <v>0</v>
      </c>
      <c r="Z228" s="35">
        <v>-0.54820000000000002</v>
      </c>
      <c r="AA228" s="35">
        <v>0</v>
      </c>
      <c r="AB228" s="35">
        <v>0</v>
      </c>
      <c r="AC228" s="35">
        <v>15</v>
      </c>
      <c r="AD228" s="35">
        <v>1</v>
      </c>
      <c r="AE228" s="35">
        <v>1</v>
      </c>
      <c r="AF228" s="35">
        <v>1</v>
      </c>
      <c r="AG228" s="35">
        <v>1</v>
      </c>
      <c r="AH228" s="35">
        <v>0</v>
      </c>
      <c r="AI228" s="35">
        <v>19</v>
      </c>
      <c r="AJ228" s="35">
        <v>3</v>
      </c>
      <c r="AK228" s="35">
        <v>0.32800000000000001</v>
      </c>
    </row>
    <row r="229" spans="1:37">
      <c r="A229" s="39">
        <v>227</v>
      </c>
      <c r="B229" s="35">
        <v>34.700000000000003</v>
      </c>
      <c r="C229" s="35">
        <v>16.399999999999999</v>
      </c>
      <c r="D229" s="35">
        <v>17</v>
      </c>
      <c r="E229" s="35">
        <v>0.83</v>
      </c>
      <c r="F229" s="35">
        <v>180</v>
      </c>
      <c r="G229" s="35">
        <v>0.66700000000000004</v>
      </c>
      <c r="H229" s="35">
        <v>4</v>
      </c>
      <c r="I229" s="35">
        <v>10</v>
      </c>
      <c r="J229" s="35">
        <v>3.9580000000000002</v>
      </c>
      <c r="K229" s="35">
        <v>38.254674251497001</v>
      </c>
      <c r="L229" s="35">
        <v>25.39</v>
      </c>
      <c r="M229" s="35">
        <v>6.83638203592814</v>
      </c>
      <c r="N229" s="35">
        <v>3.78</v>
      </c>
      <c r="O229" s="35">
        <v>363.250062444001</v>
      </c>
      <c r="P229" s="35">
        <v>90.031694052000006</v>
      </c>
      <c r="Q229" s="35">
        <v>0</v>
      </c>
      <c r="R229" s="35">
        <v>57.53</v>
      </c>
      <c r="S229" s="35">
        <v>1</v>
      </c>
      <c r="T229" s="35">
        <v>0</v>
      </c>
      <c r="U229" s="35">
        <v>3</v>
      </c>
      <c r="V229" s="35">
        <v>2</v>
      </c>
      <c r="W229" s="35">
        <v>16.981450852126301</v>
      </c>
      <c r="X229" s="35">
        <v>3.1779000000000002</v>
      </c>
      <c r="Y229" s="35">
        <v>0</v>
      </c>
      <c r="Z229" s="35">
        <v>-0.54820000000000002</v>
      </c>
      <c r="AA229" s="35">
        <v>0</v>
      </c>
      <c r="AB229" s="35">
        <v>0</v>
      </c>
      <c r="AC229" s="35">
        <v>15</v>
      </c>
      <c r="AD229" s="35">
        <v>1</v>
      </c>
      <c r="AE229" s="35">
        <v>1</v>
      </c>
      <c r="AF229" s="35">
        <v>1</v>
      </c>
      <c r="AG229" s="35">
        <v>1</v>
      </c>
      <c r="AH229" s="35">
        <v>0</v>
      </c>
      <c r="AI229" s="35">
        <v>19</v>
      </c>
      <c r="AJ229" s="35">
        <v>3</v>
      </c>
      <c r="AK229" s="35">
        <v>0.44600000000000001</v>
      </c>
    </row>
    <row r="230" spans="1:37">
      <c r="A230" s="39">
        <v>228</v>
      </c>
      <c r="B230" s="35">
        <v>34.700000000000003</v>
      </c>
      <c r="C230" s="35">
        <v>16.399999999999999</v>
      </c>
      <c r="D230" s="35">
        <v>17</v>
      </c>
      <c r="E230" s="35">
        <v>0.83</v>
      </c>
      <c r="F230" s="35">
        <v>180</v>
      </c>
      <c r="G230" s="35">
        <v>0.83299999999999996</v>
      </c>
      <c r="H230" s="35">
        <v>4</v>
      </c>
      <c r="I230" s="35">
        <v>10</v>
      </c>
      <c r="J230" s="35">
        <v>4.0540000000000003</v>
      </c>
      <c r="K230" s="35">
        <v>38.254674251497001</v>
      </c>
      <c r="L230" s="35">
        <v>25.39</v>
      </c>
      <c r="M230" s="35">
        <v>6.83638203592814</v>
      </c>
      <c r="N230" s="35">
        <v>3.78</v>
      </c>
      <c r="O230" s="35">
        <v>363.250062444001</v>
      </c>
      <c r="P230" s="35">
        <v>90.031694052000006</v>
      </c>
      <c r="Q230" s="35">
        <v>0</v>
      </c>
      <c r="R230" s="35">
        <v>57.53</v>
      </c>
      <c r="S230" s="35">
        <v>1</v>
      </c>
      <c r="T230" s="35">
        <v>0</v>
      </c>
      <c r="U230" s="35">
        <v>3</v>
      </c>
      <c r="V230" s="35">
        <v>2</v>
      </c>
      <c r="W230" s="35">
        <v>16.981450852126301</v>
      </c>
      <c r="X230" s="35">
        <v>3.1779000000000002</v>
      </c>
      <c r="Y230" s="35">
        <v>0</v>
      </c>
      <c r="Z230" s="35">
        <v>-0.54820000000000002</v>
      </c>
      <c r="AA230" s="35">
        <v>0</v>
      </c>
      <c r="AB230" s="35">
        <v>0</v>
      </c>
      <c r="AC230" s="35">
        <v>15</v>
      </c>
      <c r="AD230" s="35">
        <v>1</v>
      </c>
      <c r="AE230" s="35">
        <v>1</v>
      </c>
      <c r="AF230" s="35">
        <v>1</v>
      </c>
      <c r="AG230" s="35">
        <v>1</v>
      </c>
      <c r="AH230" s="35">
        <v>0</v>
      </c>
      <c r="AI230" s="35">
        <v>19</v>
      </c>
      <c r="AJ230" s="35">
        <v>3</v>
      </c>
      <c r="AK230" s="35">
        <v>0.47799999999999998</v>
      </c>
    </row>
    <row r="231" spans="1:37">
      <c r="A231" s="39">
        <v>229</v>
      </c>
      <c r="B231" s="35">
        <v>34.700000000000003</v>
      </c>
      <c r="C231" s="35">
        <v>16.399999999999999</v>
      </c>
      <c r="D231" s="35">
        <v>17</v>
      </c>
      <c r="E231" s="35">
        <v>0.83</v>
      </c>
      <c r="F231" s="35">
        <v>180</v>
      </c>
      <c r="G231" s="35">
        <v>1</v>
      </c>
      <c r="H231" s="35">
        <v>4</v>
      </c>
      <c r="I231" s="35">
        <v>15</v>
      </c>
      <c r="J231" s="35">
        <v>4.1340000000000003</v>
      </c>
      <c r="K231" s="35">
        <v>38.254674251497001</v>
      </c>
      <c r="L231" s="35">
        <v>25.39</v>
      </c>
      <c r="M231" s="35">
        <v>6.83638203592814</v>
      </c>
      <c r="N231" s="35">
        <v>3.78</v>
      </c>
      <c r="O231" s="35">
        <v>363.250062444001</v>
      </c>
      <c r="P231" s="35">
        <v>90.031694052000006</v>
      </c>
      <c r="Q231" s="35">
        <v>0</v>
      </c>
      <c r="R231" s="35">
        <v>57.53</v>
      </c>
      <c r="S231" s="35">
        <v>1</v>
      </c>
      <c r="T231" s="35">
        <v>0</v>
      </c>
      <c r="U231" s="35">
        <v>3</v>
      </c>
      <c r="V231" s="35">
        <v>2</v>
      </c>
      <c r="W231" s="35">
        <v>16.981450852126301</v>
      </c>
      <c r="X231" s="35">
        <v>3.1779000000000002</v>
      </c>
      <c r="Y231" s="35">
        <v>0</v>
      </c>
      <c r="Z231" s="35">
        <v>-0.54820000000000002</v>
      </c>
      <c r="AA231" s="35">
        <v>0</v>
      </c>
      <c r="AB231" s="35">
        <v>0</v>
      </c>
      <c r="AC231" s="35">
        <v>15</v>
      </c>
      <c r="AD231" s="35">
        <v>1</v>
      </c>
      <c r="AE231" s="35">
        <v>1</v>
      </c>
      <c r="AF231" s="35">
        <v>1</v>
      </c>
      <c r="AG231" s="35">
        <v>1</v>
      </c>
      <c r="AH231" s="35">
        <v>0</v>
      </c>
      <c r="AI231" s="35">
        <v>19</v>
      </c>
      <c r="AJ231" s="35">
        <v>3</v>
      </c>
      <c r="AK231" s="35">
        <v>0.53</v>
      </c>
    </row>
    <row r="232" spans="1:37">
      <c r="A232" s="39">
        <v>230</v>
      </c>
      <c r="B232" s="35">
        <v>34.700000000000003</v>
      </c>
      <c r="C232" s="35">
        <v>16.399999999999999</v>
      </c>
      <c r="D232" s="35">
        <v>17</v>
      </c>
      <c r="E232" s="35">
        <v>0.83</v>
      </c>
      <c r="F232" s="35">
        <v>180</v>
      </c>
      <c r="G232" s="35">
        <v>1</v>
      </c>
      <c r="H232" s="35">
        <v>4</v>
      </c>
      <c r="I232" s="35">
        <v>20</v>
      </c>
      <c r="J232" s="35">
        <v>4.1340000000000003</v>
      </c>
      <c r="K232" s="35">
        <v>38.254674251497001</v>
      </c>
      <c r="L232" s="35">
        <v>25.39</v>
      </c>
      <c r="M232" s="35">
        <v>6.83638203592814</v>
      </c>
      <c r="N232" s="35">
        <v>3.78</v>
      </c>
      <c r="O232" s="35">
        <v>363.250062444001</v>
      </c>
      <c r="P232" s="35">
        <v>90.031694052000006</v>
      </c>
      <c r="Q232" s="35">
        <v>0</v>
      </c>
      <c r="R232" s="35">
        <v>57.53</v>
      </c>
      <c r="S232" s="35">
        <v>1</v>
      </c>
      <c r="T232" s="35">
        <v>0</v>
      </c>
      <c r="U232" s="35">
        <v>3</v>
      </c>
      <c r="V232" s="35">
        <v>2</v>
      </c>
      <c r="W232" s="35">
        <v>16.981450852126301</v>
      </c>
      <c r="X232" s="35">
        <v>3.1779000000000002</v>
      </c>
      <c r="Y232" s="35">
        <v>0</v>
      </c>
      <c r="Z232" s="35">
        <v>-0.54820000000000002</v>
      </c>
      <c r="AA232" s="35">
        <v>0</v>
      </c>
      <c r="AB232" s="35">
        <v>0</v>
      </c>
      <c r="AC232" s="35">
        <v>15</v>
      </c>
      <c r="AD232" s="35">
        <v>1</v>
      </c>
      <c r="AE232" s="35">
        <v>1</v>
      </c>
      <c r="AF232" s="35">
        <v>1</v>
      </c>
      <c r="AG232" s="35">
        <v>1</v>
      </c>
      <c r="AH232" s="35">
        <v>0</v>
      </c>
      <c r="AI232" s="35">
        <v>19</v>
      </c>
      <c r="AJ232" s="35">
        <v>3</v>
      </c>
      <c r="AK232" s="35">
        <v>0.54</v>
      </c>
    </row>
    <row r="233" spans="1:37">
      <c r="A233" s="39">
        <v>231</v>
      </c>
      <c r="B233" s="35">
        <v>34.700000000000003</v>
      </c>
      <c r="C233" s="35">
        <v>16.399999999999999</v>
      </c>
      <c r="D233" s="35">
        <v>17</v>
      </c>
      <c r="E233" s="35">
        <v>0.83</v>
      </c>
      <c r="F233" s="35">
        <v>100</v>
      </c>
      <c r="G233" s="35">
        <v>1</v>
      </c>
      <c r="H233" s="35">
        <v>4</v>
      </c>
      <c r="I233" s="35">
        <v>10</v>
      </c>
      <c r="J233" s="35">
        <v>1.778</v>
      </c>
      <c r="K233" s="35">
        <v>38.254674251497001</v>
      </c>
      <c r="L233" s="35">
        <v>25.39</v>
      </c>
      <c r="M233" s="35">
        <v>4.5575880239520998</v>
      </c>
      <c r="N233" s="35">
        <v>4.54</v>
      </c>
      <c r="O233" s="35">
        <v>363.250062444001</v>
      </c>
      <c r="P233" s="35">
        <v>60.021129367999997</v>
      </c>
      <c r="Q233" s="35">
        <v>0</v>
      </c>
      <c r="R233" s="35">
        <v>37.299999999999997</v>
      </c>
      <c r="S233" s="35">
        <v>1</v>
      </c>
      <c r="T233" s="35">
        <v>0</v>
      </c>
      <c r="U233" s="35">
        <v>2</v>
      </c>
      <c r="V233" s="35">
        <v>1</v>
      </c>
      <c r="W233" s="35">
        <v>16.981450852126301</v>
      </c>
      <c r="X233" s="35">
        <v>3.1779000000000002</v>
      </c>
      <c r="Y233" s="35">
        <v>0</v>
      </c>
      <c r="Z233" s="35">
        <v>9.0899999999999898E-2</v>
      </c>
      <c r="AA233" s="35">
        <v>0</v>
      </c>
      <c r="AB233" s="35">
        <v>0</v>
      </c>
      <c r="AC233" s="35">
        <v>15</v>
      </c>
      <c r="AD233" s="35">
        <v>0</v>
      </c>
      <c r="AE233" s="35">
        <v>1</v>
      </c>
      <c r="AF233" s="35">
        <v>1</v>
      </c>
      <c r="AG233" s="35">
        <v>1</v>
      </c>
      <c r="AH233" s="35">
        <v>0</v>
      </c>
      <c r="AI233" s="35">
        <v>19</v>
      </c>
      <c r="AJ233" s="35">
        <v>2</v>
      </c>
      <c r="AK233" s="35">
        <v>0.17100000000000001</v>
      </c>
    </row>
    <row r="234" spans="1:37">
      <c r="A234" s="39">
        <v>232</v>
      </c>
      <c r="B234" s="35">
        <v>34.700000000000003</v>
      </c>
      <c r="C234" s="35">
        <v>16.399999999999999</v>
      </c>
      <c r="D234" s="35">
        <v>17</v>
      </c>
      <c r="E234" s="35">
        <v>0.83</v>
      </c>
      <c r="F234" s="35">
        <v>120</v>
      </c>
      <c r="G234" s="35">
        <v>1</v>
      </c>
      <c r="H234" s="35">
        <v>4</v>
      </c>
      <c r="I234" s="35">
        <v>10</v>
      </c>
      <c r="J234" s="35">
        <v>2.367</v>
      </c>
      <c r="K234" s="35">
        <v>38.254674251497001</v>
      </c>
      <c r="L234" s="35">
        <v>25.39</v>
      </c>
      <c r="M234" s="35">
        <v>4.5575880239520998</v>
      </c>
      <c r="N234" s="35">
        <v>4.54</v>
      </c>
      <c r="O234" s="35">
        <v>363.250062444001</v>
      </c>
      <c r="P234" s="35">
        <v>60.021129367999997</v>
      </c>
      <c r="Q234" s="35">
        <v>0</v>
      </c>
      <c r="R234" s="35">
        <v>37.299999999999997</v>
      </c>
      <c r="S234" s="35">
        <v>1</v>
      </c>
      <c r="T234" s="35">
        <v>0</v>
      </c>
      <c r="U234" s="35">
        <v>2</v>
      </c>
      <c r="V234" s="35">
        <v>1</v>
      </c>
      <c r="W234" s="35">
        <v>16.981450852126301</v>
      </c>
      <c r="X234" s="35">
        <v>3.1779000000000002</v>
      </c>
      <c r="Y234" s="35">
        <v>0</v>
      </c>
      <c r="Z234" s="35">
        <v>9.0899999999999898E-2</v>
      </c>
      <c r="AA234" s="35">
        <v>0</v>
      </c>
      <c r="AB234" s="35">
        <v>0</v>
      </c>
      <c r="AC234" s="35">
        <v>15</v>
      </c>
      <c r="AD234" s="35">
        <v>0</v>
      </c>
      <c r="AE234" s="35">
        <v>1</v>
      </c>
      <c r="AF234" s="35">
        <v>1</v>
      </c>
      <c r="AG234" s="35">
        <v>1</v>
      </c>
      <c r="AH234" s="35">
        <v>0</v>
      </c>
      <c r="AI234" s="35">
        <v>19</v>
      </c>
      <c r="AJ234" s="35">
        <v>2</v>
      </c>
      <c r="AK234" s="35">
        <v>0.25600000000000001</v>
      </c>
    </row>
    <row r="235" spans="1:37">
      <c r="A235" s="39">
        <v>233</v>
      </c>
      <c r="B235" s="35">
        <v>34.700000000000003</v>
      </c>
      <c r="C235" s="35">
        <v>16.399999999999999</v>
      </c>
      <c r="D235" s="35">
        <v>17</v>
      </c>
      <c r="E235" s="35">
        <v>0.83</v>
      </c>
      <c r="F235" s="35">
        <v>140</v>
      </c>
      <c r="G235" s="35">
        <v>1</v>
      </c>
      <c r="H235" s="35">
        <v>4</v>
      </c>
      <c r="I235" s="35">
        <v>10</v>
      </c>
      <c r="J235" s="35">
        <v>2.956</v>
      </c>
      <c r="K235" s="35">
        <v>38.254674251497001</v>
      </c>
      <c r="L235" s="35">
        <v>25.39</v>
      </c>
      <c r="M235" s="35">
        <v>4.5575880239520998</v>
      </c>
      <c r="N235" s="35">
        <v>4.54</v>
      </c>
      <c r="O235" s="35">
        <v>363.250062444001</v>
      </c>
      <c r="P235" s="35">
        <v>60.021129367999997</v>
      </c>
      <c r="Q235" s="35">
        <v>0</v>
      </c>
      <c r="R235" s="35">
        <v>37.299999999999997</v>
      </c>
      <c r="S235" s="35">
        <v>1</v>
      </c>
      <c r="T235" s="35">
        <v>0</v>
      </c>
      <c r="U235" s="35">
        <v>2</v>
      </c>
      <c r="V235" s="35">
        <v>1</v>
      </c>
      <c r="W235" s="35">
        <v>16.981450852126301</v>
      </c>
      <c r="X235" s="35">
        <v>3.1779000000000002</v>
      </c>
      <c r="Y235" s="35">
        <v>0</v>
      </c>
      <c r="Z235" s="35">
        <v>9.0899999999999898E-2</v>
      </c>
      <c r="AA235" s="35">
        <v>0</v>
      </c>
      <c r="AB235" s="35">
        <v>0</v>
      </c>
      <c r="AC235" s="35">
        <v>15</v>
      </c>
      <c r="AD235" s="35">
        <v>0</v>
      </c>
      <c r="AE235" s="35">
        <v>1</v>
      </c>
      <c r="AF235" s="35">
        <v>1</v>
      </c>
      <c r="AG235" s="35">
        <v>1</v>
      </c>
      <c r="AH235" s="35">
        <v>0</v>
      </c>
      <c r="AI235" s="35">
        <v>19</v>
      </c>
      <c r="AJ235" s="35">
        <v>2</v>
      </c>
      <c r="AK235" s="35">
        <v>0.34699999999999998</v>
      </c>
    </row>
    <row r="236" spans="1:37">
      <c r="A236" s="39">
        <v>234</v>
      </c>
      <c r="B236" s="35">
        <v>34.700000000000003</v>
      </c>
      <c r="C236" s="35">
        <v>16.399999999999999</v>
      </c>
      <c r="D236" s="35">
        <v>17</v>
      </c>
      <c r="E236" s="35">
        <v>0.83</v>
      </c>
      <c r="F236" s="35">
        <v>160</v>
      </c>
      <c r="G236" s="35">
        <v>1</v>
      </c>
      <c r="H236" s="35">
        <v>4</v>
      </c>
      <c r="I236" s="35">
        <v>10</v>
      </c>
      <c r="J236" s="35">
        <v>3.5449999999999999</v>
      </c>
      <c r="K236" s="35">
        <v>38.254674251497001</v>
      </c>
      <c r="L236" s="35">
        <v>25.39</v>
      </c>
      <c r="M236" s="35">
        <v>4.5575880239520998</v>
      </c>
      <c r="N236" s="35">
        <v>4.54</v>
      </c>
      <c r="O236" s="35">
        <v>363.250062444001</v>
      </c>
      <c r="P236" s="35">
        <v>60.021129367999997</v>
      </c>
      <c r="Q236" s="35">
        <v>0</v>
      </c>
      <c r="R236" s="35">
        <v>37.299999999999997</v>
      </c>
      <c r="S236" s="35">
        <v>1</v>
      </c>
      <c r="T236" s="35">
        <v>0</v>
      </c>
      <c r="U236" s="35">
        <v>2</v>
      </c>
      <c r="V236" s="35">
        <v>1</v>
      </c>
      <c r="W236" s="35">
        <v>16.981450852126301</v>
      </c>
      <c r="X236" s="35">
        <v>3.1779000000000002</v>
      </c>
      <c r="Y236" s="35">
        <v>0</v>
      </c>
      <c r="Z236" s="35">
        <v>9.0899999999999898E-2</v>
      </c>
      <c r="AA236" s="35">
        <v>0</v>
      </c>
      <c r="AB236" s="35">
        <v>0</v>
      </c>
      <c r="AC236" s="35">
        <v>15</v>
      </c>
      <c r="AD236" s="35">
        <v>0</v>
      </c>
      <c r="AE236" s="35">
        <v>1</v>
      </c>
      <c r="AF236" s="35">
        <v>1</v>
      </c>
      <c r="AG236" s="35">
        <v>1</v>
      </c>
      <c r="AH236" s="35">
        <v>0</v>
      </c>
      <c r="AI236" s="35">
        <v>19</v>
      </c>
      <c r="AJ236" s="35">
        <v>2</v>
      </c>
      <c r="AK236" s="35">
        <v>0.372</v>
      </c>
    </row>
    <row r="237" spans="1:37">
      <c r="A237" s="39">
        <v>235</v>
      </c>
      <c r="B237" s="35">
        <v>34.700000000000003</v>
      </c>
      <c r="C237" s="35">
        <v>16.399999999999999</v>
      </c>
      <c r="D237" s="35">
        <v>17</v>
      </c>
      <c r="E237" s="35">
        <v>0.83</v>
      </c>
      <c r="F237" s="35">
        <v>180</v>
      </c>
      <c r="G237" s="35">
        <v>1</v>
      </c>
      <c r="H237" s="35">
        <v>4</v>
      </c>
      <c r="I237" s="35">
        <v>10</v>
      </c>
      <c r="J237" s="35">
        <v>4.1340000000000003</v>
      </c>
      <c r="K237" s="35">
        <v>38.254674251497001</v>
      </c>
      <c r="L237" s="35">
        <v>25.39</v>
      </c>
      <c r="M237" s="35">
        <v>4.5575880239520998</v>
      </c>
      <c r="N237" s="35">
        <v>4.54</v>
      </c>
      <c r="O237" s="35">
        <v>363.250062444001</v>
      </c>
      <c r="P237" s="35">
        <v>60.021129367999997</v>
      </c>
      <c r="Q237" s="35">
        <v>0</v>
      </c>
      <c r="R237" s="35">
        <v>37.299999999999997</v>
      </c>
      <c r="S237" s="35">
        <v>1</v>
      </c>
      <c r="T237" s="35">
        <v>0</v>
      </c>
      <c r="U237" s="35">
        <v>2</v>
      </c>
      <c r="V237" s="35">
        <v>1</v>
      </c>
      <c r="W237" s="35">
        <v>16.981450852126301</v>
      </c>
      <c r="X237" s="35">
        <v>3.1779000000000002</v>
      </c>
      <c r="Y237" s="35">
        <v>0</v>
      </c>
      <c r="Z237" s="35">
        <v>9.0899999999999898E-2</v>
      </c>
      <c r="AA237" s="35">
        <v>0</v>
      </c>
      <c r="AB237" s="35">
        <v>0</v>
      </c>
      <c r="AC237" s="35">
        <v>15</v>
      </c>
      <c r="AD237" s="35">
        <v>0</v>
      </c>
      <c r="AE237" s="35">
        <v>1</v>
      </c>
      <c r="AF237" s="35">
        <v>1</v>
      </c>
      <c r="AG237" s="35">
        <v>1</v>
      </c>
      <c r="AH237" s="35">
        <v>0</v>
      </c>
      <c r="AI237" s="35">
        <v>19</v>
      </c>
      <c r="AJ237" s="35">
        <v>2</v>
      </c>
      <c r="AK237" s="35">
        <v>0.38700000000000001</v>
      </c>
    </row>
    <row r="238" spans="1:37">
      <c r="A238" s="39">
        <v>236</v>
      </c>
      <c r="B238" s="35">
        <v>34.700000000000003</v>
      </c>
      <c r="C238" s="35">
        <v>16.399999999999999</v>
      </c>
      <c r="D238" s="35">
        <v>17</v>
      </c>
      <c r="E238" s="35">
        <v>0.83</v>
      </c>
      <c r="F238" s="35">
        <v>180</v>
      </c>
      <c r="G238" s="35">
        <v>1</v>
      </c>
      <c r="H238" s="35">
        <v>3</v>
      </c>
      <c r="I238" s="35">
        <v>10</v>
      </c>
      <c r="J238" s="35">
        <v>4.1340000000000003</v>
      </c>
      <c r="K238" s="35">
        <v>38.254674251497001</v>
      </c>
      <c r="L238" s="35">
        <v>25.39</v>
      </c>
      <c r="M238" s="35">
        <v>4.5575880239520998</v>
      </c>
      <c r="N238" s="35">
        <v>4.54</v>
      </c>
      <c r="O238" s="35">
        <v>363.250062444001</v>
      </c>
      <c r="P238" s="35">
        <v>60.021129367999997</v>
      </c>
      <c r="Q238" s="35">
        <v>0</v>
      </c>
      <c r="R238" s="35">
        <v>37.299999999999997</v>
      </c>
      <c r="S238" s="35">
        <v>1</v>
      </c>
      <c r="T238" s="35">
        <v>0</v>
      </c>
      <c r="U238" s="35">
        <v>2</v>
      </c>
      <c r="V238" s="35">
        <v>1</v>
      </c>
      <c r="W238" s="35">
        <v>16.981450852126301</v>
      </c>
      <c r="X238" s="35">
        <v>3.1779000000000002</v>
      </c>
      <c r="Y238" s="35">
        <v>0</v>
      </c>
      <c r="Z238" s="35">
        <v>9.0899999999999898E-2</v>
      </c>
      <c r="AA238" s="35">
        <v>0</v>
      </c>
      <c r="AB238" s="35">
        <v>0</v>
      </c>
      <c r="AC238" s="35">
        <v>15</v>
      </c>
      <c r="AD238" s="35">
        <v>0</v>
      </c>
      <c r="AE238" s="35">
        <v>1</v>
      </c>
      <c r="AF238" s="35">
        <v>1</v>
      </c>
      <c r="AG238" s="35">
        <v>1</v>
      </c>
      <c r="AH238" s="35">
        <v>0</v>
      </c>
      <c r="AI238" s="35">
        <v>19</v>
      </c>
      <c r="AJ238" s="35">
        <v>2</v>
      </c>
      <c r="AK238" s="35">
        <v>0.35099999999999998</v>
      </c>
    </row>
    <row r="239" spans="1:37">
      <c r="A239" s="39">
        <v>237</v>
      </c>
      <c r="B239" s="35">
        <v>34.700000000000003</v>
      </c>
      <c r="C239" s="35">
        <v>16.399999999999999</v>
      </c>
      <c r="D239" s="35">
        <v>17</v>
      </c>
      <c r="E239" s="35">
        <v>0.83</v>
      </c>
      <c r="F239" s="35">
        <v>180</v>
      </c>
      <c r="G239" s="35">
        <v>1</v>
      </c>
      <c r="H239" s="35">
        <v>5</v>
      </c>
      <c r="I239" s="35">
        <v>10</v>
      </c>
      <c r="J239" s="35">
        <v>4.1340000000000003</v>
      </c>
      <c r="K239" s="35">
        <v>38.254674251497001</v>
      </c>
      <c r="L239" s="35">
        <v>25.39</v>
      </c>
      <c r="M239" s="35">
        <v>4.5575880239520998</v>
      </c>
      <c r="N239" s="35">
        <v>4.54</v>
      </c>
      <c r="O239" s="35">
        <v>363.250062444001</v>
      </c>
      <c r="P239" s="35">
        <v>60.021129367999997</v>
      </c>
      <c r="Q239" s="35">
        <v>0</v>
      </c>
      <c r="R239" s="35">
        <v>37.299999999999997</v>
      </c>
      <c r="S239" s="35">
        <v>1</v>
      </c>
      <c r="T239" s="35">
        <v>0</v>
      </c>
      <c r="U239" s="35">
        <v>2</v>
      </c>
      <c r="V239" s="35">
        <v>1</v>
      </c>
      <c r="W239" s="35">
        <v>16.981450852126301</v>
      </c>
      <c r="X239" s="35">
        <v>3.1779000000000002</v>
      </c>
      <c r="Y239" s="35">
        <v>0</v>
      </c>
      <c r="Z239" s="35">
        <v>9.0899999999999898E-2</v>
      </c>
      <c r="AA239" s="35">
        <v>0</v>
      </c>
      <c r="AB239" s="35">
        <v>0</v>
      </c>
      <c r="AC239" s="35">
        <v>15</v>
      </c>
      <c r="AD239" s="35">
        <v>0</v>
      </c>
      <c r="AE239" s="35">
        <v>1</v>
      </c>
      <c r="AF239" s="35">
        <v>1</v>
      </c>
      <c r="AG239" s="35">
        <v>1</v>
      </c>
      <c r="AH239" s="35">
        <v>0</v>
      </c>
      <c r="AI239" s="35">
        <v>19</v>
      </c>
      <c r="AJ239" s="35">
        <v>2</v>
      </c>
      <c r="AK239" s="35">
        <v>0.39500000000000002</v>
      </c>
    </row>
    <row r="240" spans="1:37">
      <c r="A240" s="39">
        <v>238</v>
      </c>
      <c r="B240" s="35">
        <v>34.700000000000003</v>
      </c>
      <c r="C240" s="35">
        <v>16.399999999999999</v>
      </c>
      <c r="D240" s="35">
        <v>17</v>
      </c>
      <c r="E240" s="35">
        <v>0.83</v>
      </c>
      <c r="F240" s="35">
        <v>180</v>
      </c>
      <c r="G240" s="35">
        <v>0.33300000000000002</v>
      </c>
      <c r="H240" s="35">
        <v>4</v>
      </c>
      <c r="I240" s="35">
        <v>10</v>
      </c>
      <c r="J240" s="35">
        <v>3.657</v>
      </c>
      <c r="K240" s="35">
        <v>38.254674251497001</v>
      </c>
      <c r="L240" s="35">
        <v>25.39</v>
      </c>
      <c r="M240" s="35">
        <v>4.5575880239520998</v>
      </c>
      <c r="N240" s="35">
        <v>4.54</v>
      </c>
      <c r="O240" s="35">
        <v>363.250062444001</v>
      </c>
      <c r="P240" s="35">
        <v>60.021129367999997</v>
      </c>
      <c r="Q240" s="35">
        <v>0</v>
      </c>
      <c r="R240" s="35">
        <v>37.299999999999997</v>
      </c>
      <c r="S240" s="35">
        <v>1</v>
      </c>
      <c r="T240" s="35">
        <v>0</v>
      </c>
      <c r="U240" s="35">
        <v>2</v>
      </c>
      <c r="V240" s="35">
        <v>1</v>
      </c>
      <c r="W240" s="35">
        <v>16.981450852126301</v>
      </c>
      <c r="X240" s="35">
        <v>3.1779000000000002</v>
      </c>
      <c r="Y240" s="35">
        <v>0</v>
      </c>
      <c r="Z240" s="35">
        <v>9.0899999999999898E-2</v>
      </c>
      <c r="AA240" s="35">
        <v>0</v>
      </c>
      <c r="AB240" s="35">
        <v>0</v>
      </c>
      <c r="AC240" s="35">
        <v>15</v>
      </c>
      <c r="AD240" s="35">
        <v>0</v>
      </c>
      <c r="AE240" s="35">
        <v>1</v>
      </c>
      <c r="AF240" s="35">
        <v>1</v>
      </c>
      <c r="AG240" s="35">
        <v>1</v>
      </c>
      <c r="AH240" s="35">
        <v>0</v>
      </c>
      <c r="AI240" s="35">
        <v>19</v>
      </c>
      <c r="AJ240" s="35">
        <v>2</v>
      </c>
      <c r="AK240" s="35">
        <v>8.4000000000000005E-2</v>
      </c>
    </row>
    <row r="241" spans="1:37">
      <c r="A241" s="39">
        <v>239</v>
      </c>
      <c r="B241" s="35">
        <v>34.700000000000003</v>
      </c>
      <c r="C241" s="35">
        <v>16.399999999999999</v>
      </c>
      <c r="D241" s="35">
        <v>17</v>
      </c>
      <c r="E241" s="35">
        <v>0.83</v>
      </c>
      <c r="F241" s="35">
        <v>180</v>
      </c>
      <c r="G241" s="35">
        <v>0.5</v>
      </c>
      <c r="H241" s="35">
        <v>4</v>
      </c>
      <c r="I241" s="35">
        <v>10</v>
      </c>
      <c r="J241" s="35">
        <v>3.8330000000000002</v>
      </c>
      <c r="K241" s="35">
        <v>38.254674251497001</v>
      </c>
      <c r="L241" s="35">
        <v>25.39</v>
      </c>
      <c r="M241" s="35">
        <v>4.5575880239520998</v>
      </c>
      <c r="N241" s="35">
        <v>4.54</v>
      </c>
      <c r="O241" s="35">
        <v>363.250062444001</v>
      </c>
      <c r="P241" s="35">
        <v>60.021129367999997</v>
      </c>
      <c r="Q241" s="35">
        <v>0</v>
      </c>
      <c r="R241" s="35">
        <v>37.299999999999997</v>
      </c>
      <c r="S241" s="35">
        <v>1</v>
      </c>
      <c r="T241" s="35">
        <v>0</v>
      </c>
      <c r="U241" s="35">
        <v>2</v>
      </c>
      <c r="V241" s="35">
        <v>1</v>
      </c>
      <c r="W241" s="35">
        <v>16.981450852126301</v>
      </c>
      <c r="X241" s="35">
        <v>3.1779000000000002</v>
      </c>
      <c r="Y241" s="35">
        <v>0</v>
      </c>
      <c r="Z241" s="35">
        <v>9.0899999999999898E-2</v>
      </c>
      <c r="AA241" s="35">
        <v>0</v>
      </c>
      <c r="AB241" s="35">
        <v>0</v>
      </c>
      <c r="AC241" s="35">
        <v>15</v>
      </c>
      <c r="AD241" s="35">
        <v>0</v>
      </c>
      <c r="AE241" s="35">
        <v>1</v>
      </c>
      <c r="AF241" s="35">
        <v>1</v>
      </c>
      <c r="AG241" s="35">
        <v>1</v>
      </c>
      <c r="AH241" s="35">
        <v>0</v>
      </c>
      <c r="AI241" s="35">
        <v>19</v>
      </c>
      <c r="AJ241" s="35">
        <v>2</v>
      </c>
      <c r="AK241" s="35">
        <v>0.255</v>
      </c>
    </row>
    <row r="242" spans="1:37">
      <c r="A242" s="39">
        <v>240</v>
      </c>
      <c r="B242" s="35">
        <v>34.700000000000003</v>
      </c>
      <c r="C242" s="35">
        <v>16.399999999999999</v>
      </c>
      <c r="D242" s="35">
        <v>17</v>
      </c>
      <c r="E242" s="35">
        <v>0.83</v>
      </c>
      <c r="F242" s="35">
        <v>180</v>
      </c>
      <c r="G242" s="35">
        <v>0.66700000000000004</v>
      </c>
      <c r="H242" s="35">
        <v>4</v>
      </c>
      <c r="I242" s="35">
        <v>10</v>
      </c>
      <c r="J242" s="35">
        <v>3.9580000000000002</v>
      </c>
      <c r="K242" s="35">
        <v>38.254674251497001</v>
      </c>
      <c r="L242" s="35">
        <v>25.39</v>
      </c>
      <c r="M242" s="35">
        <v>4.5575880239520998</v>
      </c>
      <c r="N242" s="35">
        <v>4.54</v>
      </c>
      <c r="O242" s="35">
        <v>363.250062444001</v>
      </c>
      <c r="P242" s="35">
        <v>60.021129367999997</v>
      </c>
      <c r="Q242" s="35">
        <v>0</v>
      </c>
      <c r="R242" s="35">
        <v>37.299999999999997</v>
      </c>
      <c r="S242" s="35">
        <v>1</v>
      </c>
      <c r="T242" s="35">
        <v>0</v>
      </c>
      <c r="U242" s="35">
        <v>2</v>
      </c>
      <c r="V242" s="35">
        <v>1</v>
      </c>
      <c r="W242" s="35">
        <v>16.981450852126301</v>
      </c>
      <c r="X242" s="35">
        <v>3.1779000000000002</v>
      </c>
      <c r="Y242" s="35">
        <v>0</v>
      </c>
      <c r="Z242" s="35">
        <v>9.0899999999999898E-2</v>
      </c>
      <c r="AA242" s="35">
        <v>0</v>
      </c>
      <c r="AB242" s="35">
        <v>0</v>
      </c>
      <c r="AC242" s="35">
        <v>15</v>
      </c>
      <c r="AD242" s="35">
        <v>0</v>
      </c>
      <c r="AE242" s="35">
        <v>1</v>
      </c>
      <c r="AF242" s="35">
        <v>1</v>
      </c>
      <c r="AG242" s="35">
        <v>1</v>
      </c>
      <c r="AH242" s="35">
        <v>0</v>
      </c>
      <c r="AI242" s="35">
        <v>19</v>
      </c>
      <c r="AJ242" s="35">
        <v>2</v>
      </c>
      <c r="AK242" s="35">
        <v>0.32200000000000001</v>
      </c>
    </row>
    <row r="243" spans="1:37">
      <c r="A243" s="39">
        <v>241</v>
      </c>
      <c r="B243" s="35">
        <v>34.700000000000003</v>
      </c>
      <c r="C243" s="35">
        <v>16.399999999999999</v>
      </c>
      <c r="D243" s="35">
        <v>17</v>
      </c>
      <c r="E243" s="35">
        <v>0.83</v>
      </c>
      <c r="F243" s="35">
        <v>180</v>
      </c>
      <c r="G243" s="35">
        <v>0.83299999999999996</v>
      </c>
      <c r="H243" s="35">
        <v>4</v>
      </c>
      <c r="I243" s="35">
        <v>10</v>
      </c>
      <c r="J243" s="35">
        <v>4.0540000000000003</v>
      </c>
      <c r="K243" s="35">
        <v>38.254674251497001</v>
      </c>
      <c r="L243" s="35">
        <v>25.39</v>
      </c>
      <c r="M243" s="35">
        <v>4.5575880239520998</v>
      </c>
      <c r="N243" s="35">
        <v>4.54</v>
      </c>
      <c r="O243" s="35">
        <v>363.250062444001</v>
      </c>
      <c r="P243" s="35">
        <v>60.021129367999997</v>
      </c>
      <c r="Q243" s="35">
        <v>0</v>
      </c>
      <c r="R243" s="35">
        <v>37.299999999999997</v>
      </c>
      <c r="S243" s="35">
        <v>1</v>
      </c>
      <c r="T243" s="35">
        <v>0</v>
      </c>
      <c r="U243" s="35">
        <v>2</v>
      </c>
      <c r="V243" s="35">
        <v>1</v>
      </c>
      <c r="W243" s="35">
        <v>16.981450852126301</v>
      </c>
      <c r="X243" s="35">
        <v>3.1779000000000002</v>
      </c>
      <c r="Y243" s="35">
        <v>0</v>
      </c>
      <c r="Z243" s="35">
        <v>9.0899999999999898E-2</v>
      </c>
      <c r="AA243" s="35">
        <v>0</v>
      </c>
      <c r="AB243" s="35">
        <v>0</v>
      </c>
      <c r="AC243" s="35">
        <v>15</v>
      </c>
      <c r="AD243" s="35">
        <v>0</v>
      </c>
      <c r="AE243" s="35">
        <v>1</v>
      </c>
      <c r="AF243" s="35">
        <v>1</v>
      </c>
      <c r="AG243" s="35">
        <v>1</v>
      </c>
      <c r="AH243" s="35">
        <v>0</v>
      </c>
      <c r="AI243" s="35">
        <v>19</v>
      </c>
      <c r="AJ243" s="35">
        <v>2</v>
      </c>
      <c r="AK243" s="35">
        <v>0.33200000000000002</v>
      </c>
    </row>
    <row r="244" spans="1:37">
      <c r="A244" s="39">
        <v>242</v>
      </c>
      <c r="B244" s="35">
        <v>30.8</v>
      </c>
      <c r="C244" s="35">
        <v>12.4</v>
      </c>
      <c r="D244" s="35">
        <v>15.1</v>
      </c>
      <c r="E244" s="35">
        <v>0.38</v>
      </c>
      <c r="F244" s="35">
        <v>160</v>
      </c>
      <c r="G244" s="35">
        <v>0.16669999999999999</v>
      </c>
      <c r="H244" s="35">
        <v>1</v>
      </c>
      <c r="I244" s="35">
        <v>10</v>
      </c>
      <c r="J244" s="35">
        <v>2.7669999999999999</v>
      </c>
      <c r="K244" s="35">
        <v>13.0341928143713</v>
      </c>
      <c r="L244" s="35">
        <v>13.97</v>
      </c>
      <c r="M244" s="35">
        <v>2.7590335329341298</v>
      </c>
      <c r="N244" s="35">
        <v>4.2699999999999996</v>
      </c>
      <c r="O244" s="35">
        <v>139.07639174799999</v>
      </c>
      <c r="P244" s="35">
        <v>46.005479303999998</v>
      </c>
      <c r="Q244" s="35">
        <v>20.23</v>
      </c>
      <c r="R244" s="35">
        <v>37.299999999999997</v>
      </c>
      <c r="S244" s="35">
        <v>2</v>
      </c>
      <c r="T244" s="35">
        <v>1</v>
      </c>
      <c r="U244" s="35">
        <v>2</v>
      </c>
      <c r="V244" s="35">
        <v>1</v>
      </c>
      <c r="W244" s="35">
        <v>12.407033161179999</v>
      </c>
      <c r="X244" s="35">
        <v>-3.3111000000000002</v>
      </c>
      <c r="Y244" s="35">
        <v>0</v>
      </c>
      <c r="Z244" s="35">
        <v>-0.29920000000000002</v>
      </c>
      <c r="AA244" s="35">
        <v>0</v>
      </c>
      <c r="AB244" s="35">
        <v>0</v>
      </c>
      <c r="AC244" s="35">
        <v>2</v>
      </c>
      <c r="AD244" s="35">
        <v>0</v>
      </c>
      <c r="AE244" s="35">
        <v>1</v>
      </c>
      <c r="AF244" s="35">
        <v>1</v>
      </c>
      <c r="AG244" s="35">
        <v>1</v>
      </c>
      <c r="AH244" s="35">
        <v>0</v>
      </c>
      <c r="AI244" s="35">
        <v>5</v>
      </c>
      <c r="AJ244" s="35">
        <v>1</v>
      </c>
      <c r="AK244" s="35">
        <v>0.21149999999999999</v>
      </c>
    </row>
    <row r="245" spans="1:37">
      <c r="A245" s="39">
        <v>243</v>
      </c>
      <c r="B245" s="35">
        <v>30.8</v>
      </c>
      <c r="C245" s="35">
        <v>12.4</v>
      </c>
      <c r="D245" s="35">
        <v>15.1</v>
      </c>
      <c r="E245" s="35">
        <v>0.38</v>
      </c>
      <c r="F245" s="35">
        <v>160</v>
      </c>
      <c r="G245" s="35">
        <v>0.16669999999999999</v>
      </c>
      <c r="H245" s="35">
        <v>2</v>
      </c>
      <c r="I245" s="35">
        <v>10</v>
      </c>
      <c r="J245" s="35">
        <v>2.7669999999999999</v>
      </c>
      <c r="K245" s="35">
        <v>13.0341928143713</v>
      </c>
      <c r="L245" s="35">
        <v>13.97</v>
      </c>
      <c r="M245" s="35">
        <v>4.7195125748502997</v>
      </c>
      <c r="N245" s="35">
        <v>1.36</v>
      </c>
      <c r="O245" s="35">
        <v>139.07639174799999</v>
      </c>
      <c r="P245" s="35">
        <v>89.995308543999997</v>
      </c>
      <c r="Q245" s="35">
        <v>20.23</v>
      </c>
      <c r="R245" s="35">
        <v>74.599999999999994</v>
      </c>
      <c r="S245" s="35">
        <v>2</v>
      </c>
      <c r="T245" s="35">
        <v>1</v>
      </c>
      <c r="U245" s="35">
        <v>4</v>
      </c>
      <c r="V245" s="35">
        <v>2</v>
      </c>
      <c r="W245" s="35">
        <v>12.407033161179999</v>
      </c>
      <c r="X245" s="35">
        <v>-3.3111000000000002</v>
      </c>
      <c r="Y245" s="35">
        <v>0</v>
      </c>
      <c r="Z245" s="35">
        <v>-0.84440000000000004</v>
      </c>
      <c r="AA245" s="35">
        <v>0</v>
      </c>
      <c r="AB245" s="35">
        <v>0</v>
      </c>
      <c r="AC245" s="35">
        <v>2</v>
      </c>
      <c r="AD245" s="35">
        <v>0</v>
      </c>
      <c r="AE245" s="35">
        <v>1</v>
      </c>
      <c r="AF245" s="35">
        <v>1</v>
      </c>
      <c r="AG245" s="35">
        <v>2</v>
      </c>
      <c r="AH245" s="35">
        <v>0</v>
      </c>
      <c r="AI245" s="35">
        <v>5</v>
      </c>
      <c r="AJ245" s="35">
        <v>2</v>
      </c>
      <c r="AK245" s="35">
        <v>0.44729999999999998</v>
      </c>
    </row>
    <row r="246" spans="1:37">
      <c r="A246" s="39">
        <v>244</v>
      </c>
      <c r="B246" s="35">
        <v>30.8</v>
      </c>
      <c r="C246" s="35">
        <v>12.4</v>
      </c>
      <c r="D246" s="35">
        <v>15.1</v>
      </c>
      <c r="E246" s="35">
        <v>0.38</v>
      </c>
      <c r="F246" s="35">
        <v>160</v>
      </c>
      <c r="G246" s="35">
        <v>0.16669999999999999</v>
      </c>
      <c r="H246" s="35">
        <v>2</v>
      </c>
      <c r="I246" s="35">
        <v>10</v>
      </c>
      <c r="J246" s="35">
        <v>2.7669999999999999</v>
      </c>
      <c r="K246" s="35">
        <v>13.0341928143713</v>
      </c>
      <c r="L246" s="35">
        <v>13.97</v>
      </c>
      <c r="M246" s="35">
        <v>6.5180670658682596</v>
      </c>
      <c r="N246" s="35">
        <v>2.4300000000000002</v>
      </c>
      <c r="O246" s="35">
        <v>139.07639174799999</v>
      </c>
      <c r="P246" s="35">
        <v>104.010958608</v>
      </c>
      <c r="Q246" s="35">
        <v>20.23</v>
      </c>
      <c r="R246" s="35">
        <v>74.599999999999994</v>
      </c>
      <c r="S246" s="35">
        <v>2</v>
      </c>
      <c r="T246" s="35">
        <v>1</v>
      </c>
      <c r="U246" s="35">
        <v>4</v>
      </c>
      <c r="V246" s="35">
        <v>2</v>
      </c>
      <c r="W246" s="35">
        <v>12.407033161179999</v>
      </c>
      <c r="X246" s="35">
        <v>-3.3111000000000002</v>
      </c>
      <c r="Y246" s="35">
        <v>0</v>
      </c>
      <c r="Z246" s="35">
        <v>-0.45429999999999998</v>
      </c>
      <c r="AA246" s="35">
        <v>0</v>
      </c>
      <c r="AB246" s="35">
        <v>0</v>
      </c>
      <c r="AC246" s="35">
        <v>2</v>
      </c>
      <c r="AD246" s="35">
        <v>2</v>
      </c>
      <c r="AE246" s="35">
        <v>1</v>
      </c>
      <c r="AF246" s="35">
        <v>1</v>
      </c>
      <c r="AG246" s="35">
        <v>2</v>
      </c>
      <c r="AH246" s="35">
        <v>0</v>
      </c>
      <c r="AI246" s="35">
        <v>5</v>
      </c>
      <c r="AJ246" s="35">
        <v>3</v>
      </c>
      <c r="AK246" s="35">
        <v>0.1381</v>
      </c>
    </row>
    <row r="247" spans="1:37">
      <c r="A247" s="39">
        <v>245</v>
      </c>
      <c r="B247" s="35">
        <v>30.8</v>
      </c>
      <c r="C247" s="35">
        <v>12.4</v>
      </c>
      <c r="D247" s="35">
        <v>15.1</v>
      </c>
      <c r="E247" s="35">
        <v>0.38</v>
      </c>
      <c r="F247" s="35">
        <v>160</v>
      </c>
      <c r="G247" s="35">
        <v>0.16669999999999999</v>
      </c>
      <c r="H247" s="35">
        <v>2</v>
      </c>
      <c r="I247" s="35">
        <v>10</v>
      </c>
      <c r="J247" s="35">
        <v>2.7669999999999999</v>
      </c>
      <c r="K247" s="35">
        <v>13.0341928143713</v>
      </c>
      <c r="L247" s="35">
        <v>13.97</v>
      </c>
      <c r="M247" s="35">
        <v>8.3166215568862292</v>
      </c>
      <c r="N247" s="35">
        <v>3.55</v>
      </c>
      <c r="O247" s="35">
        <v>139.07639174799999</v>
      </c>
      <c r="P247" s="35">
        <v>118.02660867199999</v>
      </c>
      <c r="Q247" s="35">
        <v>20.23</v>
      </c>
      <c r="R247" s="35">
        <v>74.599999999999994</v>
      </c>
      <c r="S247" s="35">
        <v>2</v>
      </c>
      <c r="T247" s="35">
        <v>1</v>
      </c>
      <c r="U247" s="35">
        <v>4</v>
      </c>
      <c r="V247" s="35">
        <v>2</v>
      </c>
      <c r="W247" s="35">
        <v>12.407033161179999</v>
      </c>
      <c r="X247" s="35">
        <v>-3.3111000000000002</v>
      </c>
      <c r="Y247" s="35">
        <v>0</v>
      </c>
      <c r="Z247" s="35">
        <v>-6.4200000000000104E-2</v>
      </c>
      <c r="AA247" s="35">
        <v>0</v>
      </c>
      <c r="AB247" s="35">
        <v>0</v>
      </c>
      <c r="AC247" s="35">
        <v>2</v>
      </c>
      <c r="AD247" s="35">
        <v>3</v>
      </c>
      <c r="AE247" s="35">
        <v>1</v>
      </c>
      <c r="AF247" s="35">
        <v>1</v>
      </c>
      <c r="AG247" s="35">
        <v>2</v>
      </c>
      <c r="AH247" s="35">
        <v>0</v>
      </c>
      <c r="AI247" s="35">
        <v>5</v>
      </c>
      <c r="AJ247" s="35">
        <v>4</v>
      </c>
      <c r="AK247" s="35">
        <v>0.11899999999999999</v>
      </c>
    </row>
    <row r="248" spans="1:37">
      <c r="A248" s="39">
        <v>246</v>
      </c>
      <c r="B248" s="35">
        <v>30.8</v>
      </c>
      <c r="C248" s="35">
        <v>12.4</v>
      </c>
      <c r="D248" s="35">
        <v>15.1</v>
      </c>
      <c r="E248" s="35">
        <v>0.38</v>
      </c>
      <c r="F248" s="35">
        <v>160</v>
      </c>
      <c r="G248" s="35">
        <v>0.16669999999999999</v>
      </c>
      <c r="H248" s="35">
        <v>2</v>
      </c>
      <c r="I248" s="35">
        <v>10</v>
      </c>
      <c r="J248" s="35">
        <v>2.7669999999999999</v>
      </c>
      <c r="K248" s="35">
        <v>13.0341928143713</v>
      </c>
      <c r="L248" s="35">
        <v>13.97</v>
      </c>
      <c r="M248" s="35">
        <v>8.7968610778443104</v>
      </c>
      <c r="N248" s="35">
        <v>3.51</v>
      </c>
      <c r="O248" s="35">
        <v>139.07639174799999</v>
      </c>
      <c r="P248" s="35">
        <v>134.02152329200001</v>
      </c>
      <c r="Q248" s="35">
        <v>20.23</v>
      </c>
      <c r="R248" s="35">
        <v>94.83</v>
      </c>
      <c r="S248" s="35">
        <v>2</v>
      </c>
      <c r="T248" s="35">
        <v>1</v>
      </c>
      <c r="U248" s="35">
        <v>5</v>
      </c>
      <c r="V248" s="35">
        <v>3</v>
      </c>
      <c r="W248" s="35">
        <v>12.407033161179999</v>
      </c>
      <c r="X248" s="35">
        <v>-3.3111000000000002</v>
      </c>
      <c r="Y248" s="35">
        <v>0</v>
      </c>
      <c r="Z248" s="35">
        <v>-1.0933999999999999</v>
      </c>
      <c r="AA248" s="35">
        <v>0</v>
      </c>
      <c r="AB248" s="35">
        <v>0</v>
      </c>
      <c r="AC248" s="35">
        <v>2</v>
      </c>
      <c r="AD248" s="35">
        <v>3</v>
      </c>
      <c r="AE248" s="35">
        <v>1</v>
      </c>
      <c r="AF248" s="35">
        <v>1</v>
      </c>
      <c r="AG248" s="35">
        <v>2</v>
      </c>
      <c r="AH248" s="35">
        <v>0</v>
      </c>
      <c r="AI248" s="35">
        <v>5</v>
      </c>
      <c r="AJ248" s="35">
        <v>4</v>
      </c>
      <c r="AK248" s="35">
        <v>0.1653</v>
      </c>
    </row>
    <row r="249" spans="1:37">
      <c r="A249" s="39">
        <v>247</v>
      </c>
      <c r="B249" s="35">
        <v>30.8</v>
      </c>
      <c r="C249" s="35">
        <v>12.4</v>
      </c>
      <c r="D249" s="35">
        <v>15.1</v>
      </c>
      <c r="E249" s="35">
        <v>0.38</v>
      </c>
      <c r="F249" s="35">
        <v>160</v>
      </c>
      <c r="G249" s="35">
        <v>0.16669999999999999</v>
      </c>
      <c r="H249" s="35">
        <v>2</v>
      </c>
      <c r="I249" s="35">
        <v>10</v>
      </c>
      <c r="J249" s="35">
        <v>2.7669999999999999</v>
      </c>
      <c r="K249" s="35">
        <v>13.0341928143713</v>
      </c>
      <c r="L249" s="35">
        <v>13.97</v>
      </c>
      <c r="M249" s="35">
        <v>9.2771005988024005</v>
      </c>
      <c r="N249" s="35">
        <v>2.72</v>
      </c>
      <c r="O249" s="35">
        <v>139.07639174799999</v>
      </c>
      <c r="P249" s="35">
        <v>150.01643791199999</v>
      </c>
      <c r="Q249" s="35">
        <v>20.23</v>
      </c>
      <c r="R249" s="35">
        <v>115.06</v>
      </c>
      <c r="S249" s="35">
        <v>2</v>
      </c>
      <c r="T249" s="35">
        <v>1</v>
      </c>
      <c r="U249" s="35">
        <v>6</v>
      </c>
      <c r="V249" s="35">
        <v>4</v>
      </c>
      <c r="W249" s="35">
        <v>12.407033161179999</v>
      </c>
      <c r="X249" s="35">
        <v>-3.3111000000000002</v>
      </c>
      <c r="Y249" s="35">
        <v>0</v>
      </c>
      <c r="Z249" s="35">
        <v>-2.1225999999999998</v>
      </c>
      <c r="AA249" s="35">
        <v>0</v>
      </c>
      <c r="AB249" s="35">
        <v>0</v>
      </c>
      <c r="AC249" s="35">
        <v>2</v>
      </c>
      <c r="AD249" s="35">
        <v>3</v>
      </c>
      <c r="AE249" s="35">
        <v>1</v>
      </c>
      <c r="AF249" s="35">
        <v>1</v>
      </c>
      <c r="AG249" s="35">
        <v>2</v>
      </c>
      <c r="AH249" s="35">
        <v>0</v>
      </c>
      <c r="AI249" s="35">
        <v>5</v>
      </c>
      <c r="AJ249" s="35">
        <v>4</v>
      </c>
      <c r="AK249" s="35">
        <v>0.16070000000000001</v>
      </c>
    </row>
    <row r="250" spans="1:37">
      <c r="A250" s="39">
        <v>248</v>
      </c>
      <c r="B250" s="35">
        <v>30.8</v>
      </c>
      <c r="C250" s="35">
        <v>12.4</v>
      </c>
      <c r="D250" s="35">
        <v>15.1</v>
      </c>
      <c r="E250" s="35">
        <v>0.38</v>
      </c>
      <c r="F250" s="35">
        <v>160</v>
      </c>
      <c r="G250" s="35">
        <v>0.16669999999999999</v>
      </c>
      <c r="H250" s="35">
        <v>2</v>
      </c>
      <c r="I250" s="35">
        <v>10</v>
      </c>
      <c r="J250" s="35">
        <v>2.7669999999999999</v>
      </c>
      <c r="K250" s="35">
        <v>13.0341928143713</v>
      </c>
      <c r="L250" s="35">
        <v>13.97</v>
      </c>
      <c r="M250" s="35">
        <v>12.555894610778401</v>
      </c>
      <c r="N250" s="35">
        <v>3.13</v>
      </c>
      <c r="O250" s="35">
        <v>139.07639174799999</v>
      </c>
      <c r="P250" s="35">
        <v>192.02700259599999</v>
      </c>
      <c r="Q250" s="35">
        <v>20.23</v>
      </c>
      <c r="R250" s="35">
        <v>132.13</v>
      </c>
      <c r="S250" s="35">
        <v>2</v>
      </c>
      <c r="T250" s="35">
        <v>1</v>
      </c>
      <c r="U250" s="35">
        <v>7</v>
      </c>
      <c r="V250" s="35">
        <v>4</v>
      </c>
      <c r="W250" s="35">
        <v>12.407033161179999</v>
      </c>
      <c r="X250" s="35">
        <v>-3.3111000000000002</v>
      </c>
      <c r="Y250" s="35">
        <v>0</v>
      </c>
      <c r="Z250" s="35">
        <v>-1.2484999999999999</v>
      </c>
      <c r="AA250" s="35">
        <v>0</v>
      </c>
      <c r="AB250" s="35">
        <v>0</v>
      </c>
      <c r="AC250" s="35">
        <v>2</v>
      </c>
      <c r="AD250" s="35">
        <v>5</v>
      </c>
      <c r="AE250" s="35">
        <v>1</v>
      </c>
      <c r="AF250" s="35">
        <v>1</v>
      </c>
      <c r="AG250" s="35">
        <v>3</v>
      </c>
      <c r="AH250" s="35">
        <v>0</v>
      </c>
      <c r="AI250" s="35">
        <v>5</v>
      </c>
      <c r="AJ250" s="35">
        <v>6</v>
      </c>
      <c r="AK250" s="35">
        <v>0.15440000000000001</v>
      </c>
    </row>
    <row r="251" spans="1:37">
      <c r="A251" s="39">
        <v>249</v>
      </c>
      <c r="B251" s="35">
        <v>38.4</v>
      </c>
      <c r="C251" s="35">
        <v>21.3</v>
      </c>
      <c r="D251" s="35">
        <v>29.6</v>
      </c>
      <c r="E251" s="35">
        <v>1</v>
      </c>
      <c r="F251" s="35">
        <v>130</v>
      </c>
      <c r="G251" s="35">
        <v>1.5</v>
      </c>
      <c r="H251" s="35">
        <v>1</v>
      </c>
      <c r="I251" s="35">
        <v>15</v>
      </c>
      <c r="J251" s="35">
        <v>2.8380000000000001</v>
      </c>
      <c r="K251" s="35">
        <v>13.0341928143713</v>
      </c>
      <c r="L251" s="35">
        <v>13.97</v>
      </c>
      <c r="M251" s="35">
        <v>6.83638203592814</v>
      </c>
      <c r="N251" s="35">
        <v>3.78</v>
      </c>
      <c r="O251" s="35">
        <v>139.07639174799999</v>
      </c>
      <c r="P251" s="35">
        <v>90.031694052000006</v>
      </c>
      <c r="Q251" s="35">
        <v>20.23</v>
      </c>
      <c r="R251" s="35">
        <v>57.53</v>
      </c>
      <c r="S251" s="35">
        <v>2</v>
      </c>
      <c r="T251" s="35">
        <v>1</v>
      </c>
      <c r="U251" s="35">
        <v>3</v>
      </c>
      <c r="V251" s="35">
        <v>2</v>
      </c>
      <c r="W251" s="35">
        <v>12.407033161179999</v>
      </c>
      <c r="X251" s="35">
        <v>-3.3111000000000002</v>
      </c>
      <c r="Y251" s="35">
        <v>0</v>
      </c>
      <c r="Z251" s="35">
        <v>-0.54820000000000002</v>
      </c>
      <c r="AA251" s="35">
        <v>0</v>
      </c>
      <c r="AB251" s="35">
        <v>0</v>
      </c>
      <c r="AC251" s="35">
        <v>2</v>
      </c>
      <c r="AD251" s="35">
        <v>1</v>
      </c>
      <c r="AE251" s="35">
        <v>1</v>
      </c>
      <c r="AF251" s="35">
        <v>1</v>
      </c>
      <c r="AG251" s="35">
        <v>1</v>
      </c>
      <c r="AH251" s="35">
        <v>0</v>
      </c>
      <c r="AI251" s="35">
        <v>5</v>
      </c>
      <c r="AJ251" s="35">
        <v>3</v>
      </c>
      <c r="AK251" s="35">
        <v>0.255</v>
      </c>
    </row>
    <row r="252" spans="1:37">
      <c r="A252" s="39">
        <v>250</v>
      </c>
      <c r="B252" s="35">
        <v>38.4</v>
      </c>
      <c r="C252" s="35">
        <v>21.3</v>
      </c>
      <c r="D252" s="35">
        <v>29.6</v>
      </c>
      <c r="E252" s="35">
        <v>1</v>
      </c>
      <c r="F252" s="35">
        <v>130</v>
      </c>
      <c r="G252" s="35">
        <v>1.5</v>
      </c>
      <c r="H252" s="35">
        <v>2</v>
      </c>
      <c r="I252" s="35">
        <v>15</v>
      </c>
      <c r="J252" s="35">
        <v>2.8380000000000001</v>
      </c>
      <c r="K252" s="35">
        <v>13.0341928143713</v>
      </c>
      <c r="L252" s="35">
        <v>13.97</v>
      </c>
      <c r="M252" s="35">
        <v>6.83638203592814</v>
      </c>
      <c r="N252" s="35">
        <v>3.78</v>
      </c>
      <c r="O252" s="35">
        <v>139.07639174799999</v>
      </c>
      <c r="P252" s="35">
        <v>90.031694052000006</v>
      </c>
      <c r="Q252" s="35">
        <v>20.23</v>
      </c>
      <c r="R252" s="35">
        <v>57.53</v>
      </c>
      <c r="S252" s="35">
        <v>2</v>
      </c>
      <c r="T252" s="35">
        <v>1</v>
      </c>
      <c r="U252" s="35">
        <v>3</v>
      </c>
      <c r="V252" s="35">
        <v>2</v>
      </c>
      <c r="W252" s="35">
        <v>12.407033161179999</v>
      </c>
      <c r="X252" s="35">
        <v>-3.3111000000000002</v>
      </c>
      <c r="Y252" s="35">
        <v>0</v>
      </c>
      <c r="Z252" s="35">
        <v>-0.54820000000000002</v>
      </c>
      <c r="AA252" s="35">
        <v>0</v>
      </c>
      <c r="AB252" s="35">
        <v>0</v>
      </c>
      <c r="AC252" s="35">
        <v>2</v>
      </c>
      <c r="AD252" s="35">
        <v>1</v>
      </c>
      <c r="AE252" s="35">
        <v>1</v>
      </c>
      <c r="AF252" s="35">
        <v>1</v>
      </c>
      <c r="AG252" s="35">
        <v>1</v>
      </c>
      <c r="AH252" s="35">
        <v>0</v>
      </c>
      <c r="AI252" s="35">
        <v>5</v>
      </c>
      <c r="AJ252" s="35">
        <v>3</v>
      </c>
      <c r="AK252" s="35">
        <v>0.66100000000000003</v>
      </c>
    </row>
    <row r="253" spans="1:37">
      <c r="A253" s="39">
        <v>251</v>
      </c>
      <c r="B253" s="35">
        <v>38.4</v>
      </c>
      <c r="C253" s="35">
        <v>21.3</v>
      </c>
      <c r="D253" s="35">
        <v>29.6</v>
      </c>
      <c r="E253" s="35">
        <v>1</v>
      </c>
      <c r="F253" s="35">
        <v>130</v>
      </c>
      <c r="G253" s="35">
        <v>1.5</v>
      </c>
      <c r="H253" s="35">
        <v>4</v>
      </c>
      <c r="I253" s="35">
        <v>15</v>
      </c>
      <c r="J253" s="35">
        <v>2.8380000000000001</v>
      </c>
      <c r="K253" s="35">
        <v>13.0341928143713</v>
      </c>
      <c r="L253" s="35">
        <v>13.97</v>
      </c>
      <c r="M253" s="35">
        <v>6.83638203592814</v>
      </c>
      <c r="N253" s="35">
        <v>3.78</v>
      </c>
      <c r="O253" s="35">
        <v>139.07639174799999</v>
      </c>
      <c r="P253" s="35">
        <v>90.031694052000006</v>
      </c>
      <c r="Q253" s="35">
        <v>20.23</v>
      </c>
      <c r="R253" s="35">
        <v>57.53</v>
      </c>
      <c r="S253" s="35">
        <v>2</v>
      </c>
      <c r="T253" s="35">
        <v>1</v>
      </c>
      <c r="U253" s="35">
        <v>3</v>
      </c>
      <c r="V253" s="35">
        <v>2</v>
      </c>
      <c r="W253" s="35">
        <v>12.407033161179999</v>
      </c>
      <c r="X253" s="35">
        <v>-3.3111000000000002</v>
      </c>
      <c r="Y253" s="35">
        <v>0</v>
      </c>
      <c r="Z253" s="35">
        <v>-0.54820000000000002</v>
      </c>
      <c r="AA253" s="35">
        <v>0</v>
      </c>
      <c r="AB253" s="35">
        <v>0</v>
      </c>
      <c r="AC253" s="35">
        <v>2</v>
      </c>
      <c r="AD253" s="35">
        <v>1</v>
      </c>
      <c r="AE253" s="35">
        <v>1</v>
      </c>
      <c r="AF253" s="35">
        <v>1</v>
      </c>
      <c r="AG253" s="35">
        <v>1</v>
      </c>
      <c r="AH253" s="35">
        <v>0</v>
      </c>
      <c r="AI253" s="35">
        <v>5</v>
      </c>
      <c r="AJ253" s="35">
        <v>3</v>
      </c>
      <c r="AK253" s="35">
        <v>0.83599999999999997</v>
      </c>
    </row>
    <row r="254" spans="1:37">
      <c r="A254" s="39">
        <v>252</v>
      </c>
      <c r="B254" s="35">
        <v>38.4</v>
      </c>
      <c r="C254" s="35">
        <v>21.3</v>
      </c>
      <c r="D254" s="35">
        <v>29.6</v>
      </c>
      <c r="E254" s="35">
        <v>1</v>
      </c>
      <c r="F254" s="35">
        <v>130</v>
      </c>
      <c r="G254" s="35">
        <v>1.5</v>
      </c>
      <c r="H254" s="35">
        <v>8</v>
      </c>
      <c r="I254" s="35">
        <v>15</v>
      </c>
      <c r="J254" s="35">
        <v>2.8380000000000001</v>
      </c>
      <c r="K254" s="35">
        <v>13.0341928143713</v>
      </c>
      <c r="L254" s="35">
        <v>13.97</v>
      </c>
      <c r="M254" s="35">
        <v>6.83638203592814</v>
      </c>
      <c r="N254" s="35">
        <v>3.78</v>
      </c>
      <c r="O254" s="35">
        <v>139.07639174799999</v>
      </c>
      <c r="P254" s="35">
        <v>90.031694052000006</v>
      </c>
      <c r="Q254" s="35">
        <v>20.23</v>
      </c>
      <c r="R254" s="35">
        <v>57.53</v>
      </c>
      <c r="S254" s="35">
        <v>2</v>
      </c>
      <c r="T254" s="35">
        <v>1</v>
      </c>
      <c r="U254" s="35">
        <v>3</v>
      </c>
      <c r="V254" s="35">
        <v>2</v>
      </c>
      <c r="W254" s="35">
        <v>12.407033161179999</v>
      </c>
      <c r="X254" s="35">
        <v>-3.3111000000000002</v>
      </c>
      <c r="Y254" s="35">
        <v>0</v>
      </c>
      <c r="Z254" s="35">
        <v>-0.54820000000000002</v>
      </c>
      <c r="AA254" s="35">
        <v>0</v>
      </c>
      <c r="AB254" s="35">
        <v>0</v>
      </c>
      <c r="AC254" s="35">
        <v>2</v>
      </c>
      <c r="AD254" s="35">
        <v>1</v>
      </c>
      <c r="AE254" s="35">
        <v>1</v>
      </c>
      <c r="AF254" s="35">
        <v>1</v>
      </c>
      <c r="AG254" s="35">
        <v>1</v>
      </c>
      <c r="AH254" s="35">
        <v>0</v>
      </c>
      <c r="AI254" s="35">
        <v>5</v>
      </c>
      <c r="AJ254" s="35">
        <v>3</v>
      </c>
      <c r="AK254" s="35">
        <v>0.84099999999999997</v>
      </c>
    </row>
    <row r="255" spans="1:37">
      <c r="A255" s="39">
        <v>253</v>
      </c>
      <c r="B255" s="35">
        <v>47.37</v>
      </c>
      <c r="C255" s="35">
        <v>16.68</v>
      </c>
      <c r="D255" s="35">
        <v>28.31</v>
      </c>
      <c r="E255" s="35">
        <v>0.38</v>
      </c>
      <c r="F255" s="35">
        <v>130</v>
      </c>
      <c r="G255" s="35">
        <v>4</v>
      </c>
      <c r="H255" s="35">
        <v>0.33300000000000002</v>
      </c>
      <c r="I255" s="35">
        <v>10</v>
      </c>
      <c r="J255" s="35">
        <v>3.2639999999999998</v>
      </c>
      <c r="K255" s="35">
        <v>19.111541317365301</v>
      </c>
      <c r="L255" s="35">
        <v>24.86</v>
      </c>
      <c r="M255" s="35">
        <v>4.7195125748502997</v>
      </c>
      <c r="N255" s="35">
        <v>1.36</v>
      </c>
      <c r="O255" s="35">
        <v>207.10260649599999</v>
      </c>
      <c r="P255" s="35">
        <v>89.995308543999997</v>
      </c>
      <c r="Q255" s="35">
        <v>26.3</v>
      </c>
      <c r="R255" s="35">
        <v>74.599999999999994</v>
      </c>
      <c r="S255" s="35">
        <v>3</v>
      </c>
      <c r="T255" s="35">
        <v>0</v>
      </c>
      <c r="U255" s="35">
        <v>4</v>
      </c>
      <c r="V255" s="35">
        <v>2</v>
      </c>
      <c r="W255" s="35">
        <v>12.407033161179999</v>
      </c>
      <c r="X255" s="35">
        <v>-2.1840999999999902</v>
      </c>
      <c r="Y255" s="35">
        <v>0</v>
      </c>
      <c r="Z255" s="35">
        <v>-0.84440000000000004</v>
      </c>
      <c r="AA255" s="35">
        <v>0</v>
      </c>
      <c r="AB255" s="35">
        <v>0</v>
      </c>
      <c r="AC255" s="35">
        <v>4</v>
      </c>
      <c r="AD255" s="35">
        <v>0</v>
      </c>
      <c r="AE255" s="35">
        <v>1</v>
      </c>
      <c r="AF255" s="35">
        <v>1</v>
      </c>
      <c r="AG255" s="35">
        <v>2</v>
      </c>
      <c r="AH255" s="35">
        <v>0</v>
      </c>
      <c r="AI255" s="35">
        <v>9</v>
      </c>
      <c r="AJ255" s="35">
        <v>2</v>
      </c>
      <c r="AK255" s="35">
        <v>0.87480000000000002</v>
      </c>
    </row>
    <row r="256" spans="1:37">
      <c r="A256" s="39">
        <v>254</v>
      </c>
      <c r="B256" s="35">
        <v>47.37</v>
      </c>
      <c r="C256" s="35">
        <v>16.68</v>
      </c>
      <c r="D256" s="35">
        <v>28.31</v>
      </c>
      <c r="E256" s="35">
        <v>0.38</v>
      </c>
      <c r="F256" s="35">
        <v>130</v>
      </c>
      <c r="G256" s="35">
        <v>4</v>
      </c>
      <c r="H256" s="35">
        <v>0.5</v>
      </c>
      <c r="I256" s="35">
        <v>10</v>
      </c>
      <c r="J256" s="35">
        <v>3.2639999999999998</v>
      </c>
      <c r="K256" s="35">
        <v>19.111541317365301</v>
      </c>
      <c r="L256" s="35">
        <v>24.86</v>
      </c>
      <c r="M256" s="35">
        <v>4.7195125748502997</v>
      </c>
      <c r="N256" s="35">
        <v>1.36</v>
      </c>
      <c r="O256" s="35">
        <v>207.10260649599999</v>
      </c>
      <c r="P256" s="35">
        <v>89.995308543999997</v>
      </c>
      <c r="Q256" s="35">
        <v>26.3</v>
      </c>
      <c r="R256" s="35">
        <v>74.599999999999994</v>
      </c>
      <c r="S256" s="35">
        <v>3</v>
      </c>
      <c r="T256" s="35">
        <v>0</v>
      </c>
      <c r="U256" s="35">
        <v>4</v>
      </c>
      <c r="V256" s="35">
        <v>2</v>
      </c>
      <c r="W256" s="35">
        <v>12.407033161179999</v>
      </c>
      <c r="X256" s="35">
        <v>-2.1840999999999902</v>
      </c>
      <c r="Y256" s="35">
        <v>0</v>
      </c>
      <c r="Z256" s="35">
        <v>-0.84440000000000004</v>
      </c>
      <c r="AA256" s="35">
        <v>0</v>
      </c>
      <c r="AB256" s="35">
        <v>0</v>
      </c>
      <c r="AC256" s="35">
        <v>4</v>
      </c>
      <c r="AD256" s="35">
        <v>0</v>
      </c>
      <c r="AE256" s="35">
        <v>1</v>
      </c>
      <c r="AF256" s="35">
        <v>1</v>
      </c>
      <c r="AG256" s="35">
        <v>2</v>
      </c>
      <c r="AH256" s="35">
        <v>0</v>
      </c>
      <c r="AI256" s="35">
        <v>9</v>
      </c>
      <c r="AJ256" s="35">
        <v>2</v>
      </c>
      <c r="AK256" s="35">
        <v>0.81559999999999999</v>
      </c>
    </row>
    <row r="257" spans="1:37">
      <c r="A257" s="39">
        <v>255</v>
      </c>
      <c r="B257" s="35">
        <v>47.37</v>
      </c>
      <c r="C257" s="35">
        <v>16.68</v>
      </c>
      <c r="D257" s="35">
        <v>28.31</v>
      </c>
      <c r="E257" s="35">
        <v>0.38</v>
      </c>
      <c r="F257" s="35">
        <v>130</v>
      </c>
      <c r="G257" s="35">
        <v>4</v>
      </c>
      <c r="H257" s="35">
        <v>1</v>
      </c>
      <c r="I257" s="35">
        <v>10</v>
      </c>
      <c r="J257" s="35">
        <v>3.2639999999999998</v>
      </c>
      <c r="K257" s="35">
        <v>19.111541317365301</v>
      </c>
      <c r="L257" s="35">
        <v>24.86</v>
      </c>
      <c r="M257" s="35">
        <v>4.7195125748502997</v>
      </c>
      <c r="N257" s="35">
        <v>1.36</v>
      </c>
      <c r="O257" s="35">
        <v>207.10260649599999</v>
      </c>
      <c r="P257" s="35">
        <v>89.995308543999997</v>
      </c>
      <c r="Q257" s="35">
        <v>26.3</v>
      </c>
      <c r="R257" s="35">
        <v>74.599999999999994</v>
      </c>
      <c r="S257" s="35">
        <v>3</v>
      </c>
      <c r="T257" s="35">
        <v>0</v>
      </c>
      <c r="U257" s="35">
        <v>4</v>
      </c>
      <c r="V257" s="35">
        <v>2</v>
      </c>
      <c r="W257" s="35">
        <v>12.407033161179999</v>
      </c>
      <c r="X257" s="35">
        <v>-2.1840999999999902</v>
      </c>
      <c r="Y257" s="35">
        <v>0</v>
      </c>
      <c r="Z257" s="35">
        <v>-0.84440000000000004</v>
      </c>
      <c r="AA257" s="35">
        <v>0</v>
      </c>
      <c r="AB257" s="35">
        <v>0</v>
      </c>
      <c r="AC257" s="35">
        <v>4</v>
      </c>
      <c r="AD257" s="35">
        <v>0</v>
      </c>
      <c r="AE257" s="35">
        <v>1</v>
      </c>
      <c r="AF257" s="35">
        <v>1</v>
      </c>
      <c r="AG257" s="35">
        <v>2</v>
      </c>
      <c r="AH257" s="35">
        <v>0</v>
      </c>
      <c r="AI257" s="35">
        <v>9</v>
      </c>
      <c r="AJ257" s="35">
        <v>2</v>
      </c>
      <c r="AK257" s="35">
        <v>0.7954</v>
      </c>
    </row>
    <row r="258" spans="1:37">
      <c r="A258" s="39">
        <v>256</v>
      </c>
      <c r="B258" s="35">
        <v>47.37</v>
      </c>
      <c r="C258" s="35">
        <v>16.68</v>
      </c>
      <c r="D258" s="35">
        <v>28.31</v>
      </c>
      <c r="E258" s="35">
        <v>0.38</v>
      </c>
      <c r="F258" s="35">
        <v>110</v>
      </c>
      <c r="G258" s="35">
        <v>4</v>
      </c>
      <c r="H258" s="35">
        <v>0.5</v>
      </c>
      <c r="I258" s="35">
        <v>10</v>
      </c>
      <c r="J258" s="35">
        <v>2.6749999999999998</v>
      </c>
      <c r="K258" s="35">
        <v>19.111541317365301</v>
      </c>
      <c r="L258" s="35">
        <v>24.86</v>
      </c>
      <c r="M258" s="35">
        <v>4.7195125748502997</v>
      </c>
      <c r="N258" s="35">
        <v>1.36</v>
      </c>
      <c r="O258" s="35">
        <v>207.10260649599999</v>
      </c>
      <c r="P258" s="35">
        <v>89.995308543999997</v>
      </c>
      <c r="Q258" s="35">
        <v>26.3</v>
      </c>
      <c r="R258" s="35">
        <v>74.599999999999994</v>
      </c>
      <c r="S258" s="35">
        <v>3</v>
      </c>
      <c r="T258" s="35">
        <v>0</v>
      </c>
      <c r="U258" s="35">
        <v>4</v>
      </c>
      <c r="V258" s="35">
        <v>2</v>
      </c>
      <c r="W258" s="35">
        <v>12.407033161179999</v>
      </c>
      <c r="X258" s="35">
        <v>-2.1840999999999902</v>
      </c>
      <c r="Y258" s="35">
        <v>0</v>
      </c>
      <c r="Z258" s="35">
        <v>-0.84440000000000004</v>
      </c>
      <c r="AA258" s="35">
        <v>0</v>
      </c>
      <c r="AB258" s="35">
        <v>0</v>
      </c>
      <c r="AC258" s="35">
        <v>4</v>
      </c>
      <c r="AD258" s="35">
        <v>0</v>
      </c>
      <c r="AE258" s="35">
        <v>1</v>
      </c>
      <c r="AF258" s="35">
        <v>1</v>
      </c>
      <c r="AG258" s="35">
        <v>2</v>
      </c>
      <c r="AH258" s="35">
        <v>0</v>
      </c>
      <c r="AI258" s="35">
        <v>9</v>
      </c>
      <c r="AJ258" s="35">
        <v>2</v>
      </c>
      <c r="AK258" s="35">
        <v>0.6038</v>
      </c>
    </row>
    <row r="259" spans="1:37">
      <c r="A259" s="39">
        <v>257</v>
      </c>
      <c r="B259" s="35">
        <v>47.37</v>
      </c>
      <c r="C259" s="35">
        <v>16.68</v>
      </c>
      <c r="D259" s="35">
        <v>28.31</v>
      </c>
      <c r="E259" s="35">
        <v>0.38</v>
      </c>
      <c r="F259" s="35">
        <v>120</v>
      </c>
      <c r="G259" s="35">
        <v>4</v>
      </c>
      <c r="H259" s="35">
        <v>0.5</v>
      </c>
      <c r="I259" s="35">
        <v>10</v>
      </c>
      <c r="J259" s="35">
        <v>2.9689999999999999</v>
      </c>
      <c r="K259" s="35">
        <v>19.111541317365301</v>
      </c>
      <c r="L259" s="35">
        <v>24.86</v>
      </c>
      <c r="M259" s="35">
        <v>4.7195125748502997</v>
      </c>
      <c r="N259" s="35">
        <v>1.36</v>
      </c>
      <c r="O259" s="35">
        <v>207.10260649599999</v>
      </c>
      <c r="P259" s="35">
        <v>89.995308543999997</v>
      </c>
      <c r="Q259" s="35">
        <v>26.3</v>
      </c>
      <c r="R259" s="35">
        <v>74.599999999999994</v>
      </c>
      <c r="S259" s="35">
        <v>3</v>
      </c>
      <c r="T259" s="35">
        <v>0</v>
      </c>
      <c r="U259" s="35">
        <v>4</v>
      </c>
      <c r="V259" s="35">
        <v>2</v>
      </c>
      <c r="W259" s="35">
        <v>12.407033161179999</v>
      </c>
      <c r="X259" s="35">
        <v>-2.1840999999999902</v>
      </c>
      <c r="Y259" s="35">
        <v>0</v>
      </c>
      <c r="Z259" s="35">
        <v>-0.84440000000000004</v>
      </c>
      <c r="AA259" s="35">
        <v>0</v>
      </c>
      <c r="AB259" s="35">
        <v>0</v>
      </c>
      <c r="AC259" s="35">
        <v>4</v>
      </c>
      <c r="AD259" s="35">
        <v>0</v>
      </c>
      <c r="AE259" s="35">
        <v>1</v>
      </c>
      <c r="AF259" s="35">
        <v>1</v>
      </c>
      <c r="AG259" s="35">
        <v>2</v>
      </c>
      <c r="AH259" s="35">
        <v>0</v>
      </c>
      <c r="AI259" s="35">
        <v>9</v>
      </c>
      <c r="AJ259" s="35">
        <v>2</v>
      </c>
      <c r="AK259" s="35">
        <v>0.58699999999999997</v>
      </c>
    </row>
    <row r="260" spans="1:37">
      <c r="A260" s="39">
        <v>258</v>
      </c>
      <c r="B260" s="35">
        <v>35.49</v>
      </c>
      <c r="C260" s="35">
        <v>18.54</v>
      </c>
      <c r="D260" s="35">
        <v>14.84</v>
      </c>
      <c r="E260" s="35">
        <v>0.38</v>
      </c>
      <c r="F260" s="35">
        <v>130</v>
      </c>
      <c r="G260" s="35">
        <v>4</v>
      </c>
      <c r="H260" s="35">
        <v>2</v>
      </c>
      <c r="I260" s="35">
        <v>20</v>
      </c>
      <c r="J260" s="35">
        <v>3.2639999999999998</v>
      </c>
      <c r="K260" s="35">
        <v>13.0341928143713</v>
      </c>
      <c r="L260" s="35">
        <v>13.97</v>
      </c>
      <c r="M260" s="35">
        <v>4.3947137724550904</v>
      </c>
      <c r="N260" s="35">
        <v>13.82</v>
      </c>
      <c r="O260" s="35">
        <v>139.07639174799999</v>
      </c>
      <c r="P260" s="35">
        <v>60.032362747999997</v>
      </c>
      <c r="Q260" s="35">
        <v>20.23</v>
      </c>
      <c r="R260" s="35">
        <v>69.11</v>
      </c>
      <c r="S260" s="35">
        <v>2</v>
      </c>
      <c r="T260" s="35">
        <v>1</v>
      </c>
      <c r="U260" s="35">
        <v>1</v>
      </c>
      <c r="V260" s="35">
        <v>2</v>
      </c>
      <c r="W260" s="35">
        <v>12.407033161179999</v>
      </c>
      <c r="X260" s="35">
        <v>-3.3111000000000002</v>
      </c>
      <c r="Y260" s="35">
        <v>11.4673349543244</v>
      </c>
      <c r="Z260" s="35">
        <v>-0.97619999999999996</v>
      </c>
      <c r="AA260" s="35">
        <v>0</v>
      </c>
      <c r="AB260" s="35">
        <v>0</v>
      </c>
      <c r="AC260" s="35">
        <v>2</v>
      </c>
      <c r="AD260" s="35">
        <v>0</v>
      </c>
      <c r="AE260" s="35">
        <v>1</v>
      </c>
      <c r="AF260" s="35">
        <v>1</v>
      </c>
      <c r="AG260" s="35">
        <v>0</v>
      </c>
      <c r="AH260" s="35">
        <v>0</v>
      </c>
      <c r="AI260" s="35">
        <v>5</v>
      </c>
      <c r="AJ260" s="35">
        <v>1</v>
      </c>
      <c r="AK260" s="35">
        <v>0.35709999999999997</v>
      </c>
    </row>
    <row r="261" spans="1:37">
      <c r="A261" s="39">
        <v>259</v>
      </c>
      <c r="B261" s="35">
        <v>35.49</v>
      </c>
      <c r="C261" s="35">
        <v>18.54</v>
      </c>
      <c r="D261" s="35">
        <v>14.84</v>
      </c>
      <c r="E261" s="35">
        <v>0.38</v>
      </c>
      <c r="F261" s="35">
        <v>130</v>
      </c>
      <c r="G261" s="35">
        <v>6</v>
      </c>
      <c r="H261" s="35">
        <v>2</v>
      </c>
      <c r="I261" s="35">
        <v>20</v>
      </c>
      <c r="J261" s="35">
        <v>3.44</v>
      </c>
      <c r="K261" s="35">
        <v>13.0341928143713</v>
      </c>
      <c r="L261" s="35">
        <v>13.97</v>
      </c>
      <c r="M261" s="35">
        <v>4.3947137724550904</v>
      </c>
      <c r="N261" s="35">
        <v>13.82</v>
      </c>
      <c r="O261" s="35">
        <v>139.07639174799999</v>
      </c>
      <c r="P261" s="35">
        <v>60.032362747999997</v>
      </c>
      <c r="Q261" s="35">
        <v>20.23</v>
      </c>
      <c r="R261" s="35">
        <v>69.11</v>
      </c>
      <c r="S261" s="35">
        <v>2</v>
      </c>
      <c r="T261" s="35">
        <v>1</v>
      </c>
      <c r="U261" s="35">
        <v>1</v>
      </c>
      <c r="V261" s="35">
        <v>2</v>
      </c>
      <c r="W261" s="35">
        <v>12.407033161179999</v>
      </c>
      <c r="X261" s="35">
        <v>-3.3111000000000002</v>
      </c>
      <c r="Y261" s="35">
        <v>11.4673349543244</v>
      </c>
      <c r="Z261" s="35">
        <v>-0.97619999999999996</v>
      </c>
      <c r="AA261" s="35">
        <v>0</v>
      </c>
      <c r="AB261" s="35">
        <v>0</v>
      </c>
      <c r="AC261" s="35">
        <v>2</v>
      </c>
      <c r="AD261" s="35">
        <v>0</v>
      </c>
      <c r="AE261" s="35">
        <v>1</v>
      </c>
      <c r="AF261" s="35">
        <v>1</v>
      </c>
      <c r="AG261" s="35">
        <v>0</v>
      </c>
      <c r="AH261" s="35">
        <v>0</v>
      </c>
      <c r="AI261" s="35">
        <v>5</v>
      </c>
      <c r="AJ261" s="35">
        <v>1</v>
      </c>
      <c r="AK261" s="35">
        <v>0.43190000000000001</v>
      </c>
    </row>
    <row r="262" spans="1:37">
      <c r="A262" s="39">
        <v>260</v>
      </c>
      <c r="B262" s="35">
        <v>35.49</v>
      </c>
      <c r="C262" s="35">
        <v>18.54</v>
      </c>
      <c r="D262" s="35">
        <v>14.84</v>
      </c>
      <c r="E262" s="35">
        <v>0.38</v>
      </c>
      <c r="F262" s="35">
        <v>130</v>
      </c>
      <c r="G262" s="35">
        <v>8</v>
      </c>
      <c r="H262" s="35">
        <v>2</v>
      </c>
      <c r="I262" s="35">
        <v>20</v>
      </c>
      <c r="J262" s="35">
        <v>3.5649999999999999</v>
      </c>
      <c r="K262" s="35">
        <v>13.0341928143713</v>
      </c>
      <c r="L262" s="35">
        <v>13.97</v>
      </c>
      <c r="M262" s="35">
        <v>4.3947137724550904</v>
      </c>
      <c r="N262" s="35">
        <v>13.82</v>
      </c>
      <c r="O262" s="35">
        <v>139.07639174799999</v>
      </c>
      <c r="P262" s="35">
        <v>60.032362747999997</v>
      </c>
      <c r="Q262" s="35">
        <v>20.23</v>
      </c>
      <c r="R262" s="35">
        <v>69.11</v>
      </c>
      <c r="S262" s="35">
        <v>2</v>
      </c>
      <c r="T262" s="35">
        <v>1</v>
      </c>
      <c r="U262" s="35">
        <v>1</v>
      </c>
      <c r="V262" s="35">
        <v>2</v>
      </c>
      <c r="W262" s="35">
        <v>12.407033161179999</v>
      </c>
      <c r="X262" s="35">
        <v>-3.3111000000000002</v>
      </c>
      <c r="Y262" s="35">
        <v>11.4673349543244</v>
      </c>
      <c r="Z262" s="35">
        <v>-0.97619999999999996</v>
      </c>
      <c r="AA262" s="35">
        <v>0</v>
      </c>
      <c r="AB262" s="35">
        <v>0</v>
      </c>
      <c r="AC262" s="35">
        <v>2</v>
      </c>
      <c r="AD262" s="35">
        <v>0</v>
      </c>
      <c r="AE262" s="35">
        <v>1</v>
      </c>
      <c r="AF262" s="35">
        <v>1</v>
      </c>
      <c r="AG262" s="35">
        <v>0</v>
      </c>
      <c r="AH262" s="35">
        <v>0</v>
      </c>
      <c r="AI262" s="35">
        <v>5</v>
      </c>
      <c r="AJ262" s="35">
        <v>1</v>
      </c>
      <c r="AK262" s="35">
        <v>0.44740000000000002</v>
      </c>
    </row>
    <row r="263" spans="1:37">
      <c r="A263" s="39">
        <v>261</v>
      </c>
      <c r="B263" s="35">
        <v>36.49</v>
      </c>
      <c r="C263" s="35">
        <v>14.91</v>
      </c>
      <c r="D263" s="35">
        <v>13.1</v>
      </c>
      <c r="E263" s="35">
        <v>0.5</v>
      </c>
      <c r="F263" s="35">
        <v>100</v>
      </c>
      <c r="G263" s="35">
        <v>3</v>
      </c>
      <c r="H263" s="35">
        <v>2</v>
      </c>
      <c r="I263" s="35">
        <v>10</v>
      </c>
      <c r="J263" s="35">
        <v>2.2549999999999999</v>
      </c>
      <c r="K263" s="35">
        <v>13.0341928143713</v>
      </c>
      <c r="L263" s="35">
        <v>13.97</v>
      </c>
      <c r="M263" s="35">
        <v>4.5575880239520998</v>
      </c>
      <c r="N263" s="35">
        <v>13.82</v>
      </c>
      <c r="O263" s="35">
        <v>139.07639174799999</v>
      </c>
      <c r="P263" s="35">
        <v>60.021129367999997</v>
      </c>
      <c r="Q263" s="35">
        <v>20.23</v>
      </c>
      <c r="R263" s="35">
        <v>37.299999999999997</v>
      </c>
      <c r="S263" s="35">
        <v>2</v>
      </c>
      <c r="T263" s="35">
        <v>1</v>
      </c>
      <c r="U263" s="35">
        <v>2</v>
      </c>
      <c r="V263" s="35">
        <v>1</v>
      </c>
      <c r="W263" s="35">
        <v>12.407033161179999</v>
      </c>
      <c r="X263" s="35">
        <v>-3.3111000000000002</v>
      </c>
      <c r="Y263" s="35">
        <v>0</v>
      </c>
      <c r="Z263" s="35">
        <v>9.0899999999999898E-2</v>
      </c>
      <c r="AA263" s="35">
        <v>0</v>
      </c>
      <c r="AB263" s="35">
        <v>0</v>
      </c>
      <c r="AC263" s="35">
        <v>2</v>
      </c>
      <c r="AD263" s="35">
        <v>0</v>
      </c>
      <c r="AE263" s="35">
        <v>1</v>
      </c>
      <c r="AF263" s="35">
        <v>1</v>
      </c>
      <c r="AG263" s="35">
        <v>1</v>
      </c>
      <c r="AH263" s="35">
        <v>0</v>
      </c>
      <c r="AI263" s="35">
        <v>5</v>
      </c>
      <c r="AJ263" s="35">
        <v>2</v>
      </c>
      <c r="AK263" s="35">
        <v>0.57630000000000003</v>
      </c>
    </row>
    <row r="264" spans="1:37">
      <c r="A264" s="39">
        <v>262</v>
      </c>
      <c r="B264" s="35">
        <v>36.49</v>
      </c>
      <c r="C264" s="35">
        <v>14.91</v>
      </c>
      <c r="D264" s="35">
        <v>13.1</v>
      </c>
      <c r="E264" s="35">
        <v>0.5</v>
      </c>
      <c r="F264" s="35">
        <v>100</v>
      </c>
      <c r="G264" s="35">
        <v>3</v>
      </c>
      <c r="H264" s="35">
        <v>2</v>
      </c>
      <c r="I264" s="35">
        <v>10</v>
      </c>
      <c r="J264" s="35">
        <v>2.2549999999999999</v>
      </c>
      <c r="K264" s="35">
        <v>13.0341928143713</v>
      </c>
      <c r="L264" s="35">
        <v>13.97</v>
      </c>
      <c r="M264" s="35">
        <v>2.7590335329341298</v>
      </c>
      <c r="N264" s="35">
        <v>4.2699999999999996</v>
      </c>
      <c r="O264" s="35">
        <v>139.07639174799999</v>
      </c>
      <c r="P264" s="35">
        <v>46.005479303999998</v>
      </c>
      <c r="Q264" s="35">
        <v>20.23</v>
      </c>
      <c r="R264" s="35">
        <v>37.299999999999997</v>
      </c>
      <c r="S264" s="35">
        <v>2</v>
      </c>
      <c r="T264" s="35">
        <v>1</v>
      </c>
      <c r="U264" s="35">
        <v>2</v>
      </c>
      <c r="V264" s="35">
        <v>1</v>
      </c>
      <c r="W264" s="35">
        <v>12.407033161179999</v>
      </c>
      <c r="X264" s="35">
        <v>-3.3111000000000002</v>
      </c>
      <c r="Y264" s="35">
        <v>0</v>
      </c>
      <c r="Z264" s="35">
        <v>-0.29920000000000002</v>
      </c>
      <c r="AA264" s="35">
        <v>0</v>
      </c>
      <c r="AB264" s="35">
        <v>0</v>
      </c>
      <c r="AC264" s="35">
        <v>2</v>
      </c>
      <c r="AD264" s="35">
        <v>0</v>
      </c>
      <c r="AE264" s="35">
        <v>1</v>
      </c>
      <c r="AF264" s="35">
        <v>1</v>
      </c>
      <c r="AG264" s="35">
        <v>1</v>
      </c>
      <c r="AH264" s="35">
        <v>0</v>
      </c>
      <c r="AI264" s="35">
        <v>5</v>
      </c>
      <c r="AJ264" s="35">
        <v>1</v>
      </c>
      <c r="AK264" s="35">
        <v>0.53100000000000003</v>
      </c>
    </row>
    <row r="265" spans="1:37">
      <c r="A265" s="39">
        <v>263</v>
      </c>
      <c r="B265" s="35">
        <v>36.49</v>
      </c>
      <c r="C265" s="35">
        <v>14.91</v>
      </c>
      <c r="D265" s="35">
        <v>13.1</v>
      </c>
      <c r="E265" s="35">
        <v>0.5</v>
      </c>
      <c r="F265" s="35">
        <v>100</v>
      </c>
      <c r="G265" s="35">
        <v>3</v>
      </c>
      <c r="H265" s="35">
        <v>2</v>
      </c>
      <c r="I265" s="35">
        <v>10</v>
      </c>
      <c r="J265" s="35">
        <v>2.2549999999999999</v>
      </c>
      <c r="K265" s="35">
        <v>13.0341928143713</v>
      </c>
      <c r="L265" s="35">
        <v>13.97</v>
      </c>
      <c r="M265" s="35">
        <v>6.83638203592814</v>
      </c>
      <c r="N265" s="35">
        <v>3.78</v>
      </c>
      <c r="O265" s="35">
        <v>139.07639174799999</v>
      </c>
      <c r="P265" s="35">
        <v>90.031694052000006</v>
      </c>
      <c r="Q265" s="35">
        <v>20.23</v>
      </c>
      <c r="R265" s="35">
        <v>57.53</v>
      </c>
      <c r="S265" s="35">
        <v>2</v>
      </c>
      <c r="T265" s="35">
        <v>1</v>
      </c>
      <c r="U265" s="35">
        <v>3</v>
      </c>
      <c r="V265" s="35">
        <v>2</v>
      </c>
      <c r="W265" s="35">
        <v>12.407033161179999</v>
      </c>
      <c r="X265" s="35">
        <v>-3.3111000000000002</v>
      </c>
      <c r="Y265" s="35">
        <v>0</v>
      </c>
      <c r="Z265" s="35">
        <v>-0.54820000000000002</v>
      </c>
      <c r="AA265" s="35">
        <v>0</v>
      </c>
      <c r="AB265" s="35">
        <v>0</v>
      </c>
      <c r="AC265" s="35">
        <v>2</v>
      </c>
      <c r="AD265" s="35">
        <v>1</v>
      </c>
      <c r="AE265" s="35">
        <v>1</v>
      </c>
      <c r="AF265" s="35">
        <v>1</v>
      </c>
      <c r="AG265" s="35">
        <v>1</v>
      </c>
      <c r="AH265" s="35">
        <v>0</v>
      </c>
      <c r="AI265" s="35">
        <v>5</v>
      </c>
      <c r="AJ265" s="35">
        <v>3</v>
      </c>
      <c r="AK265" s="35">
        <v>0.67300000000000004</v>
      </c>
    </row>
    <row r="266" spans="1:37">
      <c r="A266" s="39">
        <v>264</v>
      </c>
      <c r="B266" s="35">
        <v>36.49</v>
      </c>
      <c r="C266" s="35">
        <v>14.91</v>
      </c>
      <c r="D266" s="35">
        <v>13.1</v>
      </c>
      <c r="E266" s="35">
        <v>0.5</v>
      </c>
      <c r="F266" s="35">
        <v>100</v>
      </c>
      <c r="G266" s="35">
        <v>3</v>
      </c>
      <c r="H266" s="35">
        <v>2</v>
      </c>
      <c r="I266" s="35">
        <v>10</v>
      </c>
      <c r="J266" s="35">
        <v>2.2549999999999999</v>
      </c>
      <c r="K266" s="35">
        <v>13.0341928143713</v>
      </c>
      <c r="L266" s="35">
        <v>13.97</v>
      </c>
      <c r="M266" s="35">
        <v>4.3947137724550904</v>
      </c>
      <c r="N266" s="35">
        <v>13.82</v>
      </c>
      <c r="O266" s="35">
        <v>139.07639174799999</v>
      </c>
      <c r="P266" s="35">
        <v>60.032362747999997</v>
      </c>
      <c r="Q266" s="35">
        <v>20.23</v>
      </c>
      <c r="R266" s="35">
        <v>69.11</v>
      </c>
      <c r="S266" s="35">
        <v>2</v>
      </c>
      <c r="T266" s="35">
        <v>1</v>
      </c>
      <c r="U266" s="35">
        <v>1</v>
      </c>
      <c r="V266" s="35">
        <v>2</v>
      </c>
      <c r="W266" s="35">
        <v>12.407033161179999</v>
      </c>
      <c r="X266" s="35">
        <v>-3.3111000000000002</v>
      </c>
      <c r="Y266" s="35">
        <v>11.4673349543244</v>
      </c>
      <c r="Z266" s="35">
        <v>-0.97619999999999996</v>
      </c>
      <c r="AA266" s="35">
        <v>0</v>
      </c>
      <c r="AB266" s="35">
        <v>0</v>
      </c>
      <c r="AC266" s="35">
        <v>2</v>
      </c>
      <c r="AD266" s="35">
        <v>0</v>
      </c>
      <c r="AE266" s="35">
        <v>1</v>
      </c>
      <c r="AF266" s="35">
        <v>1</v>
      </c>
      <c r="AG266" s="35">
        <v>0</v>
      </c>
      <c r="AH266" s="35">
        <v>0</v>
      </c>
      <c r="AI266" s="35">
        <v>5</v>
      </c>
      <c r="AJ266" s="35">
        <v>1</v>
      </c>
      <c r="AK266" s="35">
        <v>0.39229999999999998</v>
      </c>
    </row>
    <row r="267" spans="1:37">
      <c r="A267" s="39">
        <v>265</v>
      </c>
      <c r="B267" s="35">
        <v>36.49</v>
      </c>
      <c r="C267" s="35">
        <v>14.91</v>
      </c>
      <c r="D267" s="35">
        <v>13.1</v>
      </c>
      <c r="E267" s="35">
        <v>0.5</v>
      </c>
      <c r="F267" s="35">
        <v>100</v>
      </c>
      <c r="G267" s="35">
        <v>3</v>
      </c>
      <c r="H267" s="35">
        <v>2</v>
      </c>
      <c r="I267" s="35">
        <v>10</v>
      </c>
      <c r="J267" s="35">
        <v>2.2549999999999999</v>
      </c>
      <c r="K267" s="35">
        <v>13.0341928143713</v>
      </c>
      <c r="L267" s="35">
        <v>13.97</v>
      </c>
      <c r="M267" s="35">
        <v>7.6349365269461096</v>
      </c>
      <c r="N267" s="35">
        <v>13.61</v>
      </c>
      <c r="O267" s="35">
        <v>139.07639174799999</v>
      </c>
      <c r="P267" s="35">
        <v>92.047344116000005</v>
      </c>
      <c r="Q267" s="35">
        <v>20.23</v>
      </c>
      <c r="R267" s="35">
        <v>60.69</v>
      </c>
      <c r="S267" s="35">
        <v>2</v>
      </c>
      <c r="T267" s="35">
        <v>1</v>
      </c>
      <c r="U267" s="35">
        <v>3</v>
      </c>
      <c r="V267" s="35">
        <v>3</v>
      </c>
      <c r="W267" s="35">
        <v>12.407033161179999</v>
      </c>
      <c r="X267" s="35">
        <v>-3.3111000000000002</v>
      </c>
      <c r="Y267" s="35">
        <v>0</v>
      </c>
      <c r="Z267" s="35">
        <v>-1.6680999999999999</v>
      </c>
      <c r="AA267" s="35">
        <v>0</v>
      </c>
      <c r="AB267" s="35">
        <v>0</v>
      </c>
      <c r="AC267" s="35">
        <v>2</v>
      </c>
      <c r="AD267" s="35">
        <v>2</v>
      </c>
      <c r="AE267" s="35">
        <v>1</v>
      </c>
      <c r="AF267" s="35">
        <v>1</v>
      </c>
      <c r="AG267" s="35">
        <v>0</v>
      </c>
      <c r="AH267" s="35">
        <v>0</v>
      </c>
      <c r="AI267" s="35">
        <v>5</v>
      </c>
      <c r="AJ267" s="35">
        <v>3</v>
      </c>
      <c r="AK267" s="35">
        <v>0.47560000000000002</v>
      </c>
    </row>
    <row r="268" spans="1:37">
      <c r="A268" s="39">
        <v>266</v>
      </c>
      <c r="B268" s="35">
        <v>36.49</v>
      </c>
      <c r="C268" s="35">
        <v>14.91</v>
      </c>
      <c r="D268" s="35">
        <v>13.1</v>
      </c>
      <c r="E268" s="35">
        <v>0.5</v>
      </c>
      <c r="F268" s="35">
        <v>60</v>
      </c>
      <c r="G268" s="35">
        <v>1</v>
      </c>
      <c r="H268" s="35">
        <v>2</v>
      </c>
      <c r="I268" s="35">
        <v>10</v>
      </c>
      <c r="J268" s="35">
        <v>0.6</v>
      </c>
      <c r="K268" s="35">
        <v>13.0341928143713</v>
      </c>
      <c r="L268" s="35">
        <v>13.97</v>
      </c>
      <c r="M268" s="35">
        <v>6.83638203592814</v>
      </c>
      <c r="N268" s="35">
        <v>3.78</v>
      </c>
      <c r="O268" s="35">
        <v>139.07639174799999</v>
      </c>
      <c r="P268" s="35">
        <v>90.031694052000006</v>
      </c>
      <c r="Q268" s="35">
        <v>20.23</v>
      </c>
      <c r="R268" s="35">
        <v>57.53</v>
      </c>
      <c r="S268" s="35">
        <v>2</v>
      </c>
      <c r="T268" s="35">
        <v>1</v>
      </c>
      <c r="U268" s="35">
        <v>3</v>
      </c>
      <c r="V268" s="35">
        <v>2</v>
      </c>
      <c r="W268" s="35">
        <v>12.407033161179999</v>
      </c>
      <c r="X268" s="35">
        <v>-3.3111000000000002</v>
      </c>
      <c r="Y268" s="35">
        <v>0</v>
      </c>
      <c r="Z268" s="35">
        <v>-0.54820000000000002</v>
      </c>
      <c r="AA268" s="35">
        <v>0</v>
      </c>
      <c r="AB268" s="35">
        <v>0</v>
      </c>
      <c r="AC268" s="35">
        <v>2</v>
      </c>
      <c r="AD268" s="35">
        <v>1</v>
      </c>
      <c r="AE268" s="35">
        <v>1</v>
      </c>
      <c r="AF268" s="35">
        <v>1</v>
      </c>
      <c r="AG268" s="35">
        <v>1</v>
      </c>
      <c r="AH268" s="35">
        <v>0</v>
      </c>
      <c r="AI268" s="35">
        <v>5</v>
      </c>
      <c r="AJ268" s="35">
        <v>3</v>
      </c>
      <c r="AK268" s="35">
        <v>0.51910000000000001</v>
      </c>
    </row>
    <row r="269" spans="1:37">
      <c r="A269" s="39">
        <v>267</v>
      </c>
      <c r="B269" s="35">
        <v>36.49</v>
      </c>
      <c r="C269" s="35">
        <v>14.91</v>
      </c>
      <c r="D269" s="35">
        <v>13.1</v>
      </c>
      <c r="E269" s="35">
        <v>0.5</v>
      </c>
      <c r="F269" s="35">
        <v>60</v>
      </c>
      <c r="G269" s="35">
        <v>2</v>
      </c>
      <c r="H269" s="35">
        <v>2</v>
      </c>
      <c r="I269" s="35">
        <v>10</v>
      </c>
      <c r="J269" s="35">
        <v>0.90100000000000002</v>
      </c>
      <c r="K269" s="35">
        <v>13.0341928143713</v>
      </c>
      <c r="L269" s="35">
        <v>13.97</v>
      </c>
      <c r="M269" s="35">
        <v>6.83638203592814</v>
      </c>
      <c r="N269" s="35">
        <v>3.78</v>
      </c>
      <c r="O269" s="35">
        <v>139.07639174799999</v>
      </c>
      <c r="P269" s="35">
        <v>90.031694052000006</v>
      </c>
      <c r="Q269" s="35">
        <v>20.23</v>
      </c>
      <c r="R269" s="35">
        <v>57.53</v>
      </c>
      <c r="S269" s="35">
        <v>2</v>
      </c>
      <c r="T269" s="35">
        <v>1</v>
      </c>
      <c r="U269" s="35">
        <v>3</v>
      </c>
      <c r="V269" s="35">
        <v>2</v>
      </c>
      <c r="W269" s="35">
        <v>12.407033161179999</v>
      </c>
      <c r="X269" s="35">
        <v>-3.3111000000000002</v>
      </c>
      <c r="Y269" s="35">
        <v>0</v>
      </c>
      <c r="Z269" s="35">
        <v>-0.54820000000000002</v>
      </c>
      <c r="AA269" s="35">
        <v>0</v>
      </c>
      <c r="AB269" s="35">
        <v>0</v>
      </c>
      <c r="AC269" s="35">
        <v>2</v>
      </c>
      <c r="AD269" s="35">
        <v>1</v>
      </c>
      <c r="AE269" s="35">
        <v>1</v>
      </c>
      <c r="AF269" s="35">
        <v>1</v>
      </c>
      <c r="AG269" s="35">
        <v>1</v>
      </c>
      <c r="AH269" s="35">
        <v>0</v>
      </c>
      <c r="AI269" s="35">
        <v>5</v>
      </c>
      <c r="AJ269" s="35">
        <v>3</v>
      </c>
      <c r="AK269" s="35">
        <v>0.52290000000000003</v>
      </c>
    </row>
    <row r="270" spans="1:37">
      <c r="A270" s="39">
        <v>268</v>
      </c>
      <c r="B270" s="35">
        <v>36.49</v>
      </c>
      <c r="C270" s="35">
        <v>14.91</v>
      </c>
      <c r="D270" s="35">
        <v>13.1</v>
      </c>
      <c r="E270" s="35">
        <v>0.5</v>
      </c>
      <c r="F270" s="35">
        <v>60</v>
      </c>
      <c r="G270" s="35">
        <v>3</v>
      </c>
      <c r="H270" s="35">
        <v>2</v>
      </c>
      <c r="I270" s="35">
        <v>10</v>
      </c>
      <c r="J270" s="35">
        <v>1.0780000000000001</v>
      </c>
      <c r="K270" s="35">
        <v>13.0341928143713</v>
      </c>
      <c r="L270" s="35">
        <v>13.97</v>
      </c>
      <c r="M270" s="35">
        <v>6.83638203592814</v>
      </c>
      <c r="N270" s="35">
        <v>3.78</v>
      </c>
      <c r="O270" s="35">
        <v>139.07639174799999</v>
      </c>
      <c r="P270" s="35">
        <v>90.031694052000006</v>
      </c>
      <c r="Q270" s="35">
        <v>20.23</v>
      </c>
      <c r="R270" s="35">
        <v>57.53</v>
      </c>
      <c r="S270" s="35">
        <v>2</v>
      </c>
      <c r="T270" s="35">
        <v>1</v>
      </c>
      <c r="U270" s="35">
        <v>3</v>
      </c>
      <c r="V270" s="35">
        <v>2</v>
      </c>
      <c r="W270" s="35">
        <v>12.407033161179999</v>
      </c>
      <c r="X270" s="35">
        <v>-3.3111000000000002</v>
      </c>
      <c r="Y270" s="35">
        <v>0</v>
      </c>
      <c r="Z270" s="35">
        <v>-0.54820000000000002</v>
      </c>
      <c r="AA270" s="35">
        <v>0</v>
      </c>
      <c r="AB270" s="35">
        <v>0</v>
      </c>
      <c r="AC270" s="35">
        <v>2</v>
      </c>
      <c r="AD270" s="35">
        <v>1</v>
      </c>
      <c r="AE270" s="35">
        <v>1</v>
      </c>
      <c r="AF270" s="35">
        <v>1</v>
      </c>
      <c r="AG270" s="35">
        <v>1</v>
      </c>
      <c r="AH270" s="35">
        <v>0</v>
      </c>
      <c r="AI270" s="35">
        <v>5</v>
      </c>
      <c r="AJ270" s="35">
        <v>3</v>
      </c>
      <c r="AK270" s="35">
        <v>0.55000000000000004</v>
      </c>
    </row>
    <row r="271" spans="1:37">
      <c r="A271" s="39">
        <v>269</v>
      </c>
      <c r="B271" s="35">
        <v>36.49</v>
      </c>
      <c r="C271" s="35">
        <v>14.91</v>
      </c>
      <c r="D271" s="35">
        <v>13.1</v>
      </c>
      <c r="E271" s="35">
        <v>0.5</v>
      </c>
      <c r="F271" s="35">
        <v>80</v>
      </c>
      <c r="G271" s="35">
        <v>1</v>
      </c>
      <c r="H271" s="35">
        <v>2</v>
      </c>
      <c r="I271" s="35">
        <v>10</v>
      </c>
      <c r="J271" s="35">
        <v>1.1890000000000001</v>
      </c>
      <c r="K271" s="35">
        <v>13.0341928143713</v>
      </c>
      <c r="L271" s="35">
        <v>13.97</v>
      </c>
      <c r="M271" s="35">
        <v>6.83638203592814</v>
      </c>
      <c r="N271" s="35">
        <v>3.78</v>
      </c>
      <c r="O271" s="35">
        <v>139.07639174799999</v>
      </c>
      <c r="P271" s="35">
        <v>90.031694052000006</v>
      </c>
      <c r="Q271" s="35">
        <v>20.23</v>
      </c>
      <c r="R271" s="35">
        <v>57.53</v>
      </c>
      <c r="S271" s="35">
        <v>2</v>
      </c>
      <c r="T271" s="35">
        <v>1</v>
      </c>
      <c r="U271" s="35">
        <v>3</v>
      </c>
      <c r="V271" s="35">
        <v>2</v>
      </c>
      <c r="W271" s="35">
        <v>12.407033161179999</v>
      </c>
      <c r="X271" s="35">
        <v>-3.3111000000000002</v>
      </c>
      <c r="Y271" s="35">
        <v>0</v>
      </c>
      <c r="Z271" s="35">
        <v>-0.54820000000000002</v>
      </c>
      <c r="AA271" s="35">
        <v>0</v>
      </c>
      <c r="AB271" s="35">
        <v>0</v>
      </c>
      <c r="AC271" s="35">
        <v>2</v>
      </c>
      <c r="AD271" s="35">
        <v>1</v>
      </c>
      <c r="AE271" s="35">
        <v>1</v>
      </c>
      <c r="AF271" s="35">
        <v>1</v>
      </c>
      <c r="AG271" s="35">
        <v>1</v>
      </c>
      <c r="AH271" s="35">
        <v>0</v>
      </c>
      <c r="AI271" s="35">
        <v>5</v>
      </c>
      <c r="AJ271" s="35">
        <v>3</v>
      </c>
      <c r="AK271" s="35">
        <v>0.52749999999999997</v>
      </c>
    </row>
    <row r="272" spans="1:37">
      <c r="A272" s="39">
        <v>270</v>
      </c>
      <c r="B272" s="35">
        <v>36.49</v>
      </c>
      <c r="C272" s="35">
        <v>14.91</v>
      </c>
      <c r="D272" s="35">
        <v>13.1</v>
      </c>
      <c r="E272" s="35">
        <v>0.5</v>
      </c>
      <c r="F272" s="35">
        <v>80</v>
      </c>
      <c r="G272" s="35">
        <v>2</v>
      </c>
      <c r="H272" s="35">
        <v>2</v>
      </c>
      <c r="I272" s="35">
        <v>10</v>
      </c>
      <c r="J272" s="35">
        <v>1.49</v>
      </c>
      <c r="K272" s="35">
        <v>13.0341928143713</v>
      </c>
      <c r="L272" s="35">
        <v>13.97</v>
      </c>
      <c r="M272" s="35">
        <v>6.83638203592814</v>
      </c>
      <c r="N272" s="35">
        <v>3.78</v>
      </c>
      <c r="O272" s="35">
        <v>139.07639174799999</v>
      </c>
      <c r="P272" s="35">
        <v>90.031694052000006</v>
      </c>
      <c r="Q272" s="35">
        <v>20.23</v>
      </c>
      <c r="R272" s="35">
        <v>57.53</v>
      </c>
      <c r="S272" s="35">
        <v>2</v>
      </c>
      <c r="T272" s="35">
        <v>1</v>
      </c>
      <c r="U272" s="35">
        <v>3</v>
      </c>
      <c r="V272" s="35">
        <v>2</v>
      </c>
      <c r="W272" s="35">
        <v>12.407033161179999</v>
      </c>
      <c r="X272" s="35">
        <v>-3.3111000000000002</v>
      </c>
      <c r="Y272" s="35">
        <v>0</v>
      </c>
      <c r="Z272" s="35">
        <v>-0.54820000000000002</v>
      </c>
      <c r="AA272" s="35">
        <v>0</v>
      </c>
      <c r="AB272" s="35">
        <v>0</v>
      </c>
      <c r="AC272" s="35">
        <v>2</v>
      </c>
      <c r="AD272" s="35">
        <v>1</v>
      </c>
      <c r="AE272" s="35">
        <v>1</v>
      </c>
      <c r="AF272" s="35">
        <v>1</v>
      </c>
      <c r="AG272" s="35">
        <v>1</v>
      </c>
      <c r="AH272" s="35">
        <v>0</v>
      </c>
      <c r="AI272" s="35">
        <v>5</v>
      </c>
      <c r="AJ272" s="35">
        <v>3</v>
      </c>
      <c r="AK272" s="35">
        <v>0.55879999999999996</v>
      </c>
    </row>
    <row r="273" spans="1:37">
      <c r="A273" s="39">
        <v>271</v>
      </c>
      <c r="B273" s="35">
        <v>36.49</v>
      </c>
      <c r="C273" s="35">
        <v>14.91</v>
      </c>
      <c r="D273" s="35">
        <v>13.1</v>
      </c>
      <c r="E273" s="35">
        <v>0.5</v>
      </c>
      <c r="F273" s="35">
        <v>80</v>
      </c>
      <c r="G273" s="35">
        <v>3</v>
      </c>
      <c r="H273" s="35">
        <v>2</v>
      </c>
      <c r="I273" s="35">
        <v>10</v>
      </c>
      <c r="J273" s="35">
        <v>1.6659999999999999</v>
      </c>
      <c r="K273" s="35">
        <v>13.0341928143713</v>
      </c>
      <c r="L273" s="35">
        <v>13.97</v>
      </c>
      <c r="M273" s="35">
        <v>6.83638203592814</v>
      </c>
      <c r="N273" s="35">
        <v>3.78</v>
      </c>
      <c r="O273" s="35">
        <v>139.07639174799999</v>
      </c>
      <c r="P273" s="35">
        <v>90.031694052000006</v>
      </c>
      <c r="Q273" s="35">
        <v>20.23</v>
      </c>
      <c r="R273" s="35">
        <v>57.53</v>
      </c>
      <c r="S273" s="35">
        <v>2</v>
      </c>
      <c r="T273" s="35">
        <v>1</v>
      </c>
      <c r="U273" s="35">
        <v>3</v>
      </c>
      <c r="V273" s="35">
        <v>2</v>
      </c>
      <c r="W273" s="35">
        <v>12.407033161179999</v>
      </c>
      <c r="X273" s="35">
        <v>-3.3111000000000002</v>
      </c>
      <c r="Y273" s="35">
        <v>0</v>
      </c>
      <c r="Z273" s="35">
        <v>-0.54820000000000002</v>
      </c>
      <c r="AA273" s="35">
        <v>0</v>
      </c>
      <c r="AB273" s="35">
        <v>0</v>
      </c>
      <c r="AC273" s="35">
        <v>2</v>
      </c>
      <c r="AD273" s="35">
        <v>1</v>
      </c>
      <c r="AE273" s="35">
        <v>1</v>
      </c>
      <c r="AF273" s="35">
        <v>1</v>
      </c>
      <c r="AG273" s="35">
        <v>1</v>
      </c>
      <c r="AH273" s="35">
        <v>0</v>
      </c>
      <c r="AI273" s="35">
        <v>5</v>
      </c>
      <c r="AJ273" s="35">
        <v>3</v>
      </c>
      <c r="AK273" s="35">
        <v>0.60840000000000005</v>
      </c>
    </row>
    <row r="274" spans="1:37">
      <c r="A274" s="39">
        <v>272</v>
      </c>
      <c r="B274" s="35">
        <v>36.49</v>
      </c>
      <c r="C274" s="35">
        <v>14.91</v>
      </c>
      <c r="D274" s="35">
        <v>13.1</v>
      </c>
      <c r="E274" s="35">
        <v>0.5</v>
      </c>
      <c r="F274" s="35">
        <v>100</v>
      </c>
      <c r="G274" s="35">
        <v>1</v>
      </c>
      <c r="H274" s="35">
        <v>2</v>
      </c>
      <c r="I274" s="35">
        <v>10</v>
      </c>
      <c r="J274" s="35">
        <v>1.778</v>
      </c>
      <c r="K274" s="35">
        <v>13.0341928143713</v>
      </c>
      <c r="L274" s="35">
        <v>13.97</v>
      </c>
      <c r="M274" s="35">
        <v>6.83638203592814</v>
      </c>
      <c r="N274" s="35">
        <v>3.78</v>
      </c>
      <c r="O274" s="35">
        <v>139.07639174799999</v>
      </c>
      <c r="P274" s="35">
        <v>90.031694052000006</v>
      </c>
      <c r="Q274" s="35">
        <v>20.23</v>
      </c>
      <c r="R274" s="35">
        <v>57.53</v>
      </c>
      <c r="S274" s="35">
        <v>2</v>
      </c>
      <c r="T274" s="35">
        <v>1</v>
      </c>
      <c r="U274" s="35">
        <v>3</v>
      </c>
      <c r="V274" s="35">
        <v>2</v>
      </c>
      <c r="W274" s="35">
        <v>12.407033161179999</v>
      </c>
      <c r="X274" s="35">
        <v>-3.3111000000000002</v>
      </c>
      <c r="Y274" s="35">
        <v>0</v>
      </c>
      <c r="Z274" s="35">
        <v>-0.54820000000000002</v>
      </c>
      <c r="AA274" s="35">
        <v>0</v>
      </c>
      <c r="AB274" s="35">
        <v>0</v>
      </c>
      <c r="AC274" s="35">
        <v>2</v>
      </c>
      <c r="AD274" s="35">
        <v>1</v>
      </c>
      <c r="AE274" s="35">
        <v>1</v>
      </c>
      <c r="AF274" s="35">
        <v>1</v>
      </c>
      <c r="AG274" s="35">
        <v>1</v>
      </c>
      <c r="AH274" s="35">
        <v>0</v>
      </c>
      <c r="AI274" s="35">
        <v>5</v>
      </c>
      <c r="AJ274" s="35">
        <v>3</v>
      </c>
      <c r="AK274" s="35">
        <v>0.60699999999999998</v>
      </c>
    </row>
    <row r="275" spans="1:37">
      <c r="A275" s="39">
        <v>273</v>
      </c>
      <c r="B275" s="35">
        <v>36.49</v>
      </c>
      <c r="C275" s="35">
        <v>14.91</v>
      </c>
      <c r="D275" s="35">
        <v>13.1</v>
      </c>
      <c r="E275" s="35">
        <v>0.5</v>
      </c>
      <c r="F275" s="35">
        <v>100</v>
      </c>
      <c r="G275" s="35">
        <v>2</v>
      </c>
      <c r="H275" s="35">
        <v>2</v>
      </c>
      <c r="I275" s="35">
        <v>10</v>
      </c>
      <c r="J275" s="35">
        <v>2.0790000000000002</v>
      </c>
      <c r="K275" s="35">
        <v>13.0341928143713</v>
      </c>
      <c r="L275" s="35">
        <v>13.97</v>
      </c>
      <c r="M275" s="35">
        <v>6.83638203592814</v>
      </c>
      <c r="N275" s="35">
        <v>3.78</v>
      </c>
      <c r="O275" s="35">
        <v>139.07639174799999</v>
      </c>
      <c r="P275" s="35">
        <v>90.031694052000006</v>
      </c>
      <c r="Q275" s="35">
        <v>20.23</v>
      </c>
      <c r="R275" s="35">
        <v>57.53</v>
      </c>
      <c r="S275" s="35">
        <v>2</v>
      </c>
      <c r="T275" s="35">
        <v>1</v>
      </c>
      <c r="U275" s="35">
        <v>3</v>
      </c>
      <c r="V275" s="35">
        <v>2</v>
      </c>
      <c r="W275" s="35">
        <v>12.407033161179999</v>
      </c>
      <c r="X275" s="35">
        <v>-3.3111000000000002</v>
      </c>
      <c r="Y275" s="35">
        <v>0</v>
      </c>
      <c r="Z275" s="35">
        <v>-0.54820000000000002</v>
      </c>
      <c r="AA275" s="35">
        <v>0</v>
      </c>
      <c r="AB275" s="35">
        <v>0</v>
      </c>
      <c r="AC275" s="35">
        <v>2</v>
      </c>
      <c r="AD275" s="35">
        <v>1</v>
      </c>
      <c r="AE275" s="35">
        <v>1</v>
      </c>
      <c r="AF275" s="35">
        <v>1</v>
      </c>
      <c r="AG275" s="35">
        <v>1</v>
      </c>
      <c r="AH275" s="35">
        <v>0</v>
      </c>
      <c r="AI275" s="35">
        <v>5</v>
      </c>
      <c r="AJ275" s="35">
        <v>3</v>
      </c>
      <c r="AK275" s="35">
        <v>0.63100000000000001</v>
      </c>
    </row>
    <row r="276" spans="1:37">
      <c r="A276" s="39">
        <v>274</v>
      </c>
      <c r="B276" s="35">
        <v>36.49</v>
      </c>
      <c r="C276" s="35">
        <v>14.91</v>
      </c>
      <c r="D276" s="35">
        <v>13.1</v>
      </c>
      <c r="E276" s="35">
        <v>0.5</v>
      </c>
      <c r="F276" s="35">
        <v>100</v>
      </c>
      <c r="G276" s="35">
        <v>3</v>
      </c>
      <c r="H276" s="35">
        <v>2</v>
      </c>
      <c r="I276" s="35">
        <v>10</v>
      </c>
      <c r="J276" s="35">
        <v>2.2549999999999999</v>
      </c>
      <c r="K276" s="35">
        <v>13.0341928143713</v>
      </c>
      <c r="L276" s="35">
        <v>13.97</v>
      </c>
      <c r="M276" s="35">
        <v>6.83638203592814</v>
      </c>
      <c r="N276" s="35">
        <v>3.78</v>
      </c>
      <c r="O276" s="35">
        <v>139.07639174799999</v>
      </c>
      <c r="P276" s="35">
        <v>90.031694052000006</v>
      </c>
      <c r="Q276" s="35">
        <v>20.23</v>
      </c>
      <c r="R276" s="35">
        <v>57.53</v>
      </c>
      <c r="S276" s="35">
        <v>2</v>
      </c>
      <c r="T276" s="35">
        <v>1</v>
      </c>
      <c r="U276" s="35">
        <v>3</v>
      </c>
      <c r="V276" s="35">
        <v>2</v>
      </c>
      <c r="W276" s="35">
        <v>12.407033161179999</v>
      </c>
      <c r="X276" s="35">
        <v>-3.3111000000000002</v>
      </c>
      <c r="Y276" s="35">
        <v>0</v>
      </c>
      <c r="Z276" s="35">
        <v>-0.54820000000000002</v>
      </c>
      <c r="AA276" s="35">
        <v>0</v>
      </c>
      <c r="AB276" s="35">
        <v>0</v>
      </c>
      <c r="AC276" s="35">
        <v>2</v>
      </c>
      <c r="AD276" s="35">
        <v>1</v>
      </c>
      <c r="AE276" s="35">
        <v>1</v>
      </c>
      <c r="AF276" s="35">
        <v>1</v>
      </c>
      <c r="AG276" s="35">
        <v>1</v>
      </c>
      <c r="AH276" s="35">
        <v>0</v>
      </c>
      <c r="AI276" s="35">
        <v>5</v>
      </c>
      <c r="AJ276" s="35">
        <v>3</v>
      </c>
      <c r="AK276" s="35">
        <v>0.67559999999999998</v>
      </c>
    </row>
    <row r="277" spans="1:37">
      <c r="A277" s="39">
        <v>275</v>
      </c>
      <c r="B277" s="35">
        <v>28.02</v>
      </c>
      <c r="C277" s="35">
        <v>24.15</v>
      </c>
      <c r="D277" s="35">
        <v>18.11</v>
      </c>
      <c r="E277" s="35">
        <v>1</v>
      </c>
      <c r="F277" s="35">
        <v>80</v>
      </c>
      <c r="G277" s="35">
        <v>3</v>
      </c>
      <c r="H277" s="35">
        <v>2</v>
      </c>
      <c r="I277" s="35">
        <v>16</v>
      </c>
      <c r="J277" s="35">
        <v>1.6659999999999999</v>
      </c>
      <c r="K277" s="35">
        <v>13.0341928143713</v>
      </c>
      <c r="L277" s="35">
        <v>13.97</v>
      </c>
      <c r="M277" s="35">
        <v>7.6349365269461096</v>
      </c>
      <c r="N277" s="35">
        <v>13.61</v>
      </c>
      <c r="O277" s="35">
        <v>139.07639174799999</v>
      </c>
      <c r="P277" s="35">
        <v>92.047344116000005</v>
      </c>
      <c r="Q277" s="35">
        <v>20.23</v>
      </c>
      <c r="R277" s="35">
        <v>60.69</v>
      </c>
      <c r="S277" s="35">
        <v>2</v>
      </c>
      <c r="T277" s="35">
        <v>1</v>
      </c>
      <c r="U277" s="35">
        <v>3</v>
      </c>
      <c r="V277" s="35">
        <v>3</v>
      </c>
      <c r="W277" s="35">
        <v>12.407033161179999</v>
      </c>
      <c r="X277" s="35">
        <v>-3.3111000000000002</v>
      </c>
      <c r="Y277" s="35">
        <v>0</v>
      </c>
      <c r="Z277" s="35">
        <v>-1.6680999999999999</v>
      </c>
      <c r="AA277" s="35">
        <v>0</v>
      </c>
      <c r="AB277" s="35">
        <v>0</v>
      </c>
      <c r="AC277" s="35">
        <v>2</v>
      </c>
      <c r="AD277" s="35">
        <v>2</v>
      </c>
      <c r="AE277" s="35">
        <v>1</v>
      </c>
      <c r="AF277" s="35">
        <v>1</v>
      </c>
      <c r="AG277" s="35">
        <v>0</v>
      </c>
      <c r="AH277" s="35">
        <v>0</v>
      </c>
      <c r="AI277" s="35">
        <v>5</v>
      </c>
      <c r="AJ277" s="35">
        <v>3</v>
      </c>
      <c r="AK277" s="35">
        <v>0.122</v>
      </c>
    </row>
    <row r="278" spans="1:37">
      <c r="A278" s="39">
        <v>276</v>
      </c>
      <c r="B278" s="35">
        <v>28.02</v>
      </c>
      <c r="C278" s="35">
        <v>24.15</v>
      </c>
      <c r="D278" s="35">
        <v>18.11</v>
      </c>
      <c r="E278" s="35">
        <v>1</v>
      </c>
      <c r="F278" s="35">
        <v>80</v>
      </c>
      <c r="G278" s="35">
        <v>6</v>
      </c>
      <c r="H278" s="35">
        <v>2</v>
      </c>
      <c r="I278" s="35">
        <v>16</v>
      </c>
      <c r="J278" s="35">
        <v>1.9670000000000001</v>
      </c>
      <c r="K278" s="35">
        <v>13.0341928143713</v>
      </c>
      <c r="L278" s="35">
        <v>13.97</v>
      </c>
      <c r="M278" s="35">
        <v>7.6349365269461096</v>
      </c>
      <c r="N278" s="35">
        <v>13.61</v>
      </c>
      <c r="O278" s="35">
        <v>139.07639174799999</v>
      </c>
      <c r="P278" s="35">
        <v>92.047344116000005</v>
      </c>
      <c r="Q278" s="35">
        <v>20.23</v>
      </c>
      <c r="R278" s="35">
        <v>60.69</v>
      </c>
      <c r="S278" s="35">
        <v>2</v>
      </c>
      <c r="T278" s="35">
        <v>1</v>
      </c>
      <c r="U278" s="35">
        <v>3</v>
      </c>
      <c r="V278" s="35">
        <v>3</v>
      </c>
      <c r="W278" s="35">
        <v>12.407033161179999</v>
      </c>
      <c r="X278" s="35">
        <v>-3.3111000000000002</v>
      </c>
      <c r="Y278" s="35">
        <v>0</v>
      </c>
      <c r="Z278" s="35">
        <v>-1.6680999999999999</v>
      </c>
      <c r="AA278" s="35">
        <v>0</v>
      </c>
      <c r="AB278" s="35">
        <v>0</v>
      </c>
      <c r="AC278" s="35">
        <v>2</v>
      </c>
      <c r="AD278" s="35">
        <v>2</v>
      </c>
      <c r="AE278" s="35">
        <v>1</v>
      </c>
      <c r="AF278" s="35">
        <v>1</v>
      </c>
      <c r="AG278" s="35">
        <v>0</v>
      </c>
      <c r="AH278" s="35">
        <v>0</v>
      </c>
      <c r="AI278" s="35">
        <v>5</v>
      </c>
      <c r="AJ278" s="35">
        <v>3</v>
      </c>
      <c r="AK278" s="35">
        <v>0.122</v>
      </c>
    </row>
    <row r="279" spans="1:37">
      <c r="A279" s="39">
        <v>277</v>
      </c>
      <c r="B279" s="35">
        <v>28.02</v>
      </c>
      <c r="C279" s="35">
        <v>24.15</v>
      </c>
      <c r="D279" s="35">
        <v>18.11</v>
      </c>
      <c r="E279" s="35">
        <v>1</v>
      </c>
      <c r="F279" s="35">
        <v>80</v>
      </c>
      <c r="G279" s="35">
        <v>16</v>
      </c>
      <c r="H279" s="35">
        <v>2</v>
      </c>
      <c r="I279" s="35">
        <v>16</v>
      </c>
      <c r="J279" s="35">
        <v>2.3929999999999998</v>
      </c>
      <c r="K279" s="35">
        <v>13.0341928143713</v>
      </c>
      <c r="L279" s="35">
        <v>13.97</v>
      </c>
      <c r="M279" s="35">
        <v>7.6349365269461096</v>
      </c>
      <c r="N279" s="35">
        <v>13.61</v>
      </c>
      <c r="O279" s="35">
        <v>139.07639174799999</v>
      </c>
      <c r="P279" s="35">
        <v>92.047344116000005</v>
      </c>
      <c r="Q279" s="35">
        <v>20.23</v>
      </c>
      <c r="R279" s="35">
        <v>60.69</v>
      </c>
      <c r="S279" s="35">
        <v>2</v>
      </c>
      <c r="T279" s="35">
        <v>1</v>
      </c>
      <c r="U279" s="35">
        <v>3</v>
      </c>
      <c r="V279" s="35">
        <v>3</v>
      </c>
      <c r="W279" s="35">
        <v>12.407033161179999</v>
      </c>
      <c r="X279" s="35">
        <v>-3.3111000000000002</v>
      </c>
      <c r="Y279" s="35">
        <v>0</v>
      </c>
      <c r="Z279" s="35">
        <v>-1.6680999999999999</v>
      </c>
      <c r="AA279" s="35">
        <v>0</v>
      </c>
      <c r="AB279" s="35">
        <v>0</v>
      </c>
      <c r="AC279" s="35">
        <v>2</v>
      </c>
      <c r="AD279" s="35">
        <v>2</v>
      </c>
      <c r="AE279" s="35">
        <v>1</v>
      </c>
      <c r="AF279" s="35">
        <v>1</v>
      </c>
      <c r="AG279" s="35">
        <v>0</v>
      </c>
      <c r="AH279" s="35">
        <v>0</v>
      </c>
      <c r="AI279" s="35">
        <v>5</v>
      </c>
      <c r="AJ279" s="35">
        <v>3</v>
      </c>
      <c r="AK279" s="35">
        <v>0.1331</v>
      </c>
    </row>
    <row r="280" spans="1:37">
      <c r="A280" s="39">
        <v>278</v>
      </c>
      <c r="B280" s="35">
        <v>28.02</v>
      </c>
      <c r="C280" s="35">
        <v>24.15</v>
      </c>
      <c r="D280" s="35">
        <v>18.11</v>
      </c>
      <c r="E280" s="35">
        <v>1</v>
      </c>
      <c r="F280" s="35">
        <v>115</v>
      </c>
      <c r="G280" s="35">
        <v>3</v>
      </c>
      <c r="H280" s="35">
        <v>2</v>
      </c>
      <c r="I280" s="35">
        <v>16</v>
      </c>
      <c r="J280" s="35">
        <v>2.6970000000000001</v>
      </c>
      <c r="K280" s="35">
        <v>13.0341928143713</v>
      </c>
      <c r="L280" s="35">
        <v>13.97</v>
      </c>
      <c r="M280" s="35">
        <v>7.6349365269461096</v>
      </c>
      <c r="N280" s="35">
        <v>13.61</v>
      </c>
      <c r="O280" s="35">
        <v>139.07639174799999</v>
      </c>
      <c r="P280" s="35">
        <v>92.047344116000005</v>
      </c>
      <c r="Q280" s="35">
        <v>20.23</v>
      </c>
      <c r="R280" s="35">
        <v>60.69</v>
      </c>
      <c r="S280" s="35">
        <v>2</v>
      </c>
      <c r="T280" s="35">
        <v>1</v>
      </c>
      <c r="U280" s="35">
        <v>3</v>
      </c>
      <c r="V280" s="35">
        <v>3</v>
      </c>
      <c r="W280" s="35">
        <v>12.407033161179999</v>
      </c>
      <c r="X280" s="35">
        <v>-3.3111000000000002</v>
      </c>
      <c r="Y280" s="35">
        <v>0</v>
      </c>
      <c r="Z280" s="35">
        <v>-1.6680999999999999</v>
      </c>
      <c r="AA280" s="35">
        <v>0</v>
      </c>
      <c r="AB280" s="35">
        <v>0</v>
      </c>
      <c r="AC280" s="35">
        <v>2</v>
      </c>
      <c r="AD280" s="35">
        <v>2</v>
      </c>
      <c r="AE280" s="35">
        <v>1</v>
      </c>
      <c r="AF280" s="35">
        <v>1</v>
      </c>
      <c r="AG280" s="35">
        <v>0</v>
      </c>
      <c r="AH280" s="35">
        <v>0</v>
      </c>
      <c r="AI280" s="35">
        <v>5</v>
      </c>
      <c r="AJ280" s="35">
        <v>3</v>
      </c>
      <c r="AK280" s="35">
        <v>0.24349999999999999</v>
      </c>
    </row>
    <row r="281" spans="1:37">
      <c r="A281" s="39">
        <v>279</v>
      </c>
      <c r="B281" s="35">
        <v>28.02</v>
      </c>
      <c r="C281" s="35">
        <v>24.15</v>
      </c>
      <c r="D281" s="35">
        <v>18.11</v>
      </c>
      <c r="E281" s="35">
        <v>1</v>
      </c>
      <c r="F281" s="35">
        <v>115</v>
      </c>
      <c r="G281" s="35">
        <v>6</v>
      </c>
      <c r="H281" s="35">
        <v>2</v>
      </c>
      <c r="I281" s="35">
        <v>16</v>
      </c>
      <c r="J281" s="35">
        <v>2.9980000000000002</v>
      </c>
      <c r="K281" s="35">
        <v>13.0341928143713</v>
      </c>
      <c r="L281" s="35">
        <v>13.97</v>
      </c>
      <c r="M281" s="35">
        <v>7.6349365269461096</v>
      </c>
      <c r="N281" s="35">
        <v>13.61</v>
      </c>
      <c r="O281" s="35">
        <v>139.07639174799999</v>
      </c>
      <c r="P281" s="35">
        <v>92.047344116000005</v>
      </c>
      <c r="Q281" s="35">
        <v>20.23</v>
      </c>
      <c r="R281" s="35">
        <v>60.69</v>
      </c>
      <c r="S281" s="35">
        <v>2</v>
      </c>
      <c r="T281" s="35">
        <v>1</v>
      </c>
      <c r="U281" s="35">
        <v>3</v>
      </c>
      <c r="V281" s="35">
        <v>3</v>
      </c>
      <c r="W281" s="35">
        <v>12.407033161179999</v>
      </c>
      <c r="X281" s="35">
        <v>-3.3111000000000002</v>
      </c>
      <c r="Y281" s="35">
        <v>0</v>
      </c>
      <c r="Z281" s="35">
        <v>-1.6680999999999999</v>
      </c>
      <c r="AA281" s="35">
        <v>0</v>
      </c>
      <c r="AB281" s="35">
        <v>0</v>
      </c>
      <c r="AC281" s="35">
        <v>2</v>
      </c>
      <c r="AD281" s="35">
        <v>2</v>
      </c>
      <c r="AE281" s="35">
        <v>1</v>
      </c>
      <c r="AF281" s="35">
        <v>1</v>
      </c>
      <c r="AG281" s="35">
        <v>0</v>
      </c>
      <c r="AH281" s="35">
        <v>0</v>
      </c>
      <c r="AI281" s="35">
        <v>5</v>
      </c>
      <c r="AJ281" s="35">
        <v>3</v>
      </c>
      <c r="AK281" s="35">
        <v>0.25459999999999999</v>
      </c>
    </row>
    <row r="282" spans="1:37">
      <c r="A282" s="39">
        <v>280</v>
      </c>
      <c r="B282" s="35">
        <v>28.02</v>
      </c>
      <c r="C282" s="35">
        <v>24.15</v>
      </c>
      <c r="D282" s="35">
        <v>18.11</v>
      </c>
      <c r="E282" s="35">
        <v>1</v>
      </c>
      <c r="F282" s="35">
        <v>115</v>
      </c>
      <c r="G282" s="35">
        <v>16</v>
      </c>
      <c r="H282" s="35">
        <v>2</v>
      </c>
      <c r="I282" s="35">
        <v>16</v>
      </c>
      <c r="J282" s="35">
        <v>3.4239999999999999</v>
      </c>
      <c r="K282" s="35">
        <v>13.0341928143713</v>
      </c>
      <c r="L282" s="35">
        <v>13.97</v>
      </c>
      <c r="M282" s="35">
        <v>7.6349365269461096</v>
      </c>
      <c r="N282" s="35">
        <v>13.61</v>
      </c>
      <c r="O282" s="35">
        <v>139.07639174799999</v>
      </c>
      <c r="P282" s="35">
        <v>92.047344116000005</v>
      </c>
      <c r="Q282" s="35">
        <v>20.23</v>
      </c>
      <c r="R282" s="35">
        <v>60.69</v>
      </c>
      <c r="S282" s="35">
        <v>2</v>
      </c>
      <c r="T282" s="35">
        <v>1</v>
      </c>
      <c r="U282" s="35">
        <v>3</v>
      </c>
      <c r="V282" s="35">
        <v>3</v>
      </c>
      <c r="W282" s="35">
        <v>12.407033161179999</v>
      </c>
      <c r="X282" s="35">
        <v>-3.3111000000000002</v>
      </c>
      <c r="Y282" s="35">
        <v>0</v>
      </c>
      <c r="Z282" s="35">
        <v>-1.6680999999999999</v>
      </c>
      <c r="AA282" s="35">
        <v>0</v>
      </c>
      <c r="AB282" s="35">
        <v>0</v>
      </c>
      <c r="AC282" s="35">
        <v>2</v>
      </c>
      <c r="AD282" s="35">
        <v>2</v>
      </c>
      <c r="AE282" s="35">
        <v>1</v>
      </c>
      <c r="AF282" s="35">
        <v>1</v>
      </c>
      <c r="AG282" s="35">
        <v>0</v>
      </c>
      <c r="AH282" s="35">
        <v>0</v>
      </c>
      <c r="AI282" s="35">
        <v>5</v>
      </c>
      <c r="AJ282" s="35">
        <v>3</v>
      </c>
      <c r="AK282" s="35">
        <v>0.2656</v>
      </c>
    </row>
    <row r="283" spans="1:37">
      <c r="A283" s="39">
        <v>281</v>
      </c>
      <c r="B283" s="35">
        <v>28.02</v>
      </c>
      <c r="C283" s="35">
        <v>24.15</v>
      </c>
      <c r="D283" s="35">
        <v>18.11</v>
      </c>
      <c r="E283" s="35">
        <v>1</v>
      </c>
      <c r="F283" s="35">
        <v>150</v>
      </c>
      <c r="G283" s="35">
        <v>3</v>
      </c>
      <c r="H283" s="35">
        <v>2</v>
      </c>
      <c r="I283" s="35">
        <v>16</v>
      </c>
      <c r="J283" s="35">
        <v>3.7269999999999999</v>
      </c>
      <c r="K283" s="35">
        <v>13.0341928143713</v>
      </c>
      <c r="L283" s="35">
        <v>13.97</v>
      </c>
      <c r="M283" s="35">
        <v>7.6349365269461096</v>
      </c>
      <c r="N283" s="35">
        <v>13.61</v>
      </c>
      <c r="O283" s="35">
        <v>139.07639174799999</v>
      </c>
      <c r="P283" s="35">
        <v>92.047344116000005</v>
      </c>
      <c r="Q283" s="35">
        <v>20.23</v>
      </c>
      <c r="R283" s="35">
        <v>60.69</v>
      </c>
      <c r="S283" s="35">
        <v>2</v>
      </c>
      <c r="T283" s="35">
        <v>1</v>
      </c>
      <c r="U283" s="35">
        <v>3</v>
      </c>
      <c r="V283" s="35">
        <v>3</v>
      </c>
      <c r="W283" s="35">
        <v>12.407033161179999</v>
      </c>
      <c r="X283" s="35">
        <v>-3.3111000000000002</v>
      </c>
      <c r="Y283" s="35">
        <v>0</v>
      </c>
      <c r="Z283" s="35">
        <v>-1.6680999999999999</v>
      </c>
      <c r="AA283" s="35">
        <v>0</v>
      </c>
      <c r="AB283" s="35">
        <v>0</v>
      </c>
      <c r="AC283" s="35">
        <v>2</v>
      </c>
      <c r="AD283" s="35">
        <v>2</v>
      </c>
      <c r="AE283" s="35">
        <v>1</v>
      </c>
      <c r="AF283" s="35">
        <v>1</v>
      </c>
      <c r="AG283" s="35">
        <v>0</v>
      </c>
      <c r="AH283" s="35">
        <v>0</v>
      </c>
      <c r="AI283" s="35">
        <v>5</v>
      </c>
      <c r="AJ283" s="35">
        <v>3</v>
      </c>
      <c r="AK283" s="35">
        <v>0.36499999999999999</v>
      </c>
    </row>
    <row r="284" spans="1:37">
      <c r="A284" s="39">
        <v>282</v>
      </c>
      <c r="B284" s="35">
        <v>28.02</v>
      </c>
      <c r="C284" s="35">
        <v>24.15</v>
      </c>
      <c r="D284" s="35">
        <v>18.11</v>
      </c>
      <c r="E284" s="35">
        <v>1</v>
      </c>
      <c r="F284" s="35">
        <v>150</v>
      </c>
      <c r="G284" s="35">
        <v>6</v>
      </c>
      <c r="H284" s="35">
        <v>2</v>
      </c>
      <c r="I284" s="35">
        <v>16</v>
      </c>
      <c r="J284" s="35">
        <v>4.0279999999999996</v>
      </c>
      <c r="K284" s="35">
        <v>13.0341928143713</v>
      </c>
      <c r="L284" s="35">
        <v>13.97</v>
      </c>
      <c r="M284" s="35">
        <v>7.6349365269461096</v>
      </c>
      <c r="N284" s="35">
        <v>13.61</v>
      </c>
      <c r="O284" s="35">
        <v>139.07639174799999</v>
      </c>
      <c r="P284" s="35">
        <v>92.047344116000005</v>
      </c>
      <c r="Q284" s="35">
        <v>20.23</v>
      </c>
      <c r="R284" s="35">
        <v>60.69</v>
      </c>
      <c r="S284" s="35">
        <v>2</v>
      </c>
      <c r="T284" s="35">
        <v>1</v>
      </c>
      <c r="U284" s="35">
        <v>3</v>
      </c>
      <c r="V284" s="35">
        <v>3</v>
      </c>
      <c r="W284" s="35">
        <v>12.407033161179999</v>
      </c>
      <c r="X284" s="35">
        <v>-3.3111000000000002</v>
      </c>
      <c r="Y284" s="35">
        <v>0</v>
      </c>
      <c r="Z284" s="35">
        <v>-1.6680999999999999</v>
      </c>
      <c r="AA284" s="35">
        <v>0</v>
      </c>
      <c r="AB284" s="35">
        <v>0</v>
      </c>
      <c r="AC284" s="35">
        <v>2</v>
      </c>
      <c r="AD284" s="35">
        <v>2</v>
      </c>
      <c r="AE284" s="35">
        <v>1</v>
      </c>
      <c r="AF284" s="35">
        <v>1</v>
      </c>
      <c r="AG284" s="35">
        <v>0</v>
      </c>
      <c r="AH284" s="35">
        <v>0</v>
      </c>
      <c r="AI284" s="35">
        <v>5</v>
      </c>
      <c r="AJ284" s="35">
        <v>3</v>
      </c>
      <c r="AK284" s="35">
        <v>0.40920000000000001</v>
      </c>
    </row>
    <row r="285" spans="1:37">
      <c r="A285" s="39">
        <v>283</v>
      </c>
      <c r="B285" s="35">
        <v>28.02</v>
      </c>
      <c r="C285" s="35">
        <v>24.15</v>
      </c>
      <c r="D285" s="35">
        <v>18.11</v>
      </c>
      <c r="E285" s="35">
        <v>1</v>
      </c>
      <c r="F285" s="35">
        <v>150</v>
      </c>
      <c r="G285" s="35">
        <v>16</v>
      </c>
      <c r="H285" s="35">
        <v>2</v>
      </c>
      <c r="I285" s="35">
        <v>16</v>
      </c>
      <c r="J285" s="35">
        <v>4.4539999999999997</v>
      </c>
      <c r="K285" s="35">
        <v>13.0341928143713</v>
      </c>
      <c r="L285" s="35">
        <v>13.97</v>
      </c>
      <c r="M285" s="35">
        <v>7.6349365269461096</v>
      </c>
      <c r="N285" s="35">
        <v>13.61</v>
      </c>
      <c r="O285" s="35">
        <v>139.07639174799999</v>
      </c>
      <c r="P285" s="35">
        <v>92.047344116000005</v>
      </c>
      <c r="Q285" s="35">
        <v>20.23</v>
      </c>
      <c r="R285" s="35">
        <v>60.69</v>
      </c>
      <c r="S285" s="35">
        <v>2</v>
      </c>
      <c r="T285" s="35">
        <v>1</v>
      </c>
      <c r="U285" s="35">
        <v>3</v>
      </c>
      <c r="V285" s="35">
        <v>3</v>
      </c>
      <c r="W285" s="35">
        <v>12.407033161179999</v>
      </c>
      <c r="X285" s="35">
        <v>-3.3111000000000002</v>
      </c>
      <c r="Y285" s="35">
        <v>0</v>
      </c>
      <c r="Z285" s="35">
        <v>-1.6680999999999999</v>
      </c>
      <c r="AA285" s="35">
        <v>0</v>
      </c>
      <c r="AB285" s="35">
        <v>0</v>
      </c>
      <c r="AC285" s="35">
        <v>2</v>
      </c>
      <c r="AD285" s="35">
        <v>2</v>
      </c>
      <c r="AE285" s="35">
        <v>1</v>
      </c>
      <c r="AF285" s="35">
        <v>1</v>
      </c>
      <c r="AG285" s="35">
        <v>0</v>
      </c>
      <c r="AH285" s="35">
        <v>0</v>
      </c>
      <c r="AI285" s="35">
        <v>5</v>
      </c>
      <c r="AJ285" s="35">
        <v>3</v>
      </c>
      <c r="AK285" s="35">
        <v>0.43680000000000002</v>
      </c>
    </row>
    <row r="286" spans="1:37">
      <c r="A286" s="39">
        <v>284</v>
      </c>
      <c r="B286" s="35">
        <v>36.770000000000003</v>
      </c>
      <c r="C286" s="35">
        <v>24.98</v>
      </c>
      <c r="D286" s="35">
        <v>23.59</v>
      </c>
      <c r="E286" s="35">
        <v>0.25</v>
      </c>
      <c r="F286" s="35">
        <v>90</v>
      </c>
      <c r="G286" s="35">
        <v>6</v>
      </c>
      <c r="H286" s="35">
        <v>2</v>
      </c>
      <c r="I286" s="35">
        <v>20</v>
      </c>
      <c r="J286" s="35">
        <v>2.262</v>
      </c>
      <c r="K286" s="35">
        <v>13.0341928143713</v>
      </c>
      <c r="L286" s="35">
        <v>13.97</v>
      </c>
      <c r="M286" s="35">
        <v>6.83638203592814</v>
      </c>
      <c r="N286" s="35">
        <v>3.78</v>
      </c>
      <c r="O286" s="35">
        <v>139.07639174799999</v>
      </c>
      <c r="P286" s="35">
        <v>90.031694052000006</v>
      </c>
      <c r="Q286" s="35">
        <v>20.23</v>
      </c>
      <c r="R286" s="35">
        <v>57.53</v>
      </c>
      <c r="S286" s="35">
        <v>2</v>
      </c>
      <c r="T286" s="35">
        <v>1</v>
      </c>
      <c r="U286" s="35">
        <v>3</v>
      </c>
      <c r="V286" s="35">
        <v>2</v>
      </c>
      <c r="W286" s="35">
        <v>12.407033161179999</v>
      </c>
      <c r="X286" s="35">
        <v>-3.3111000000000002</v>
      </c>
      <c r="Y286" s="35">
        <v>0</v>
      </c>
      <c r="Z286" s="35">
        <v>-0.54820000000000002</v>
      </c>
      <c r="AA286" s="35">
        <v>0</v>
      </c>
      <c r="AB286" s="35">
        <v>0</v>
      </c>
      <c r="AC286" s="35">
        <v>2</v>
      </c>
      <c r="AD286" s="35">
        <v>1</v>
      </c>
      <c r="AE286" s="35">
        <v>1</v>
      </c>
      <c r="AF286" s="35">
        <v>1</v>
      </c>
      <c r="AG286" s="35">
        <v>1</v>
      </c>
      <c r="AH286" s="35">
        <v>0</v>
      </c>
      <c r="AI286" s="35">
        <v>5</v>
      </c>
      <c r="AJ286" s="35">
        <v>3</v>
      </c>
      <c r="AK286" s="35">
        <v>0.27529999999999999</v>
      </c>
    </row>
    <row r="287" spans="1:37">
      <c r="A287" s="39">
        <v>285</v>
      </c>
      <c r="B287" s="35">
        <v>36.770000000000003</v>
      </c>
      <c r="C287" s="35">
        <v>24.98</v>
      </c>
      <c r="D287" s="35">
        <v>23.59</v>
      </c>
      <c r="E287" s="35">
        <v>0.25</v>
      </c>
      <c r="F287" s="35">
        <v>90</v>
      </c>
      <c r="G287" s="35">
        <v>12</v>
      </c>
      <c r="H287" s="35">
        <v>2</v>
      </c>
      <c r="I287" s="35">
        <v>20</v>
      </c>
      <c r="J287" s="35">
        <v>2.5630000000000002</v>
      </c>
      <c r="K287" s="35">
        <v>13.0341928143713</v>
      </c>
      <c r="L287" s="35">
        <v>13.97</v>
      </c>
      <c r="M287" s="35">
        <v>6.83638203592814</v>
      </c>
      <c r="N287" s="35">
        <v>3.78</v>
      </c>
      <c r="O287" s="35">
        <v>139.07639174799999</v>
      </c>
      <c r="P287" s="35">
        <v>90.031694052000006</v>
      </c>
      <c r="Q287" s="35">
        <v>20.23</v>
      </c>
      <c r="R287" s="35">
        <v>57.53</v>
      </c>
      <c r="S287" s="35">
        <v>2</v>
      </c>
      <c r="T287" s="35">
        <v>1</v>
      </c>
      <c r="U287" s="35">
        <v>3</v>
      </c>
      <c r="V287" s="35">
        <v>2</v>
      </c>
      <c r="W287" s="35">
        <v>12.407033161179999</v>
      </c>
      <c r="X287" s="35">
        <v>-3.3111000000000002</v>
      </c>
      <c r="Y287" s="35">
        <v>0</v>
      </c>
      <c r="Z287" s="35">
        <v>-0.54820000000000002</v>
      </c>
      <c r="AA287" s="35">
        <v>0</v>
      </c>
      <c r="AB287" s="35">
        <v>0</v>
      </c>
      <c r="AC287" s="35">
        <v>2</v>
      </c>
      <c r="AD287" s="35">
        <v>1</v>
      </c>
      <c r="AE287" s="35">
        <v>1</v>
      </c>
      <c r="AF287" s="35">
        <v>1</v>
      </c>
      <c r="AG287" s="35">
        <v>1</v>
      </c>
      <c r="AH287" s="35">
        <v>0</v>
      </c>
      <c r="AI287" s="35">
        <v>5</v>
      </c>
      <c r="AJ287" s="35">
        <v>3</v>
      </c>
      <c r="AK287" s="35">
        <v>0.50419999999999998</v>
      </c>
    </row>
    <row r="288" spans="1:37">
      <c r="A288" s="39">
        <v>286</v>
      </c>
      <c r="B288" s="35">
        <v>36.770000000000003</v>
      </c>
      <c r="C288" s="35">
        <v>24.98</v>
      </c>
      <c r="D288" s="35">
        <v>23.59</v>
      </c>
      <c r="E288" s="35">
        <v>0.25</v>
      </c>
      <c r="F288" s="35">
        <v>120</v>
      </c>
      <c r="G288" s="35">
        <v>6</v>
      </c>
      <c r="H288" s="35">
        <v>2</v>
      </c>
      <c r="I288" s="35">
        <v>20</v>
      </c>
      <c r="J288" s="35">
        <v>3.145</v>
      </c>
      <c r="K288" s="35">
        <v>13.0341928143713</v>
      </c>
      <c r="L288" s="35">
        <v>13.97</v>
      </c>
      <c r="M288" s="35">
        <v>6.83638203592814</v>
      </c>
      <c r="N288" s="35">
        <v>3.78</v>
      </c>
      <c r="O288" s="35">
        <v>139.07639174799999</v>
      </c>
      <c r="P288" s="35">
        <v>90.031694052000006</v>
      </c>
      <c r="Q288" s="35">
        <v>20.23</v>
      </c>
      <c r="R288" s="35">
        <v>57.53</v>
      </c>
      <c r="S288" s="35">
        <v>2</v>
      </c>
      <c r="T288" s="35">
        <v>1</v>
      </c>
      <c r="U288" s="35">
        <v>3</v>
      </c>
      <c r="V288" s="35">
        <v>2</v>
      </c>
      <c r="W288" s="35">
        <v>12.407033161179999</v>
      </c>
      <c r="X288" s="35">
        <v>-3.3111000000000002</v>
      </c>
      <c r="Y288" s="35">
        <v>0</v>
      </c>
      <c r="Z288" s="35">
        <v>-0.54820000000000002</v>
      </c>
      <c r="AA288" s="35">
        <v>0</v>
      </c>
      <c r="AB288" s="35">
        <v>0</v>
      </c>
      <c r="AC288" s="35">
        <v>2</v>
      </c>
      <c r="AD288" s="35">
        <v>1</v>
      </c>
      <c r="AE288" s="35">
        <v>1</v>
      </c>
      <c r="AF288" s="35">
        <v>1</v>
      </c>
      <c r="AG288" s="35">
        <v>1</v>
      </c>
      <c r="AH288" s="35">
        <v>0</v>
      </c>
      <c r="AI288" s="35">
        <v>5</v>
      </c>
      <c r="AJ288" s="35">
        <v>3</v>
      </c>
      <c r="AK288" s="35">
        <v>0.75180000000000002</v>
      </c>
    </row>
    <row r="289" spans="1:37">
      <c r="A289" s="39">
        <v>287</v>
      </c>
      <c r="B289" s="35">
        <v>36.770000000000003</v>
      </c>
      <c r="C289" s="35">
        <v>24.98</v>
      </c>
      <c r="D289" s="35">
        <v>23.59</v>
      </c>
      <c r="E289" s="35">
        <v>0.25</v>
      </c>
      <c r="F289" s="35">
        <v>120</v>
      </c>
      <c r="G289" s="35">
        <v>12</v>
      </c>
      <c r="H289" s="35">
        <v>2</v>
      </c>
      <c r="I289" s="35">
        <v>20</v>
      </c>
      <c r="J289" s="35">
        <v>3.4460000000000002</v>
      </c>
      <c r="K289" s="35">
        <v>13.0341928143713</v>
      </c>
      <c r="L289" s="35">
        <v>13.97</v>
      </c>
      <c r="M289" s="35">
        <v>6.83638203592814</v>
      </c>
      <c r="N289" s="35">
        <v>3.78</v>
      </c>
      <c r="O289" s="35">
        <v>139.07639174799999</v>
      </c>
      <c r="P289" s="35">
        <v>90.031694052000006</v>
      </c>
      <c r="Q289" s="35">
        <v>20.23</v>
      </c>
      <c r="R289" s="35">
        <v>57.53</v>
      </c>
      <c r="S289" s="35">
        <v>2</v>
      </c>
      <c r="T289" s="35">
        <v>1</v>
      </c>
      <c r="U289" s="35">
        <v>3</v>
      </c>
      <c r="V289" s="35">
        <v>2</v>
      </c>
      <c r="W289" s="35">
        <v>12.407033161179999</v>
      </c>
      <c r="X289" s="35">
        <v>-3.3111000000000002</v>
      </c>
      <c r="Y289" s="35">
        <v>0</v>
      </c>
      <c r="Z289" s="35">
        <v>-0.54820000000000002</v>
      </c>
      <c r="AA289" s="35">
        <v>0</v>
      </c>
      <c r="AB289" s="35">
        <v>0</v>
      </c>
      <c r="AC289" s="35">
        <v>2</v>
      </c>
      <c r="AD289" s="35">
        <v>1</v>
      </c>
      <c r="AE289" s="35">
        <v>1</v>
      </c>
      <c r="AF289" s="35">
        <v>1</v>
      </c>
      <c r="AG289" s="35">
        <v>1</v>
      </c>
      <c r="AH289" s="35">
        <v>0</v>
      </c>
      <c r="AI289" s="35">
        <v>5</v>
      </c>
      <c r="AJ289" s="35">
        <v>3</v>
      </c>
      <c r="AK289" s="35">
        <v>0.88160000000000005</v>
      </c>
    </row>
    <row r="290" spans="1:37">
      <c r="A290" s="39">
        <v>288</v>
      </c>
      <c r="B290" s="35">
        <v>36.770000000000003</v>
      </c>
      <c r="C290" s="35">
        <v>24.98</v>
      </c>
      <c r="D290" s="35">
        <v>23.59</v>
      </c>
      <c r="E290" s="35">
        <v>0.25</v>
      </c>
      <c r="F290" s="35">
        <v>150</v>
      </c>
      <c r="G290" s="35">
        <v>6</v>
      </c>
      <c r="H290" s="35">
        <v>2</v>
      </c>
      <c r="I290" s="35">
        <v>20</v>
      </c>
      <c r="J290" s="35">
        <v>4.0279999999999996</v>
      </c>
      <c r="K290" s="35">
        <v>13.0341928143713</v>
      </c>
      <c r="L290" s="35">
        <v>13.97</v>
      </c>
      <c r="M290" s="35">
        <v>6.83638203592814</v>
      </c>
      <c r="N290" s="35">
        <v>3.78</v>
      </c>
      <c r="O290" s="35">
        <v>139.07639174799999</v>
      </c>
      <c r="P290" s="35">
        <v>90.031694052000006</v>
      </c>
      <c r="Q290" s="35">
        <v>20.23</v>
      </c>
      <c r="R290" s="35">
        <v>57.53</v>
      </c>
      <c r="S290" s="35">
        <v>2</v>
      </c>
      <c r="T290" s="35">
        <v>1</v>
      </c>
      <c r="U290" s="35">
        <v>3</v>
      </c>
      <c r="V290" s="35">
        <v>2</v>
      </c>
      <c r="W290" s="35">
        <v>12.407033161179999</v>
      </c>
      <c r="X290" s="35">
        <v>-3.3111000000000002</v>
      </c>
      <c r="Y290" s="35">
        <v>0</v>
      </c>
      <c r="Z290" s="35">
        <v>-0.54820000000000002</v>
      </c>
      <c r="AA290" s="35">
        <v>0</v>
      </c>
      <c r="AB290" s="35">
        <v>0</v>
      </c>
      <c r="AC290" s="35">
        <v>2</v>
      </c>
      <c r="AD290" s="35">
        <v>1</v>
      </c>
      <c r="AE290" s="35">
        <v>1</v>
      </c>
      <c r="AF290" s="35">
        <v>1</v>
      </c>
      <c r="AG290" s="35">
        <v>1</v>
      </c>
      <c r="AH290" s="35">
        <v>0</v>
      </c>
      <c r="AI290" s="35">
        <v>5</v>
      </c>
      <c r="AJ290" s="35">
        <v>3</v>
      </c>
      <c r="AK290" s="35">
        <v>0.91169999999999995</v>
      </c>
    </row>
    <row r="291" spans="1:37">
      <c r="A291" s="39">
        <v>289</v>
      </c>
      <c r="B291" s="35">
        <v>36.770000000000003</v>
      </c>
      <c r="C291" s="35">
        <v>24.98</v>
      </c>
      <c r="D291" s="35">
        <v>23.59</v>
      </c>
      <c r="E291" s="35">
        <v>0.25</v>
      </c>
      <c r="F291" s="35">
        <v>150</v>
      </c>
      <c r="G291" s="35">
        <v>12</v>
      </c>
      <c r="H291" s="35">
        <v>2</v>
      </c>
      <c r="I291" s="35">
        <v>20</v>
      </c>
      <c r="J291" s="35">
        <v>4.33</v>
      </c>
      <c r="K291" s="35">
        <v>13.0341928143713</v>
      </c>
      <c r="L291" s="35">
        <v>13.97</v>
      </c>
      <c r="M291" s="35">
        <v>6.83638203592814</v>
      </c>
      <c r="N291" s="35">
        <v>3.78</v>
      </c>
      <c r="O291" s="35">
        <v>139.07639174799999</v>
      </c>
      <c r="P291" s="35">
        <v>90.031694052000006</v>
      </c>
      <c r="Q291" s="35">
        <v>20.23</v>
      </c>
      <c r="R291" s="35">
        <v>57.53</v>
      </c>
      <c r="S291" s="35">
        <v>2</v>
      </c>
      <c r="T291" s="35">
        <v>1</v>
      </c>
      <c r="U291" s="35">
        <v>3</v>
      </c>
      <c r="V291" s="35">
        <v>2</v>
      </c>
      <c r="W291" s="35">
        <v>12.407033161179999</v>
      </c>
      <c r="X291" s="35">
        <v>-3.3111000000000002</v>
      </c>
      <c r="Y291" s="35">
        <v>0</v>
      </c>
      <c r="Z291" s="35">
        <v>-0.54820000000000002</v>
      </c>
      <c r="AA291" s="35">
        <v>0</v>
      </c>
      <c r="AB291" s="35">
        <v>0</v>
      </c>
      <c r="AC291" s="35">
        <v>2</v>
      </c>
      <c r="AD291" s="35">
        <v>1</v>
      </c>
      <c r="AE291" s="35">
        <v>1</v>
      </c>
      <c r="AF291" s="35">
        <v>1</v>
      </c>
      <c r="AG291" s="35">
        <v>1</v>
      </c>
      <c r="AH291" s="35">
        <v>0</v>
      </c>
      <c r="AI291" s="35">
        <v>5</v>
      </c>
      <c r="AJ291" s="35">
        <v>3</v>
      </c>
      <c r="AK291" s="35">
        <v>0.86609999999999998</v>
      </c>
    </row>
    <row r="292" spans="1:37">
      <c r="A292" s="39">
        <v>290</v>
      </c>
      <c r="B292" s="35">
        <v>36.770000000000003</v>
      </c>
      <c r="C292" s="35">
        <v>24.98</v>
      </c>
      <c r="D292" s="35">
        <v>23.59</v>
      </c>
      <c r="E292" s="35">
        <v>0.25</v>
      </c>
      <c r="F292" s="35">
        <v>180</v>
      </c>
      <c r="G292" s="35">
        <v>6</v>
      </c>
      <c r="H292" s="35">
        <v>2</v>
      </c>
      <c r="I292" s="35">
        <v>20</v>
      </c>
      <c r="J292" s="35">
        <v>4.9119999999999999</v>
      </c>
      <c r="K292" s="35">
        <v>13.0341928143713</v>
      </c>
      <c r="L292" s="35">
        <v>13.97</v>
      </c>
      <c r="M292" s="35">
        <v>6.83638203592814</v>
      </c>
      <c r="N292" s="35">
        <v>3.78</v>
      </c>
      <c r="O292" s="35">
        <v>139.07639174799999</v>
      </c>
      <c r="P292" s="35">
        <v>90.031694052000006</v>
      </c>
      <c r="Q292" s="35">
        <v>20.23</v>
      </c>
      <c r="R292" s="35">
        <v>57.53</v>
      </c>
      <c r="S292" s="35">
        <v>2</v>
      </c>
      <c r="T292" s="35">
        <v>1</v>
      </c>
      <c r="U292" s="35">
        <v>3</v>
      </c>
      <c r="V292" s="35">
        <v>2</v>
      </c>
      <c r="W292" s="35">
        <v>12.407033161179999</v>
      </c>
      <c r="X292" s="35">
        <v>-3.3111000000000002</v>
      </c>
      <c r="Y292" s="35">
        <v>0</v>
      </c>
      <c r="Z292" s="35">
        <v>-0.54820000000000002</v>
      </c>
      <c r="AA292" s="35">
        <v>0</v>
      </c>
      <c r="AB292" s="35">
        <v>0</v>
      </c>
      <c r="AC292" s="35">
        <v>2</v>
      </c>
      <c r="AD292" s="35">
        <v>1</v>
      </c>
      <c r="AE292" s="35">
        <v>1</v>
      </c>
      <c r="AF292" s="35">
        <v>1</v>
      </c>
      <c r="AG292" s="35">
        <v>1</v>
      </c>
      <c r="AH292" s="35">
        <v>0</v>
      </c>
      <c r="AI292" s="35">
        <v>5</v>
      </c>
      <c r="AJ292" s="35">
        <v>3</v>
      </c>
      <c r="AK292" s="35">
        <v>0.73399999999999999</v>
      </c>
    </row>
    <row r="293" spans="1:37">
      <c r="A293" s="39">
        <v>291</v>
      </c>
      <c r="B293" s="35">
        <v>36.770000000000003</v>
      </c>
      <c r="C293" s="35">
        <v>24.98</v>
      </c>
      <c r="D293" s="35">
        <v>23.59</v>
      </c>
      <c r="E293" s="35">
        <v>0.25</v>
      </c>
      <c r="F293" s="35">
        <v>180</v>
      </c>
      <c r="G293" s="35">
        <v>12</v>
      </c>
      <c r="H293" s="35">
        <v>2</v>
      </c>
      <c r="I293" s="35">
        <v>20</v>
      </c>
      <c r="J293" s="35">
        <v>5.2130000000000001</v>
      </c>
      <c r="K293" s="35">
        <v>13.0341928143713</v>
      </c>
      <c r="L293" s="35">
        <v>13.97</v>
      </c>
      <c r="M293" s="35">
        <v>6.83638203592814</v>
      </c>
      <c r="N293" s="35">
        <v>3.78</v>
      </c>
      <c r="O293" s="35">
        <v>139.07639174799999</v>
      </c>
      <c r="P293" s="35">
        <v>90.031694052000006</v>
      </c>
      <c r="Q293" s="35">
        <v>20.23</v>
      </c>
      <c r="R293" s="35">
        <v>57.53</v>
      </c>
      <c r="S293" s="35">
        <v>2</v>
      </c>
      <c r="T293" s="35">
        <v>1</v>
      </c>
      <c r="U293" s="35">
        <v>3</v>
      </c>
      <c r="V293" s="35">
        <v>2</v>
      </c>
      <c r="W293" s="35">
        <v>12.407033161179999</v>
      </c>
      <c r="X293" s="35">
        <v>-3.3111000000000002</v>
      </c>
      <c r="Y293" s="35">
        <v>0</v>
      </c>
      <c r="Z293" s="35">
        <v>-0.54820000000000002</v>
      </c>
      <c r="AA293" s="35">
        <v>0</v>
      </c>
      <c r="AB293" s="35">
        <v>0</v>
      </c>
      <c r="AC293" s="35">
        <v>2</v>
      </c>
      <c r="AD293" s="35">
        <v>1</v>
      </c>
      <c r="AE293" s="35">
        <v>1</v>
      </c>
      <c r="AF293" s="35">
        <v>1</v>
      </c>
      <c r="AG293" s="35">
        <v>1</v>
      </c>
      <c r="AH293" s="35">
        <v>0</v>
      </c>
      <c r="AI293" s="35">
        <v>5</v>
      </c>
      <c r="AJ293" s="35">
        <v>3</v>
      </c>
      <c r="AK293" s="35">
        <v>0.68710000000000004</v>
      </c>
    </row>
    <row r="294" spans="1:37">
      <c r="A294" s="39">
        <v>292</v>
      </c>
      <c r="B294" s="35">
        <v>37.28</v>
      </c>
      <c r="C294" s="35">
        <v>21.26</v>
      </c>
      <c r="D294" s="35">
        <v>19.61</v>
      </c>
      <c r="E294" s="35">
        <v>0.38</v>
      </c>
      <c r="F294" s="35">
        <v>150</v>
      </c>
      <c r="G294" s="35">
        <v>1</v>
      </c>
      <c r="H294" s="35">
        <v>1</v>
      </c>
      <c r="I294" s="35">
        <v>10</v>
      </c>
      <c r="J294" s="35">
        <v>3.25</v>
      </c>
      <c r="K294" s="35">
        <v>13.0341928143713</v>
      </c>
      <c r="L294" s="35">
        <v>13.97</v>
      </c>
      <c r="M294" s="35">
        <v>6.83638203592814</v>
      </c>
      <c r="N294" s="35">
        <v>3.78</v>
      </c>
      <c r="O294" s="35">
        <v>139.07639174799999</v>
      </c>
      <c r="P294" s="35">
        <v>90.031694052000006</v>
      </c>
      <c r="Q294" s="35">
        <v>20.23</v>
      </c>
      <c r="R294" s="35">
        <v>57.53</v>
      </c>
      <c r="S294" s="35">
        <v>2</v>
      </c>
      <c r="T294" s="35">
        <v>1</v>
      </c>
      <c r="U294" s="35">
        <v>3</v>
      </c>
      <c r="V294" s="35">
        <v>2</v>
      </c>
      <c r="W294" s="35">
        <v>12.407033161179999</v>
      </c>
      <c r="X294" s="35">
        <v>-3.3111000000000002</v>
      </c>
      <c r="Y294" s="35">
        <v>0</v>
      </c>
      <c r="Z294" s="35">
        <v>-0.54820000000000002</v>
      </c>
      <c r="AA294" s="35">
        <v>0</v>
      </c>
      <c r="AB294" s="35">
        <v>0</v>
      </c>
      <c r="AC294" s="35">
        <v>2</v>
      </c>
      <c r="AD294" s="35">
        <v>1</v>
      </c>
      <c r="AE294" s="35">
        <v>1</v>
      </c>
      <c r="AF294" s="35">
        <v>1</v>
      </c>
      <c r="AG294" s="35">
        <v>1</v>
      </c>
      <c r="AH294" s="35">
        <v>0</v>
      </c>
      <c r="AI294" s="35">
        <v>5</v>
      </c>
      <c r="AJ294" s="35">
        <v>3</v>
      </c>
      <c r="AK294" s="35">
        <v>0.66749999999999998</v>
      </c>
    </row>
    <row r="295" spans="1:37">
      <c r="A295" s="39">
        <v>293</v>
      </c>
      <c r="B295" s="35">
        <v>37.28</v>
      </c>
      <c r="C295" s="35">
        <v>21.26</v>
      </c>
      <c r="D295" s="35">
        <v>19.61</v>
      </c>
      <c r="E295" s="35">
        <v>0.38</v>
      </c>
      <c r="F295" s="35">
        <v>150</v>
      </c>
      <c r="G295" s="35">
        <v>2</v>
      </c>
      <c r="H295" s="35">
        <v>1</v>
      </c>
      <c r="I295" s="35">
        <v>10</v>
      </c>
      <c r="J295" s="35">
        <v>3.5510000000000002</v>
      </c>
      <c r="K295" s="35">
        <v>13.0341928143713</v>
      </c>
      <c r="L295" s="35">
        <v>13.97</v>
      </c>
      <c r="M295" s="35">
        <v>6.83638203592814</v>
      </c>
      <c r="N295" s="35">
        <v>3.78</v>
      </c>
      <c r="O295" s="35">
        <v>139.07639174799999</v>
      </c>
      <c r="P295" s="35">
        <v>90.031694052000006</v>
      </c>
      <c r="Q295" s="35">
        <v>20.23</v>
      </c>
      <c r="R295" s="35">
        <v>57.53</v>
      </c>
      <c r="S295" s="35">
        <v>2</v>
      </c>
      <c r="T295" s="35">
        <v>1</v>
      </c>
      <c r="U295" s="35">
        <v>3</v>
      </c>
      <c r="V295" s="35">
        <v>2</v>
      </c>
      <c r="W295" s="35">
        <v>12.407033161179999</v>
      </c>
      <c r="X295" s="35">
        <v>-3.3111000000000002</v>
      </c>
      <c r="Y295" s="35">
        <v>0</v>
      </c>
      <c r="Z295" s="35">
        <v>-0.54820000000000002</v>
      </c>
      <c r="AA295" s="35">
        <v>0</v>
      </c>
      <c r="AB295" s="35">
        <v>0</v>
      </c>
      <c r="AC295" s="35">
        <v>2</v>
      </c>
      <c r="AD295" s="35">
        <v>1</v>
      </c>
      <c r="AE295" s="35">
        <v>1</v>
      </c>
      <c r="AF295" s="35">
        <v>1</v>
      </c>
      <c r="AG295" s="35">
        <v>1</v>
      </c>
      <c r="AH295" s="35">
        <v>0</v>
      </c>
      <c r="AI295" s="35">
        <v>5</v>
      </c>
      <c r="AJ295" s="35">
        <v>3</v>
      </c>
      <c r="AK295" s="35">
        <v>0.44600000000000001</v>
      </c>
    </row>
    <row r="296" spans="1:37">
      <c r="A296" s="39">
        <v>294</v>
      </c>
      <c r="B296" s="35">
        <v>37.28</v>
      </c>
      <c r="C296" s="35">
        <v>21.26</v>
      </c>
      <c r="D296" s="35">
        <v>19.61</v>
      </c>
      <c r="E296" s="35">
        <v>0.38</v>
      </c>
      <c r="F296" s="35">
        <v>150</v>
      </c>
      <c r="G296" s="35">
        <v>4</v>
      </c>
      <c r="H296" s="35">
        <v>1</v>
      </c>
      <c r="I296" s="35">
        <v>10</v>
      </c>
      <c r="J296" s="35">
        <v>3.8519999999999999</v>
      </c>
      <c r="K296" s="35">
        <v>13.0341928143713</v>
      </c>
      <c r="L296" s="35">
        <v>13.97</v>
      </c>
      <c r="M296" s="35">
        <v>6.83638203592814</v>
      </c>
      <c r="N296" s="35">
        <v>3.78</v>
      </c>
      <c r="O296" s="35">
        <v>139.07639174799999</v>
      </c>
      <c r="P296" s="35">
        <v>90.031694052000006</v>
      </c>
      <c r="Q296" s="35">
        <v>20.23</v>
      </c>
      <c r="R296" s="35">
        <v>57.53</v>
      </c>
      <c r="S296" s="35">
        <v>2</v>
      </c>
      <c r="T296" s="35">
        <v>1</v>
      </c>
      <c r="U296" s="35">
        <v>3</v>
      </c>
      <c r="V296" s="35">
        <v>2</v>
      </c>
      <c r="W296" s="35">
        <v>12.407033161179999</v>
      </c>
      <c r="X296" s="35">
        <v>-3.3111000000000002</v>
      </c>
      <c r="Y296" s="35">
        <v>0</v>
      </c>
      <c r="Z296" s="35">
        <v>-0.54820000000000002</v>
      </c>
      <c r="AA296" s="35">
        <v>0</v>
      </c>
      <c r="AB296" s="35">
        <v>0</v>
      </c>
      <c r="AC296" s="35">
        <v>2</v>
      </c>
      <c r="AD296" s="35">
        <v>1</v>
      </c>
      <c r="AE296" s="35">
        <v>1</v>
      </c>
      <c r="AF296" s="35">
        <v>1</v>
      </c>
      <c r="AG296" s="35">
        <v>1</v>
      </c>
      <c r="AH296" s="35">
        <v>0</v>
      </c>
      <c r="AI296" s="35">
        <v>5</v>
      </c>
      <c r="AJ296" s="35">
        <v>3</v>
      </c>
      <c r="AK296" s="35">
        <v>0.2029</v>
      </c>
    </row>
    <row r="297" spans="1:37">
      <c r="A297" s="39">
        <v>295</v>
      </c>
      <c r="B297" s="35">
        <v>37.28</v>
      </c>
      <c r="C297" s="35">
        <v>21.26</v>
      </c>
      <c r="D297" s="35">
        <v>19.61</v>
      </c>
      <c r="E297" s="35">
        <v>0.38</v>
      </c>
      <c r="F297" s="35">
        <v>150</v>
      </c>
      <c r="G297" s="35">
        <v>6</v>
      </c>
      <c r="H297" s="35">
        <v>1</v>
      </c>
      <c r="I297" s="35">
        <v>10</v>
      </c>
      <c r="J297" s="35">
        <v>4.0279999999999996</v>
      </c>
      <c r="K297" s="35">
        <v>13.0341928143713</v>
      </c>
      <c r="L297" s="35">
        <v>13.97</v>
      </c>
      <c r="M297" s="35">
        <v>6.83638203592814</v>
      </c>
      <c r="N297" s="35">
        <v>3.78</v>
      </c>
      <c r="O297" s="35">
        <v>139.07639174799999</v>
      </c>
      <c r="P297" s="35">
        <v>90.031694052000006</v>
      </c>
      <c r="Q297" s="35">
        <v>20.23</v>
      </c>
      <c r="R297" s="35">
        <v>57.53</v>
      </c>
      <c r="S297" s="35">
        <v>2</v>
      </c>
      <c r="T297" s="35">
        <v>1</v>
      </c>
      <c r="U297" s="35">
        <v>3</v>
      </c>
      <c r="V297" s="35">
        <v>2</v>
      </c>
      <c r="W297" s="35">
        <v>12.407033161179999</v>
      </c>
      <c r="X297" s="35">
        <v>-3.3111000000000002</v>
      </c>
      <c r="Y297" s="35">
        <v>0</v>
      </c>
      <c r="Z297" s="35">
        <v>-0.54820000000000002</v>
      </c>
      <c r="AA297" s="35">
        <v>0</v>
      </c>
      <c r="AB297" s="35">
        <v>0</v>
      </c>
      <c r="AC297" s="35">
        <v>2</v>
      </c>
      <c r="AD297" s="35">
        <v>1</v>
      </c>
      <c r="AE297" s="35">
        <v>1</v>
      </c>
      <c r="AF297" s="35">
        <v>1</v>
      </c>
      <c r="AG297" s="35">
        <v>1</v>
      </c>
      <c r="AH297" s="35">
        <v>0</v>
      </c>
      <c r="AI297" s="35">
        <v>5</v>
      </c>
      <c r="AJ297" s="35">
        <v>3</v>
      </c>
      <c r="AK297" s="35">
        <v>0.22370000000000001</v>
      </c>
    </row>
    <row r="298" spans="1:37">
      <c r="A298" s="39">
        <v>296</v>
      </c>
      <c r="B298" s="35">
        <v>37.28</v>
      </c>
      <c r="C298" s="35">
        <v>21.26</v>
      </c>
      <c r="D298" s="35">
        <v>19.61</v>
      </c>
      <c r="E298" s="35">
        <v>0.38</v>
      </c>
      <c r="F298" s="35">
        <v>150</v>
      </c>
      <c r="G298" s="35">
        <v>8</v>
      </c>
      <c r="H298" s="35">
        <v>1</v>
      </c>
      <c r="I298" s="35">
        <v>10</v>
      </c>
      <c r="J298" s="35">
        <v>4.1529999999999996</v>
      </c>
      <c r="K298" s="35">
        <v>13.0341928143713</v>
      </c>
      <c r="L298" s="35">
        <v>13.97</v>
      </c>
      <c r="M298" s="35">
        <v>6.83638203592814</v>
      </c>
      <c r="N298" s="35">
        <v>3.78</v>
      </c>
      <c r="O298" s="35">
        <v>139.07639174799999</v>
      </c>
      <c r="P298" s="35">
        <v>90.031694052000006</v>
      </c>
      <c r="Q298" s="35">
        <v>20.23</v>
      </c>
      <c r="R298" s="35">
        <v>57.53</v>
      </c>
      <c r="S298" s="35">
        <v>2</v>
      </c>
      <c r="T298" s="35">
        <v>1</v>
      </c>
      <c r="U298" s="35">
        <v>3</v>
      </c>
      <c r="V298" s="35">
        <v>2</v>
      </c>
      <c r="W298" s="35">
        <v>12.407033161179999</v>
      </c>
      <c r="X298" s="35">
        <v>-3.3111000000000002</v>
      </c>
      <c r="Y298" s="35">
        <v>0</v>
      </c>
      <c r="Z298" s="35">
        <v>-0.54820000000000002</v>
      </c>
      <c r="AA298" s="35">
        <v>0</v>
      </c>
      <c r="AB298" s="35">
        <v>0</v>
      </c>
      <c r="AC298" s="35">
        <v>2</v>
      </c>
      <c r="AD298" s="35">
        <v>1</v>
      </c>
      <c r="AE298" s="35">
        <v>1</v>
      </c>
      <c r="AF298" s="35">
        <v>1</v>
      </c>
      <c r="AG298" s="35">
        <v>1</v>
      </c>
      <c r="AH298" s="35">
        <v>0</v>
      </c>
      <c r="AI298" s="35">
        <v>5</v>
      </c>
      <c r="AJ298" s="35">
        <v>3</v>
      </c>
      <c r="AK298" s="35">
        <v>0.28249999999999997</v>
      </c>
    </row>
    <row r="299" spans="1:37">
      <c r="A299" s="39">
        <v>297</v>
      </c>
      <c r="B299" s="35">
        <v>37.28</v>
      </c>
      <c r="C299" s="35">
        <v>21.26</v>
      </c>
      <c r="D299" s="35">
        <v>19.61</v>
      </c>
      <c r="E299" s="35">
        <v>0.38</v>
      </c>
      <c r="F299" s="35">
        <v>150</v>
      </c>
      <c r="G299" s="35">
        <v>10</v>
      </c>
      <c r="H299" s="35">
        <v>1</v>
      </c>
      <c r="I299" s="35">
        <v>10</v>
      </c>
      <c r="J299" s="35">
        <v>4.25</v>
      </c>
      <c r="K299" s="35">
        <v>13.0341928143713</v>
      </c>
      <c r="L299" s="35">
        <v>13.97</v>
      </c>
      <c r="M299" s="35">
        <v>6.83638203592814</v>
      </c>
      <c r="N299" s="35">
        <v>3.78</v>
      </c>
      <c r="O299" s="35">
        <v>139.07639174799999</v>
      </c>
      <c r="P299" s="35">
        <v>90.031694052000006</v>
      </c>
      <c r="Q299" s="35">
        <v>20.23</v>
      </c>
      <c r="R299" s="35">
        <v>57.53</v>
      </c>
      <c r="S299" s="35">
        <v>2</v>
      </c>
      <c r="T299" s="35">
        <v>1</v>
      </c>
      <c r="U299" s="35">
        <v>3</v>
      </c>
      <c r="V299" s="35">
        <v>2</v>
      </c>
      <c r="W299" s="35">
        <v>12.407033161179999</v>
      </c>
      <c r="X299" s="35">
        <v>-3.3111000000000002</v>
      </c>
      <c r="Y299" s="35">
        <v>0</v>
      </c>
      <c r="Z299" s="35">
        <v>-0.54820000000000002</v>
      </c>
      <c r="AA299" s="35">
        <v>0</v>
      </c>
      <c r="AB299" s="35">
        <v>0</v>
      </c>
      <c r="AC299" s="35">
        <v>2</v>
      </c>
      <c r="AD299" s="35">
        <v>1</v>
      </c>
      <c r="AE299" s="35">
        <v>1</v>
      </c>
      <c r="AF299" s="35">
        <v>1</v>
      </c>
      <c r="AG299" s="35">
        <v>1</v>
      </c>
      <c r="AH299" s="35">
        <v>0</v>
      </c>
      <c r="AI299" s="35">
        <v>5</v>
      </c>
      <c r="AJ299" s="35">
        <v>3</v>
      </c>
      <c r="AK299" s="35">
        <v>0.1343</v>
      </c>
    </row>
    <row r="300" spans="1:37">
      <c r="A300" s="39">
        <v>298</v>
      </c>
      <c r="B300" s="35">
        <v>37.28</v>
      </c>
      <c r="C300" s="35">
        <v>21.26</v>
      </c>
      <c r="D300" s="35">
        <v>19.61</v>
      </c>
      <c r="E300" s="35">
        <v>0.38</v>
      </c>
      <c r="F300" s="35">
        <v>90</v>
      </c>
      <c r="G300" s="35">
        <v>4</v>
      </c>
      <c r="H300" s="35">
        <v>1</v>
      </c>
      <c r="I300" s="35">
        <v>10</v>
      </c>
      <c r="J300" s="35">
        <v>2.0859999999999999</v>
      </c>
      <c r="K300" s="35">
        <v>13.0341928143713</v>
      </c>
      <c r="L300" s="35">
        <v>13.97</v>
      </c>
      <c r="M300" s="35">
        <v>6.83638203592814</v>
      </c>
      <c r="N300" s="35">
        <v>3.78</v>
      </c>
      <c r="O300" s="35">
        <v>139.07639174799999</v>
      </c>
      <c r="P300" s="35">
        <v>90.031694052000006</v>
      </c>
      <c r="Q300" s="35">
        <v>20.23</v>
      </c>
      <c r="R300" s="35">
        <v>57.53</v>
      </c>
      <c r="S300" s="35">
        <v>2</v>
      </c>
      <c r="T300" s="35">
        <v>1</v>
      </c>
      <c r="U300" s="35">
        <v>3</v>
      </c>
      <c r="V300" s="35">
        <v>2</v>
      </c>
      <c r="W300" s="35">
        <v>12.407033161179999</v>
      </c>
      <c r="X300" s="35">
        <v>-3.3111000000000002</v>
      </c>
      <c r="Y300" s="35">
        <v>0</v>
      </c>
      <c r="Z300" s="35">
        <v>-0.54820000000000002</v>
      </c>
      <c r="AA300" s="35">
        <v>0</v>
      </c>
      <c r="AB300" s="35">
        <v>0</v>
      </c>
      <c r="AC300" s="35">
        <v>2</v>
      </c>
      <c r="AD300" s="35">
        <v>1</v>
      </c>
      <c r="AE300" s="35">
        <v>1</v>
      </c>
      <c r="AF300" s="35">
        <v>1</v>
      </c>
      <c r="AG300" s="35">
        <v>1</v>
      </c>
      <c r="AH300" s="35">
        <v>0</v>
      </c>
      <c r="AI300" s="35">
        <v>5</v>
      </c>
      <c r="AJ300" s="35">
        <v>3</v>
      </c>
      <c r="AK300" s="35">
        <v>0.19800000000000001</v>
      </c>
    </row>
    <row r="301" spans="1:37">
      <c r="A301" s="39">
        <v>299</v>
      </c>
      <c r="B301" s="35">
        <v>37.28</v>
      </c>
      <c r="C301" s="35">
        <v>21.26</v>
      </c>
      <c r="D301" s="35">
        <v>19.61</v>
      </c>
      <c r="E301" s="35">
        <v>0.38</v>
      </c>
      <c r="F301" s="35">
        <v>100</v>
      </c>
      <c r="G301" s="35">
        <v>4</v>
      </c>
      <c r="H301" s="35">
        <v>1</v>
      </c>
      <c r="I301" s="35">
        <v>10</v>
      </c>
      <c r="J301" s="35">
        <v>2.38</v>
      </c>
      <c r="K301" s="35">
        <v>13.0341928143713</v>
      </c>
      <c r="L301" s="35">
        <v>13.97</v>
      </c>
      <c r="M301" s="35">
        <v>6.83638203592814</v>
      </c>
      <c r="N301" s="35">
        <v>3.78</v>
      </c>
      <c r="O301" s="35">
        <v>139.07639174799999</v>
      </c>
      <c r="P301" s="35">
        <v>90.031694052000006</v>
      </c>
      <c r="Q301" s="35">
        <v>20.23</v>
      </c>
      <c r="R301" s="35">
        <v>57.53</v>
      </c>
      <c r="S301" s="35">
        <v>2</v>
      </c>
      <c r="T301" s="35">
        <v>1</v>
      </c>
      <c r="U301" s="35">
        <v>3</v>
      </c>
      <c r="V301" s="35">
        <v>2</v>
      </c>
      <c r="W301" s="35">
        <v>12.407033161179999</v>
      </c>
      <c r="X301" s="35">
        <v>-3.3111000000000002</v>
      </c>
      <c r="Y301" s="35">
        <v>0</v>
      </c>
      <c r="Z301" s="35">
        <v>-0.54820000000000002</v>
      </c>
      <c r="AA301" s="35">
        <v>0</v>
      </c>
      <c r="AB301" s="35">
        <v>0</v>
      </c>
      <c r="AC301" s="35">
        <v>2</v>
      </c>
      <c r="AD301" s="35">
        <v>1</v>
      </c>
      <c r="AE301" s="35">
        <v>1</v>
      </c>
      <c r="AF301" s="35">
        <v>1</v>
      </c>
      <c r="AG301" s="35">
        <v>1</v>
      </c>
      <c r="AH301" s="35">
        <v>0</v>
      </c>
      <c r="AI301" s="35">
        <v>5</v>
      </c>
      <c r="AJ301" s="35">
        <v>3</v>
      </c>
      <c r="AK301" s="35">
        <v>0.23499999999999999</v>
      </c>
    </row>
    <row r="302" spans="1:37">
      <c r="A302" s="39">
        <v>300</v>
      </c>
      <c r="B302" s="35">
        <v>37.28</v>
      </c>
      <c r="C302" s="35">
        <v>21.26</v>
      </c>
      <c r="D302" s="35">
        <v>19.61</v>
      </c>
      <c r="E302" s="35">
        <v>0.38</v>
      </c>
      <c r="F302" s="35">
        <v>110</v>
      </c>
      <c r="G302" s="35">
        <v>4</v>
      </c>
      <c r="H302" s="35">
        <v>1</v>
      </c>
      <c r="I302" s="35">
        <v>10</v>
      </c>
      <c r="J302" s="35">
        <v>2.6749999999999998</v>
      </c>
      <c r="K302" s="35">
        <v>13.0341928143713</v>
      </c>
      <c r="L302" s="35">
        <v>13.97</v>
      </c>
      <c r="M302" s="35">
        <v>6.83638203592814</v>
      </c>
      <c r="N302" s="35">
        <v>3.78</v>
      </c>
      <c r="O302" s="35">
        <v>139.07639174799999</v>
      </c>
      <c r="P302" s="35">
        <v>90.031694052000006</v>
      </c>
      <c r="Q302" s="35">
        <v>20.23</v>
      </c>
      <c r="R302" s="35">
        <v>57.53</v>
      </c>
      <c r="S302" s="35">
        <v>2</v>
      </c>
      <c r="T302" s="35">
        <v>1</v>
      </c>
      <c r="U302" s="35">
        <v>3</v>
      </c>
      <c r="V302" s="35">
        <v>2</v>
      </c>
      <c r="W302" s="35">
        <v>12.407033161179999</v>
      </c>
      <c r="X302" s="35">
        <v>-3.3111000000000002</v>
      </c>
      <c r="Y302" s="35">
        <v>0</v>
      </c>
      <c r="Z302" s="35">
        <v>-0.54820000000000002</v>
      </c>
      <c r="AA302" s="35">
        <v>0</v>
      </c>
      <c r="AB302" s="35">
        <v>0</v>
      </c>
      <c r="AC302" s="35">
        <v>2</v>
      </c>
      <c r="AD302" s="35">
        <v>1</v>
      </c>
      <c r="AE302" s="35">
        <v>1</v>
      </c>
      <c r="AF302" s="35">
        <v>1</v>
      </c>
      <c r="AG302" s="35">
        <v>1</v>
      </c>
      <c r="AH302" s="35">
        <v>0</v>
      </c>
      <c r="AI302" s="35">
        <v>5</v>
      </c>
      <c r="AJ302" s="35">
        <v>3</v>
      </c>
      <c r="AK302" s="35">
        <v>0.38379999999999997</v>
      </c>
    </row>
    <row r="303" spans="1:37">
      <c r="A303" s="39">
        <v>301</v>
      </c>
      <c r="B303" s="35">
        <v>37.28</v>
      </c>
      <c r="C303" s="35">
        <v>21.26</v>
      </c>
      <c r="D303" s="35">
        <v>19.61</v>
      </c>
      <c r="E303" s="35">
        <v>0.38</v>
      </c>
      <c r="F303" s="35">
        <v>120</v>
      </c>
      <c r="G303" s="35">
        <v>4</v>
      </c>
      <c r="H303" s="35">
        <v>1</v>
      </c>
      <c r="I303" s="35">
        <v>10</v>
      </c>
      <c r="J303" s="35">
        <v>2.9689999999999999</v>
      </c>
      <c r="K303" s="35">
        <v>13.0341928143713</v>
      </c>
      <c r="L303" s="35">
        <v>13.97</v>
      </c>
      <c r="M303" s="35">
        <v>6.83638203592814</v>
      </c>
      <c r="N303" s="35">
        <v>3.78</v>
      </c>
      <c r="O303" s="35">
        <v>139.07639174799999</v>
      </c>
      <c r="P303" s="35">
        <v>90.031694052000006</v>
      </c>
      <c r="Q303" s="35">
        <v>20.23</v>
      </c>
      <c r="R303" s="35">
        <v>57.53</v>
      </c>
      <c r="S303" s="35">
        <v>2</v>
      </c>
      <c r="T303" s="35">
        <v>1</v>
      </c>
      <c r="U303" s="35">
        <v>3</v>
      </c>
      <c r="V303" s="35">
        <v>2</v>
      </c>
      <c r="W303" s="35">
        <v>12.407033161179999</v>
      </c>
      <c r="X303" s="35">
        <v>-3.3111000000000002</v>
      </c>
      <c r="Y303" s="35">
        <v>0</v>
      </c>
      <c r="Z303" s="35">
        <v>-0.54820000000000002</v>
      </c>
      <c r="AA303" s="35">
        <v>0</v>
      </c>
      <c r="AB303" s="35">
        <v>0</v>
      </c>
      <c r="AC303" s="35">
        <v>2</v>
      </c>
      <c r="AD303" s="35">
        <v>1</v>
      </c>
      <c r="AE303" s="35">
        <v>1</v>
      </c>
      <c r="AF303" s="35">
        <v>1</v>
      </c>
      <c r="AG303" s="35">
        <v>1</v>
      </c>
      <c r="AH303" s="35">
        <v>0</v>
      </c>
      <c r="AI303" s="35">
        <v>5</v>
      </c>
      <c r="AJ303" s="35">
        <v>3</v>
      </c>
      <c r="AK303" s="35">
        <v>0.53539999999999999</v>
      </c>
    </row>
    <row r="304" spans="1:37">
      <c r="A304" s="39">
        <v>302</v>
      </c>
      <c r="B304" s="35">
        <v>37.28</v>
      </c>
      <c r="C304" s="35">
        <v>21.26</v>
      </c>
      <c r="D304" s="35">
        <v>19.61</v>
      </c>
      <c r="E304" s="35">
        <v>0.38</v>
      </c>
      <c r="F304" s="35">
        <v>130</v>
      </c>
      <c r="G304" s="35">
        <v>4</v>
      </c>
      <c r="H304" s="35">
        <v>1</v>
      </c>
      <c r="I304" s="35">
        <v>10</v>
      </c>
      <c r="J304" s="35">
        <v>3.2639999999999998</v>
      </c>
      <c r="K304" s="35">
        <v>13.0341928143713</v>
      </c>
      <c r="L304" s="35">
        <v>13.97</v>
      </c>
      <c r="M304" s="35">
        <v>6.83638203592814</v>
      </c>
      <c r="N304" s="35">
        <v>3.78</v>
      </c>
      <c r="O304" s="35">
        <v>139.07639174799999</v>
      </c>
      <c r="P304" s="35">
        <v>90.031694052000006</v>
      </c>
      <c r="Q304" s="35">
        <v>20.23</v>
      </c>
      <c r="R304" s="35">
        <v>57.53</v>
      </c>
      <c r="S304" s="35">
        <v>2</v>
      </c>
      <c r="T304" s="35">
        <v>1</v>
      </c>
      <c r="U304" s="35">
        <v>3</v>
      </c>
      <c r="V304" s="35">
        <v>2</v>
      </c>
      <c r="W304" s="35">
        <v>12.407033161179999</v>
      </c>
      <c r="X304" s="35">
        <v>-3.3111000000000002</v>
      </c>
      <c r="Y304" s="35">
        <v>0</v>
      </c>
      <c r="Z304" s="35">
        <v>-0.54820000000000002</v>
      </c>
      <c r="AA304" s="35">
        <v>0</v>
      </c>
      <c r="AB304" s="35">
        <v>0</v>
      </c>
      <c r="AC304" s="35">
        <v>2</v>
      </c>
      <c r="AD304" s="35">
        <v>1</v>
      </c>
      <c r="AE304" s="35">
        <v>1</v>
      </c>
      <c r="AF304" s="35">
        <v>1</v>
      </c>
      <c r="AG304" s="35">
        <v>1</v>
      </c>
      <c r="AH304" s="35">
        <v>0</v>
      </c>
      <c r="AI304" s="35">
        <v>5</v>
      </c>
      <c r="AJ304" s="35">
        <v>3</v>
      </c>
      <c r="AK304" s="35">
        <v>0.60040000000000004</v>
      </c>
    </row>
    <row r="305" spans="1:37">
      <c r="A305" s="39">
        <v>303</v>
      </c>
      <c r="B305" s="35">
        <v>37.28</v>
      </c>
      <c r="C305" s="35">
        <v>21.26</v>
      </c>
      <c r="D305" s="35">
        <v>19.61</v>
      </c>
      <c r="E305" s="35">
        <v>0.38</v>
      </c>
      <c r="F305" s="35">
        <v>140</v>
      </c>
      <c r="G305" s="35">
        <v>4</v>
      </c>
      <c r="H305" s="35">
        <v>1</v>
      </c>
      <c r="I305" s="35">
        <v>10</v>
      </c>
      <c r="J305" s="35">
        <v>3.5579999999999998</v>
      </c>
      <c r="K305" s="35">
        <v>13.0341928143713</v>
      </c>
      <c r="L305" s="35">
        <v>13.97</v>
      </c>
      <c r="M305" s="35">
        <v>6.83638203592814</v>
      </c>
      <c r="N305" s="35">
        <v>3.78</v>
      </c>
      <c r="O305" s="35">
        <v>139.07639174799999</v>
      </c>
      <c r="P305" s="35">
        <v>90.031694052000006</v>
      </c>
      <c r="Q305" s="35">
        <v>20.23</v>
      </c>
      <c r="R305" s="35">
        <v>57.53</v>
      </c>
      <c r="S305" s="35">
        <v>2</v>
      </c>
      <c r="T305" s="35">
        <v>1</v>
      </c>
      <c r="U305" s="35">
        <v>3</v>
      </c>
      <c r="V305" s="35">
        <v>2</v>
      </c>
      <c r="W305" s="35">
        <v>12.407033161179999</v>
      </c>
      <c r="X305" s="35">
        <v>-3.3111000000000002</v>
      </c>
      <c r="Y305" s="35">
        <v>0</v>
      </c>
      <c r="Z305" s="35">
        <v>-0.54820000000000002</v>
      </c>
      <c r="AA305" s="35">
        <v>0</v>
      </c>
      <c r="AB305" s="35">
        <v>0</v>
      </c>
      <c r="AC305" s="35">
        <v>2</v>
      </c>
      <c r="AD305" s="35">
        <v>1</v>
      </c>
      <c r="AE305" s="35">
        <v>1</v>
      </c>
      <c r="AF305" s="35">
        <v>1</v>
      </c>
      <c r="AG305" s="35">
        <v>1</v>
      </c>
      <c r="AH305" s="35">
        <v>0</v>
      </c>
      <c r="AI305" s="35">
        <v>5</v>
      </c>
      <c r="AJ305" s="35">
        <v>3</v>
      </c>
      <c r="AK305" s="35">
        <v>0.34129999999999999</v>
      </c>
    </row>
    <row r="306" spans="1:37">
      <c r="A306" s="39">
        <v>304</v>
      </c>
      <c r="B306" s="35">
        <v>37.28</v>
      </c>
      <c r="C306" s="35">
        <v>21.26</v>
      </c>
      <c r="D306" s="35">
        <v>19.61</v>
      </c>
      <c r="E306" s="35">
        <v>0.38</v>
      </c>
      <c r="F306" s="35">
        <v>150</v>
      </c>
      <c r="G306" s="35">
        <v>4</v>
      </c>
      <c r="H306" s="35">
        <v>1</v>
      </c>
      <c r="I306" s="35">
        <v>10</v>
      </c>
      <c r="J306" s="35">
        <v>3.8519999999999999</v>
      </c>
      <c r="K306" s="35">
        <v>13.0341928143713</v>
      </c>
      <c r="L306" s="35">
        <v>13.97</v>
      </c>
      <c r="M306" s="35">
        <v>6.83638203592814</v>
      </c>
      <c r="N306" s="35">
        <v>3.78</v>
      </c>
      <c r="O306" s="35">
        <v>139.07639174799999</v>
      </c>
      <c r="P306" s="35">
        <v>90.031694052000006</v>
      </c>
      <c r="Q306" s="35">
        <v>20.23</v>
      </c>
      <c r="R306" s="35">
        <v>57.53</v>
      </c>
      <c r="S306" s="35">
        <v>2</v>
      </c>
      <c r="T306" s="35">
        <v>1</v>
      </c>
      <c r="U306" s="35">
        <v>3</v>
      </c>
      <c r="V306" s="35">
        <v>2</v>
      </c>
      <c r="W306" s="35">
        <v>12.407033161179999</v>
      </c>
      <c r="X306" s="35">
        <v>-3.3111000000000002</v>
      </c>
      <c r="Y306" s="35">
        <v>0</v>
      </c>
      <c r="Z306" s="35">
        <v>-0.54820000000000002</v>
      </c>
      <c r="AA306" s="35">
        <v>0</v>
      </c>
      <c r="AB306" s="35">
        <v>0</v>
      </c>
      <c r="AC306" s="35">
        <v>2</v>
      </c>
      <c r="AD306" s="35">
        <v>1</v>
      </c>
      <c r="AE306" s="35">
        <v>1</v>
      </c>
      <c r="AF306" s="35">
        <v>1</v>
      </c>
      <c r="AG306" s="35">
        <v>1</v>
      </c>
      <c r="AH306" s="35">
        <v>0</v>
      </c>
      <c r="AI306" s="35">
        <v>5</v>
      </c>
      <c r="AJ306" s="35">
        <v>3</v>
      </c>
      <c r="AK306" s="35">
        <v>0.22520000000000001</v>
      </c>
    </row>
    <row r="307" spans="1:37">
      <c r="A307" s="39">
        <v>305</v>
      </c>
      <c r="B307" s="35">
        <v>37.28</v>
      </c>
      <c r="C307" s="35">
        <v>21.26</v>
      </c>
      <c r="D307" s="35">
        <v>19.61</v>
      </c>
      <c r="E307" s="35">
        <v>0.38</v>
      </c>
      <c r="F307" s="35">
        <v>150</v>
      </c>
      <c r="G307" s="35">
        <v>8</v>
      </c>
      <c r="H307" s="35">
        <v>1</v>
      </c>
      <c r="I307" s="35">
        <v>10</v>
      </c>
      <c r="J307" s="35">
        <v>4.1529999999999996</v>
      </c>
      <c r="K307" s="35">
        <v>13.0341928143713</v>
      </c>
      <c r="L307" s="35">
        <v>13.97</v>
      </c>
      <c r="M307" s="35">
        <v>6.83638203592814</v>
      </c>
      <c r="N307" s="35">
        <v>3.78</v>
      </c>
      <c r="O307" s="35">
        <v>139.07639174799999</v>
      </c>
      <c r="P307" s="35">
        <v>90.031694052000006</v>
      </c>
      <c r="Q307" s="35">
        <v>20.23</v>
      </c>
      <c r="R307" s="35">
        <v>57.53</v>
      </c>
      <c r="S307" s="35">
        <v>2</v>
      </c>
      <c r="T307" s="35">
        <v>1</v>
      </c>
      <c r="U307" s="35">
        <v>3</v>
      </c>
      <c r="V307" s="35">
        <v>2</v>
      </c>
      <c r="W307" s="35">
        <v>12.407033161179999</v>
      </c>
      <c r="X307" s="35">
        <v>-3.3111000000000002</v>
      </c>
      <c r="Y307" s="35">
        <v>0</v>
      </c>
      <c r="Z307" s="35">
        <v>-0.54820000000000002</v>
      </c>
      <c r="AA307" s="35">
        <v>0</v>
      </c>
      <c r="AB307" s="35">
        <v>0</v>
      </c>
      <c r="AC307" s="35">
        <v>2</v>
      </c>
      <c r="AD307" s="35">
        <v>1</v>
      </c>
      <c r="AE307" s="35">
        <v>1</v>
      </c>
      <c r="AF307" s="35">
        <v>1</v>
      </c>
      <c r="AG307" s="35">
        <v>1</v>
      </c>
      <c r="AH307" s="35">
        <v>0</v>
      </c>
      <c r="AI307" s="35">
        <v>5</v>
      </c>
      <c r="AJ307" s="35">
        <v>3</v>
      </c>
      <c r="AK307" s="35">
        <v>0.3342</v>
      </c>
    </row>
    <row r="308" spans="1:37">
      <c r="A308" s="39">
        <v>306</v>
      </c>
      <c r="B308" s="35">
        <v>37.28</v>
      </c>
      <c r="C308" s="35">
        <v>21.26</v>
      </c>
      <c r="D308" s="35">
        <v>19.61</v>
      </c>
      <c r="E308" s="35">
        <v>0.38</v>
      </c>
      <c r="F308" s="35">
        <v>140</v>
      </c>
      <c r="G308" s="35">
        <v>4</v>
      </c>
      <c r="H308" s="35">
        <v>1</v>
      </c>
      <c r="I308" s="35">
        <v>10</v>
      </c>
      <c r="J308" s="35">
        <v>3.5579999999999998</v>
      </c>
      <c r="K308" s="35">
        <v>13.0341928143713</v>
      </c>
      <c r="L308" s="35">
        <v>13.97</v>
      </c>
      <c r="M308" s="35">
        <v>6.83638203592814</v>
      </c>
      <c r="N308" s="35">
        <v>3.78</v>
      </c>
      <c r="O308" s="35">
        <v>139.07639174799999</v>
      </c>
      <c r="P308" s="35">
        <v>90.031694052000006</v>
      </c>
      <c r="Q308" s="35">
        <v>20.23</v>
      </c>
      <c r="R308" s="35">
        <v>57.53</v>
      </c>
      <c r="S308" s="35">
        <v>2</v>
      </c>
      <c r="T308" s="35">
        <v>1</v>
      </c>
      <c r="U308" s="35">
        <v>3</v>
      </c>
      <c r="V308" s="35">
        <v>2</v>
      </c>
      <c r="W308" s="35">
        <v>12.407033161179999</v>
      </c>
      <c r="X308" s="35">
        <v>-3.3111000000000002</v>
      </c>
      <c r="Y308" s="35">
        <v>0</v>
      </c>
      <c r="Z308" s="35">
        <v>-0.54820000000000002</v>
      </c>
      <c r="AA308" s="35">
        <v>0</v>
      </c>
      <c r="AB308" s="35">
        <v>0</v>
      </c>
      <c r="AC308" s="35">
        <v>2</v>
      </c>
      <c r="AD308" s="35">
        <v>1</v>
      </c>
      <c r="AE308" s="35">
        <v>1</v>
      </c>
      <c r="AF308" s="35">
        <v>1</v>
      </c>
      <c r="AG308" s="35">
        <v>1</v>
      </c>
      <c r="AH308" s="35">
        <v>0</v>
      </c>
      <c r="AI308" s="35">
        <v>5</v>
      </c>
      <c r="AJ308" s="35">
        <v>3</v>
      </c>
      <c r="AK308" s="35">
        <v>0.29049999999999998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41"/>
  <sheetViews>
    <sheetView zoomScale="85" zoomScaleNormal="85" workbookViewId="0">
      <selection activeCell="B9" sqref="B9"/>
    </sheetView>
  </sheetViews>
  <sheetFormatPr defaultColWidth="9" defaultRowHeight="15"/>
  <cols>
    <col min="1" max="1" width="15.85546875" style="1" customWidth="1"/>
    <col min="2" max="2" width="255.7109375" style="2" bestFit="1" customWidth="1"/>
    <col min="3" max="16384" width="9" style="2"/>
  </cols>
  <sheetData>
    <row r="1" spans="1:2">
      <c r="A1" s="33" t="s">
        <v>123</v>
      </c>
      <c r="B1" s="34"/>
    </row>
    <row r="2" spans="1:2">
      <c r="A2" s="3"/>
      <c r="B2" s="4"/>
    </row>
    <row r="3" spans="1:2">
      <c r="A3" s="28" t="s">
        <v>163</v>
      </c>
      <c r="B3" s="5" t="s">
        <v>124</v>
      </c>
    </row>
    <row r="4" spans="1:2">
      <c r="A4" s="6" t="s">
        <v>56</v>
      </c>
      <c r="B4" s="2" t="s">
        <v>125</v>
      </c>
    </row>
    <row r="5" spans="1:2">
      <c r="A5" s="7" t="s">
        <v>60</v>
      </c>
      <c r="B5" s="2" t="s">
        <v>126</v>
      </c>
    </row>
    <row r="6" spans="1:2">
      <c r="A6" s="7" t="s">
        <v>63</v>
      </c>
      <c r="B6" s="2" t="s">
        <v>127</v>
      </c>
    </row>
    <row r="7" spans="1:2">
      <c r="A7" s="7" t="s">
        <v>66</v>
      </c>
      <c r="B7" s="2" t="s">
        <v>128</v>
      </c>
    </row>
    <row r="8" spans="1:2">
      <c r="A8" s="7" t="s">
        <v>68</v>
      </c>
      <c r="B8" s="2" t="s">
        <v>129</v>
      </c>
    </row>
    <row r="9" spans="1:2" ht="15.75">
      <c r="A9" s="7" t="s">
        <v>69</v>
      </c>
      <c r="B9" s="8" t="s">
        <v>130</v>
      </c>
    </row>
    <row r="10" spans="1:2">
      <c r="A10" s="7" t="s">
        <v>70</v>
      </c>
      <c r="B10" s="2" t="s">
        <v>131</v>
      </c>
    </row>
    <row r="11" spans="1:2">
      <c r="A11" s="7" t="s">
        <v>71</v>
      </c>
      <c r="B11" s="2" t="s">
        <v>132</v>
      </c>
    </row>
    <row r="12" spans="1:2">
      <c r="A12" s="7" t="s">
        <v>72</v>
      </c>
      <c r="B12" s="2" t="s">
        <v>133</v>
      </c>
    </row>
    <row r="13" spans="1:2">
      <c r="A13" s="7" t="s">
        <v>74</v>
      </c>
      <c r="B13" s="2" t="s">
        <v>134</v>
      </c>
    </row>
    <row r="14" spans="1:2">
      <c r="A14" s="7" t="s">
        <v>76</v>
      </c>
      <c r="B14" s="2" t="s">
        <v>135</v>
      </c>
    </row>
    <row r="15" spans="1:2">
      <c r="A15" s="7" t="s">
        <v>79</v>
      </c>
      <c r="B15" s="2" t="s">
        <v>136</v>
      </c>
    </row>
    <row r="16" spans="1:2">
      <c r="A16" s="7" t="s">
        <v>81</v>
      </c>
      <c r="B16" s="2" t="s">
        <v>137</v>
      </c>
    </row>
    <row r="17" spans="1:2">
      <c r="A17" s="7" t="s">
        <v>82</v>
      </c>
      <c r="B17" s="2" t="s">
        <v>138</v>
      </c>
    </row>
    <row r="18" spans="1:2">
      <c r="A18" s="7" t="s">
        <v>83</v>
      </c>
      <c r="B18" s="2" t="s">
        <v>139</v>
      </c>
    </row>
    <row r="19" spans="1:2">
      <c r="A19" s="7" t="s">
        <v>84</v>
      </c>
      <c r="B19" s="2" t="s">
        <v>140</v>
      </c>
    </row>
    <row r="20" spans="1:2">
      <c r="A20" s="7" t="s">
        <v>88</v>
      </c>
      <c r="B20" s="2" t="s">
        <v>141</v>
      </c>
    </row>
    <row r="21" spans="1:2">
      <c r="A21" s="7" t="s">
        <v>89</v>
      </c>
      <c r="B21" s="2" t="s">
        <v>142</v>
      </c>
    </row>
    <row r="22" spans="1:2">
      <c r="A22" s="7" t="s">
        <v>90</v>
      </c>
      <c r="B22" s="2" t="s">
        <v>143</v>
      </c>
    </row>
    <row r="23" spans="1:2">
      <c r="A23" s="7" t="s">
        <v>92</v>
      </c>
      <c r="B23" s="2" t="s">
        <v>144</v>
      </c>
    </row>
    <row r="24" spans="1:2">
      <c r="A24" s="7" t="s">
        <v>93</v>
      </c>
      <c r="B24" s="2" t="s">
        <v>145</v>
      </c>
    </row>
    <row r="25" spans="1:2">
      <c r="A25" s="7" t="s">
        <v>94</v>
      </c>
      <c r="B25" s="2" t="s">
        <v>146</v>
      </c>
    </row>
    <row r="26" spans="1:2">
      <c r="A26" s="7" t="s">
        <v>95</v>
      </c>
      <c r="B26" s="2" t="s">
        <v>147</v>
      </c>
    </row>
    <row r="27" spans="1:2">
      <c r="A27" s="7" t="s">
        <v>97</v>
      </c>
      <c r="B27" s="2" t="s">
        <v>148</v>
      </c>
    </row>
    <row r="28" spans="1:2">
      <c r="A28" s="7" t="s">
        <v>99</v>
      </c>
      <c r="B28" s="2" t="s">
        <v>149</v>
      </c>
    </row>
    <row r="29" spans="1:2">
      <c r="A29" s="7" t="s">
        <v>100</v>
      </c>
      <c r="B29" s="2" t="s">
        <v>150</v>
      </c>
    </row>
    <row r="30" spans="1:2">
      <c r="A30" s="7" t="s">
        <v>101</v>
      </c>
      <c r="B30" s="2" t="s">
        <v>151</v>
      </c>
    </row>
    <row r="31" spans="1:2">
      <c r="A31" s="7" t="s">
        <v>102</v>
      </c>
      <c r="B31" s="2" t="s">
        <v>152</v>
      </c>
    </row>
    <row r="32" spans="1:2">
      <c r="A32" s="7" t="s">
        <v>103</v>
      </c>
      <c r="B32" s="2" t="s">
        <v>153</v>
      </c>
    </row>
    <row r="33" spans="1:2">
      <c r="A33" s="7" t="s">
        <v>106</v>
      </c>
      <c r="B33" s="2" t="s">
        <v>154</v>
      </c>
    </row>
    <row r="34" spans="1:2">
      <c r="A34" s="7" t="s">
        <v>107</v>
      </c>
      <c r="B34" s="2" t="s">
        <v>155</v>
      </c>
    </row>
    <row r="35" spans="1:2">
      <c r="A35" s="7" t="s">
        <v>108</v>
      </c>
      <c r="B35" s="2" t="s">
        <v>156</v>
      </c>
    </row>
    <row r="36" spans="1:2">
      <c r="A36" s="7" t="s">
        <v>109</v>
      </c>
      <c r="B36" s="2" t="s">
        <v>157</v>
      </c>
    </row>
    <row r="37" spans="1:2">
      <c r="A37" s="7" t="s">
        <v>111</v>
      </c>
      <c r="B37" s="2" t="s">
        <v>158</v>
      </c>
    </row>
    <row r="38" spans="1:2">
      <c r="A38" s="7" t="s">
        <v>112</v>
      </c>
      <c r="B38" s="2" t="s">
        <v>159</v>
      </c>
    </row>
    <row r="39" spans="1:2">
      <c r="A39" s="7" t="s">
        <v>113</v>
      </c>
      <c r="B39" s="2" t="s">
        <v>160</v>
      </c>
    </row>
    <row r="40" spans="1:2">
      <c r="A40" s="7" t="s">
        <v>114</v>
      </c>
      <c r="B40" s="2" t="s">
        <v>161</v>
      </c>
    </row>
    <row r="41" spans="1:2">
      <c r="A41" s="7" t="s">
        <v>115</v>
      </c>
      <c r="B41" s="2" t="s">
        <v>162</v>
      </c>
    </row>
  </sheetData>
  <autoFilter ref="A3:B41" xr:uid="{00000000-0001-0000-0600-000000000000}"/>
  <mergeCells count="1">
    <mergeCell ref="A1:B1"/>
  </mergeCells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Dataset</vt:lpstr>
      <vt:lpstr>dataset including MDs </vt:lpstr>
      <vt:lpstr>Reference</vt:lpstr>
      <vt:lpstr>Reference!Print_Area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</dc:creator>
  <cp:lastModifiedBy>Hussein Ibrahim</cp:lastModifiedBy>
  <dcterms:created xsi:type="dcterms:W3CDTF">2025-04-11T12:24:00Z</dcterms:created>
  <dcterms:modified xsi:type="dcterms:W3CDTF">2026-06-20T15:54:13Z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729A76508D2346A2AE840A222DBEA26B_13</vt:lpwstr>
  </property>
  <property fmtid="{D5CDD505-2E9C-101B-9397-08002B2CF9AE}" pid="3" name="KSOProductBuildVer">
    <vt:lpwstr>2052-12.1.0.21915</vt:lpwstr>
  </property>
</Properties>
</file>