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shConfig" sheetId="1" r:id="rId4"/>
    <sheet state="visible" name="PublishList" sheetId="2" r:id="rId5"/>
    <sheet state="visible" name="Asset Ranges" sheetId="3" r:id="rId6"/>
    <sheet state="visible" name="Circuit Ranges" sheetId="4" r:id="rId7"/>
    <sheet state="visible" name="Circuit" sheetId="5" r:id="rId8"/>
    <sheet state="visible" name="Bread And Dairy Products" sheetId="6" r:id="rId9"/>
    <sheet state="visible" name="Seafood and Frozen Products" sheetId="7" r:id="rId10"/>
    <sheet state="visible" name="Food Products" sheetId="8" r:id="rId11"/>
    <sheet state="visible" name="Books and Paper Products" sheetId="9" r:id="rId12"/>
    <sheet state="visible" name="GM Products" sheetId="10" r:id="rId13"/>
    <sheet state="visible" name="GM2 and Beef Products" sheetId="11" r:id="rId14"/>
    <sheet state="visible" name="Food2 Products" sheetId="12" r:id="rId15"/>
    <sheet state="visible" name="Toy Products" sheetId="13" r:id="rId16"/>
    <sheet state="visible" name="Cleaning Products" sheetId="14" r:id="rId17"/>
    <sheet state="visible" name="Liquid Products" sheetId="15" r:id="rId18"/>
    <sheet state="visible" name="Produce Products" sheetId="16" r:id="rId19"/>
  </sheets>
  <definedNames/>
  <calcPr/>
</workbook>
</file>

<file path=xl/sharedStrings.xml><?xml version="1.0" encoding="utf-8"?>
<sst xmlns="http://schemas.openxmlformats.org/spreadsheetml/2006/main" count="2520" uniqueCount="1026">
  <si>
    <t>firebaseproject</t>
  </si>
  <si>
    <t>token</t>
  </si>
  <si>
    <t>displaylist</t>
  </si>
  <si>
    <t>startat</t>
  </si>
  <si>
    <t>endat</t>
  </si>
  <si>
    <t>assetbookid</t>
  </si>
  <si>
    <t>groceryblocks</t>
  </si>
  <si>
    <t>handtop</t>
  </si>
  <si>
    <t>PublishList</t>
  </si>
  <si>
    <t>1bW1M68Otec7on6QAUOde4v_5s3G_7aJo9cKdD9Wb9to</t>
  </si>
  <si>
    <t>name</t>
  </si>
  <si>
    <t>assetranges</t>
  </si>
  <si>
    <t>circuitranges</t>
  </si>
  <si>
    <t>catalogsheet</t>
  </si>
  <si>
    <t>flags</t>
  </si>
  <si>
    <t>url</t>
  </si>
  <si>
    <t>Seafood and Frozen (mute)</t>
  </si>
  <si>
    <t>Seafood and Frozen Products</t>
  </si>
  <si>
    <t>Bread and Dairy (mute)</t>
  </si>
  <si>
    <t>Bread and Dairy Products</t>
  </si>
  <si>
    <t>Books and Paper (mute)</t>
  </si>
  <si>
    <t>Books and Paper Products</t>
  </si>
  <si>
    <t>Seafood and Frozen (Star Wars)</t>
  </si>
  <si>
    <t>GM Products</t>
  </si>
  <si>
    <t>GM2 and Beef (Star Wars)</t>
  </si>
  <si>
    <t>GM2 and Beef Products</t>
  </si>
  <si>
    <t>Produce (Star Wars)</t>
  </si>
  <si>
    <t>Produce Products</t>
  </si>
  <si>
    <t>Food (Star Wars)</t>
  </si>
  <si>
    <t>Food Products</t>
  </si>
  <si>
    <t>Food2 (Cantina)</t>
  </si>
  <si>
    <t>Food2 Products</t>
  </si>
  <si>
    <t>Toys (Cantina)</t>
  </si>
  <si>
    <t>Toy Products</t>
  </si>
  <si>
    <t>Cleaners (Cantina)</t>
  </si>
  <si>
    <t>Cleaning Products</t>
  </si>
  <si>
    <t>Liquids (Cantina)</t>
  </si>
  <si>
    <t>Liquid Products</t>
  </si>
  <si>
    <t>1bW1M68Otec7on6QAUOde4v_5s3G_7aJo9cKdD9Wb9to||||'GM Assets'!D2:T39,1bW1M68Otec7on6QAUOde4v_5s3G_7aJo9cKdD9Wb9to||||'GM Assets'!D43:AO80,1bW1M68Otec7on6QAUOde4v_5s3G_7aJo9cKdD9Wb9to||||'Fixture Assets'!D2:T56,1bW1M68Otec7on6QAUOde4v_5s3G_7aJo9cKdD9Wb9to||||'Fixture Assets'!D58:M78,1bW1M68Otec7on6QAUOde4v_5s3G_7aJo9cKdD9Wb9to||||'Fixture Assets'!D81:V125,1bW1M68Otec7on6QAUOde4v_5s3G_7aJo9cKdD9Wb9to||||'Books And Paper Assets'!D2:T19,1bW1M68Otec7on6QAUOde4v_5s3G_7aJo9cKdD9Wb9to||||'Books And Paper Assets'!D23:AO40,1bW1M68Otec7on6QAUOde4v_5s3G_7aJo9cKdD9Wb9to||||'City and Block Assets'!D3:L73,1bW1M68Otec7on6QAUOde4v_5s3G_7aJo9cKdD9Wb9to||||'City and Block Assets'!D75:W80,1bW1M68Otec7on6QAUOde4v_5s3G_7aJo9cKdD9Wb9to||||'Bread And Dairy Assets'!D2:T18,1bW1M68Otec7on6QAUOde4v_5s3G_7aJo9cKdD9Wb9to||||'Bread And Dairy Assets'!D21:AO37,1bW1M68Otec7on6QAUOde4v_5s3G_7aJo9cKdD9Wb9to||||'Meat Assets'!D2:T20,1bW1M68Otec7on6QAUOde4v_5s3G_7aJo9cKdD9Wb9to||||'Meat Assets'!D22:AO40,1bW1M68Otec7on6QAUOde4v_5s3G_7aJo9cKdD9Wb9to||||'Liquid Bottle Assets'!D2:T33,1bW1M68Otec7on6QAUOde4v_5s3G_7aJo9cKdD9Wb9to||||'Liquid Bottle Assets'!D38:AO69,1bW1M68Otec7on6QAUOde4v_5s3G_7aJo9cKdD9Wb9to||||'Toys and Cleaners Assets'!D2:T39,1bW1M68Otec7on6QAUOde4v_5s3G_7aJo9cKdD9Wb9to||||'Toys and Cleaners Assets'!D44:AO81,1bW1M68Otec7on6QAUOde4v_5s3G_7aJo9cKdD9Wb9to||||'Food Assets'!D2:T41,1bW1M68Otec7on6QAUOde4v_5s3G_7aJo9cKdD9Wb9to||||'Food Assets'!D45:AO84,1bW1M68Otec7on6QAUOde4v_5s3G_7aJo9cKdD9Wb9to||||'Produce Assets'!D2:T31,1bW1M68Otec7on6QAUOde4v_5s3G_7aJo9cKdD9Wb9to||||'Produce Assets'!D47:AS76,1bW1M68Otec7on6QAUOde4v_5s3G_7aJo9cKdD9Wb9to||||'Seafood and Frozen Assets'!D2:T23,1bW1M68Otec7on6QAUOde4v_5s3G_7aJo9cKdD9Wb9to||||'Seafood and Frozen Assets'!D28:AO49</t>
  </si>
  <si>
    <t>ranges str</t>
  </si>
  <si>
    <t>sheet csv formula</t>
  </si>
  <si>
    <t>workbookid</t>
  </si>
  <si>
    <t>Sheet Name</t>
  </si>
  <si>
    <t>Range</t>
  </si>
  <si>
    <t>Description</t>
  </si>
  <si>
    <t>Mute:</t>
  </si>
  <si>
    <t>range</t>
  </si>
  <si>
    <t>Circuit!D10:AT11</t>
  </si>
  <si>
    <t>Circuit!D18:W43</t>
  </si>
  <si>
    <t>Circuit!D60:S61</t>
  </si>
  <si>
    <t>Circuit!D63:N65</t>
  </si>
  <si>
    <t>Circuit!D69:G70</t>
  </si>
  <si>
    <t>Circuit!D108:P109</t>
  </si>
  <si>
    <t>Circuit!D114:G122</t>
  </si>
  <si>
    <t>Star Wars:</t>
  </si>
  <si>
    <t>Cantina:</t>
  </si>
  <si>
    <t>Circuit!D7:AT8</t>
  </si>
  <si>
    <t>step 1</t>
  </si>
  <si>
    <t>add building</t>
  </si>
  <si>
    <t>100x75, goldishstonewalls, indoorwood44 for the floor, name SceneRecipe, append [blockflag] = scene, [frametime] = 60, [blockcode] = demo</t>
  </si>
  <si>
    <t>star wars</t>
  </si>
  <si>
    <t>result csv:</t>
  </si>
  <si>
    <t>asset</t>
  </si>
  <si>
    <t>skyboxtype</t>
  </si>
  <si>
    <t>skyboxsize</t>
  </si>
  <si>
    <t>groundimage</t>
  </si>
  <si>
    <t>skyboxgroundscaleu</t>
  </si>
  <si>
    <t>skyboxgroundscalev</t>
  </si>
  <si>
    <t>skybox</t>
  </si>
  <si>
    <t>width</t>
  </si>
  <si>
    <t>height</t>
  </si>
  <si>
    <t>depth</t>
  </si>
  <si>
    <t>floormaterial</t>
  </si>
  <si>
    <t>backwallmaterial</t>
  </si>
  <si>
    <t>frontwallmaterial</t>
  </si>
  <si>
    <t>leftwallmaterial</t>
  </si>
  <si>
    <t>rightwallmaterial</t>
  </si>
  <si>
    <t>ceilingmaterial</t>
  </si>
  <si>
    <t>leftwallscalev</t>
  </si>
  <si>
    <t>leftwallscaleu</t>
  </si>
  <si>
    <t>leftwallimage</t>
  </si>
  <si>
    <t>rightwallscalev</t>
  </si>
  <si>
    <t>rightwallscaleu</t>
  </si>
  <si>
    <t>rightwallimage</t>
  </si>
  <si>
    <t>backwallscalev</t>
  </si>
  <si>
    <t>backwallscaleu</t>
  </si>
  <si>
    <t>backwallimage</t>
  </si>
  <si>
    <t>frontwallscalev</t>
  </si>
  <si>
    <t>frontwallscaleu</t>
  </si>
  <si>
    <t>frontwallimage</t>
  </si>
  <si>
    <t>floorscalev</t>
  </si>
  <si>
    <t>floorscaleu</t>
  </si>
  <si>
    <t>floorimage</t>
  </si>
  <si>
    <t>ceilingwallscalev</t>
  </si>
  <si>
    <t>ceilingwallscaleu</t>
  </si>
  <si>
    <t>ceilingwallimage</t>
  </si>
  <si>
    <t>blockflag</t>
  </si>
  <si>
    <t>blockcode</t>
  </si>
  <si>
    <t>notusedcolumn</t>
  </si>
  <si>
    <t>audiourl</t>
  </si>
  <si>
    <t>displaycamera</t>
  </si>
  <si>
    <t>musicparams</t>
  </si>
  <si>
    <t>displayui</t>
  </si>
  <si>
    <t>genericblockdata</t>
  </si>
  <si>
    <t>sceneblock</t>
  </si>
  <si>
    <t>SceneRecipe</t>
  </si>
  <si>
    <t>skybox25</t>
  </si>
  <si>
    <t>scene</t>
  </si>
  <si>
    <t>demo</t>
  </si>
  <si>
    <t>sb:sounds/starwars60.wav</t>
  </si>
  <si>
    <t>deviceOrientation</t>
  </si>
  <si>
    <t>starwars32</t>
  </si>
  <si>
    <t>mobile_portrait</t>
  </si>
  <si>
    <t>signyoffset|9|datascalefactor|5|dataframesfilter|.05</t>
  </si>
  <si>
    <t>cantina</t>
  </si>
  <si>
    <t>skybox36</t>
  </si>
  <si>
    <t>sb:sounds/cantinaband60.wav</t>
  </si>
  <si>
    <t>signyoffset|9|datascalefactor|2</t>
  </si>
  <si>
    <t>none</t>
  </si>
  <si>
    <t>skybox30</t>
  </si>
  <si>
    <t>signyoffset|9|datascalefactor|4</t>
  </si>
  <si>
    <t>Step 2</t>
  </si>
  <si>
    <t>parent</t>
  </si>
  <si>
    <t>childtype</t>
  </si>
  <si>
    <t>x</t>
  </si>
  <si>
    <t>y</t>
  </si>
  <si>
    <t>z</t>
  </si>
  <si>
    <t>sx</t>
  </si>
  <si>
    <t>sy</t>
  </si>
  <si>
    <t>sz</t>
  </si>
  <si>
    <t>rx</t>
  </si>
  <si>
    <t>ry</t>
  </si>
  <si>
    <t>rz</t>
  </si>
  <si>
    <t>shapetype</t>
  </si>
  <si>
    <t>materialname</t>
  </si>
  <si>
    <t>frametime</t>
  </si>
  <si>
    <t>frameorder</t>
  </si>
  <si>
    <t>block</t>
  </si>
  <si>
    <t>spinningtable</t>
  </si>
  <si>
    <t>::scene::</t>
  </si>
  <si>
    <t>blockchild</t>
  </si>
  <si>
    <t>Rock_2</t>
  </si>
  <si>
    <t>mesh</t>
  </si>
  <si>
    <t>Stone_2</t>
  </si>
  <si>
    <t>Soil</t>
  </si>
  <si>
    <t>45deg</t>
  </si>
  <si>
    <t>-45deg</t>
  </si>
  <si>
    <t>225deg</t>
  </si>
  <si>
    <t>-225deg</t>
  </si>
  <si>
    <t>Sand</t>
  </si>
  <si>
    <t>Stone</t>
  </si>
  <si>
    <t>windmillanim</t>
  </si>
  <si>
    <t>135deg</t>
  </si>
  <si>
    <t>0deg</t>
  </si>
  <si>
    <t>step 9</t>
  </si>
  <si>
    <t>add follow camera (unused) and arcRotateCamera</t>
  </si>
  <si>
    <t>cameraheightoffset</t>
  </si>
  <si>
    <t>cameramovetime</t>
  </si>
  <si>
    <t>cameraname</t>
  </si>
  <si>
    <t>cameraradius</t>
  </si>
  <si>
    <t>finishdelay</t>
  </si>
  <si>
    <t>introtime</t>
  </si>
  <si>
    <t>runlength</t>
  </si>
  <si>
    <t>startx</t>
  </si>
  <si>
    <t>starty</t>
  </si>
  <si>
    <t>startz</t>
  </si>
  <si>
    <t>startry</t>
  </si>
  <si>
    <t>FollowCamera</t>
  </si>
  <si>
    <t>-90deg</t>
  </si>
  <si>
    <t>cameraaimtarget</t>
  </si>
  <si>
    <t>camera</t>
  </si>
  <si>
    <t>ArcRotate</t>
  </si>
  <si>
    <t>arcRotateCamera</t>
  </si>
  <si>
    <t>0,3,0</t>
  </si>
  <si>
    <t>DeviceOrientationCamera</t>
  </si>
  <si>
    <t>50,0,50</t>
  </si>
  <si>
    <t>step 11</t>
  </si>
  <si>
    <t>map slot positions and add as a block</t>
  </si>
  <si>
    <t>displaypositionsblock</t>
  </si>
  <si>
    <t>displaypositions</t>
  </si>
  <si>
    <t>90deg</t>
  </si>
  <si>
    <t>67deg</t>
  </si>
  <si>
    <t>23deg</t>
  </si>
  <si>
    <t>-23deg</t>
  </si>
  <si>
    <t>-67deg</t>
  </si>
  <si>
    <t>248deg</t>
  </si>
  <si>
    <t>202deg</t>
  </si>
  <si>
    <t>180deg</t>
  </si>
  <si>
    <t>157deg</t>
  </si>
  <si>
    <t>112deg</t>
  </si>
  <si>
    <t>step 10</t>
  </si>
  <si>
    <t>add basket and path</t>
  </si>
  <si>
    <t>basketcart</t>
  </si>
  <si>
    <t>basket</t>
  </si>
  <si>
    <t>step 12</t>
  </si>
  <si>
    <t>add data edit blocks</t>
  </si>
  <si>
    <t>Floor Image Edit</t>
  </si>
  <si>
    <t>displayfieldedits</t>
  </si>
  <si>
    <t>Floor Image||layout||SceneRecipe||sceneblock||floorimage:image||floorscaleu:num||floorscalev:num</t>
  </si>
  <si>
    <t>Left Wall Edit</t>
  </si>
  <si>
    <t>Left Wall||layout||SceneRecipe||sceneblock||leftwallimage:image||leftwallscaleu:num||leftwallscalev:num</t>
  </si>
  <si>
    <t>Right Wall Edit</t>
  </si>
  <si>
    <t>Right Wall||layout||SceneRecipe||sceneblock||rightwallimage:image||rightwallscaleu:num||rightwallscalev:num</t>
  </si>
  <si>
    <t>Back Wall Edit</t>
  </si>
  <si>
    <t>Back Wall||layout||SceneRecipe||sceneblock||backwallimage:image||backwallscaleu:num||backwallscalev:num</t>
  </si>
  <si>
    <t>Fore Wall Edit</t>
  </si>
  <si>
    <t>Front Wall||layout||SceneRecipe||sceneblock||frontwallimage:image||frontwallscaleu:num||frontwallscalev:num</t>
  </si>
  <si>
    <t>Table Top Edit</t>
  </si>
  <si>
    <t>Table Top Image||layout||spinningtablecylinder||shape||texturepath:image||scaleu:num||scalev:num||uoffset:num||voffset:num</t>
  </si>
  <si>
    <t>Table Edge Edit</t>
  </si>
  <si>
    <t>Table Edge Image||layout||spinningtabletorus||shape||texturepath:image||scaleu:num||scalev:num||uoffset:num||voffset:num</t>
  </si>
  <si>
    <t>Cart Block Edit</t>
  </si>
  <si>
    <t>Cart Block||layout||basketblockchild||blockflag:blockchild||shoppingcartblock:childname</t>
  </si>
  <si>
    <t>displaystyle</t>
  </si>
  <si>
    <t>image</t>
  </si>
  <si>
    <t>index</t>
  </si>
  <si>
    <t>price</t>
  </si>
  <si>
    <t>pricetext</t>
  </si>
  <si>
    <t>sku</t>
  </si>
  <si>
    <t>text1</t>
  </si>
  <si>
    <t>text2</t>
  </si>
  <si>
    <t>textfontfamily</t>
  </si>
  <si>
    <t>product</t>
  </si>
  <si>
    <t>DISPLAY product_bread1</t>
  </si>
  <si>
    <t>sb:productsignimages/bread1.jpg</t>
  </si>
  <si>
    <t>Sourbread Loaf</t>
  </si>
  <si>
    <t>$2.99 / lb</t>
  </si>
  <si>
    <t>DISPLAY product_bread2</t>
  </si>
  <si>
    <t>sb:productsignimages/bread2.jpg</t>
  </si>
  <si>
    <t>French Bagguette</t>
  </si>
  <si>
    <t>$1.99 / loaf</t>
  </si>
  <si>
    <t>DISPLAY product_bread3</t>
  </si>
  <si>
    <t>sb:productsignimages/bread3.jpg</t>
  </si>
  <si>
    <t>French Bread</t>
  </si>
  <si>
    <t>DISPLAY product_bread4</t>
  </si>
  <si>
    <t>sb:productsignimages/bread4.jpg</t>
  </si>
  <si>
    <t>Fortified Bread</t>
  </si>
  <si>
    <t>DISPLAY product_bread5</t>
  </si>
  <si>
    <t>sb:productsignimages/bread5.jpg</t>
  </si>
  <si>
    <t>Croissants - 8</t>
  </si>
  <si>
    <t>DISPLAY product_cheese1</t>
  </si>
  <si>
    <t>sb:productsignimages/cheese1.jpg</t>
  </si>
  <si>
    <t>Best Monk Cheese</t>
  </si>
  <si>
    <t>$5.99 / kg</t>
  </si>
  <si>
    <t>DISPLAY product_cheese2</t>
  </si>
  <si>
    <t>sb:productsignimages/cheese2.jpg</t>
  </si>
  <si>
    <t>Goat Cheese</t>
  </si>
  <si>
    <t>$4.99 / lb</t>
  </si>
  <si>
    <t>DISPLAY product_cheese3</t>
  </si>
  <si>
    <t>sb:productsignimages/cheese3.jpg</t>
  </si>
  <si>
    <t>Minister Cheese</t>
  </si>
  <si>
    <t>$3.99 / lb</t>
  </si>
  <si>
    <t>DISPLAY product_cheese4</t>
  </si>
  <si>
    <t>sb:productsignimages/cheese4.jpg</t>
  </si>
  <si>
    <t>San Peter Cheese</t>
  </si>
  <si>
    <t>$5.99 / pkg</t>
  </si>
  <si>
    <t>DISPLAY product_cheese5</t>
  </si>
  <si>
    <t>sb:productsignimages/cheese5.jpg</t>
  </si>
  <si>
    <t>Camembert</t>
  </si>
  <si>
    <t>$2.99 / wheel</t>
  </si>
  <si>
    <t>DISPLAY product_cheese6</t>
  </si>
  <si>
    <t>sb:productsignimages/cheese6.jpg</t>
  </si>
  <si>
    <t>Camembert (Normandy)</t>
  </si>
  <si>
    <t>$3.99 / wheel</t>
  </si>
  <si>
    <t>DISPLAY product_cheese7</t>
  </si>
  <si>
    <t>sb:productsignimages/cheese7.jpg</t>
  </si>
  <si>
    <t>Aged Yellow Cheese</t>
  </si>
  <si>
    <t>DISPLAY product_yogurt1</t>
  </si>
  <si>
    <t>sb:productsignimages/yogurt1.jpg</t>
  </si>
  <si>
    <t>Nature Yogurt</t>
  </si>
  <si>
    <t>DISPLAY product_yogurt2</t>
  </si>
  <si>
    <t>sb:productsignimages/yogurt2.jpg</t>
  </si>
  <si>
    <t>Fruit Yogurt</t>
  </si>
  <si>
    <t>DISPLAY product_butter1</t>
  </si>
  <si>
    <t>sb:productsignimages/butter1.jpg</t>
  </si>
  <si>
    <t>Minister Butter</t>
  </si>
  <si>
    <t>DISPLAY product_butter2</t>
  </si>
  <si>
    <t>sb:productsignimages/butter2.jpg</t>
  </si>
  <si>
    <t>Salted Butter Cream</t>
  </si>
  <si>
    <t>$1.99 / lb</t>
  </si>
  <si>
    <t>DISPLAY product_cod</t>
  </si>
  <si>
    <t>sb:productsignimages/cod.jpg</t>
  </si>
  <si>
    <t>Fresh Cod</t>
  </si>
  <si>
    <t>$3.99 / kg</t>
  </si>
  <si>
    <t>DISPLAY product_codfillet1</t>
  </si>
  <si>
    <t>sb:productsignimages/codfillet1.jpg</t>
  </si>
  <si>
    <t>Cod Fillet</t>
  </si>
  <si>
    <t>$2.99 / kg</t>
  </si>
  <si>
    <t>DISPLAY product_codfillet2</t>
  </si>
  <si>
    <t>sb:productsignimages/codfillet2.jpg</t>
  </si>
  <si>
    <t>Preferred Cod Fillet</t>
  </si>
  <si>
    <t>DISPLAY product_fish1</t>
  </si>
  <si>
    <t>sb:productsignimages/fish1.jpg</t>
  </si>
  <si>
    <t>Whole Carp</t>
  </si>
  <si>
    <t>$1.49 / kg</t>
  </si>
  <si>
    <t>DISPLAY product_fish2</t>
  </si>
  <si>
    <t>sb:productsignimages/fish2.jpg</t>
  </si>
  <si>
    <t>Whole Snapper</t>
  </si>
  <si>
    <t>$2.49 / kg</t>
  </si>
  <si>
    <t>DISPLAY product_shrimp1</t>
  </si>
  <si>
    <t>sb:productsignimages/shrimp1.jpg</t>
  </si>
  <si>
    <t>Fresh Shrimp</t>
  </si>
  <si>
    <t>DISPLAY product_shrimp2</t>
  </si>
  <si>
    <t>sb:productsignimages/shrimp2.jpg</t>
  </si>
  <si>
    <t>Bulk Shrimp</t>
  </si>
  <si>
    <t>$4.99 / kg</t>
  </si>
  <si>
    <t>DISPLAY product_salmon</t>
  </si>
  <si>
    <t>sb:productsignimages/salmon.jpg</t>
  </si>
  <si>
    <t>Fresh Salmon</t>
  </si>
  <si>
    <t>$8.99 / kg</t>
  </si>
  <si>
    <t>DISPLAY product_salmonfillet</t>
  </si>
  <si>
    <t>sb:productsignimages/salmonfillet.jpg</t>
  </si>
  <si>
    <t>Preferred Salmon</t>
  </si>
  <si>
    <t>$12.99 / kg</t>
  </si>
  <si>
    <t>DISPLAY product_crab</t>
  </si>
  <si>
    <t>sb:productsignimages/crab.jpg</t>
  </si>
  <si>
    <t>Fresh Crab</t>
  </si>
  <si>
    <t>$15.99 / kg</t>
  </si>
  <si>
    <t>DISPLAY product_frozenbeans</t>
  </si>
  <si>
    <t>sb:productsignimages/frozenbeans.jpg</t>
  </si>
  <si>
    <t>Frozen Beans</t>
  </si>
  <si>
    <t>DISPLAY product_frozenbeef</t>
  </si>
  <si>
    <t>sb:productsignimages/frozenbeef.jpg</t>
  </si>
  <si>
    <t>Chopped Steak</t>
  </si>
  <si>
    <t>DISPLAY product_frozencarrots</t>
  </si>
  <si>
    <t>sb:productsignimages/frozencarrots.jpg</t>
  </si>
  <si>
    <t>Frozen Carrots</t>
  </si>
  <si>
    <t>DISPLAY product_frozenchips1</t>
  </si>
  <si>
    <t>sb:productsignimages/frozenchips1.jpg</t>
  </si>
  <si>
    <t>Fries - 1kg</t>
  </si>
  <si>
    <t>DISPLAY product_frozenchips2</t>
  </si>
  <si>
    <t>sb:productsignimages/frozenchips2.jpg</t>
  </si>
  <si>
    <t>Fries - 3kg</t>
  </si>
  <si>
    <t>DISPLAY product_frozenfish1</t>
  </si>
  <si>
    <t>sb:productsignimages/frozenfish1.jpg</t>
  </si>
  <si>
    <t>Alaska Cod</t>
  </si>
  <si>
    <t>DISPLAY product_frozenfish2</t>
  </si>
  <si>
    <t>sb:productsignimages/frozenfish2.jpg</t>
  </si>
  <si>
    <t>Greenland Salmon</t>
  </si>
  <si>
    <t>DISPLAY product_frozenfish3</t>
  </si>
  <si>
    <t>sb:productsignimages/frozenfish3.jpg</t>
  </si>
  <si>
    <t>Fish Fillets</t>
  </si>
  <si>
    <t>DISPLAY product_frozenpizza1</t>
  </si>
  <si>
    <t>sb:productsignimages/frozenpizza1.jpg</t>
  </si>
  <si>
    <t>Bolognese Pizza</t>
  </si>
  <si>
    <t>DISPLAY product_frozenpizza2</t>
  </si>
  <si>
    <t>sb:productsignimages/frozenpizza2.jpg</t>
  </si>
  <si>
    <t>Luigi Pizza</t>
  </si>
  <si>
    <t>DISPLAY product_frozenpizza3</t>
  </si>
  <si>
    <t>sb:productsignimages/frozenpizza3.jpg</t>
  </si>
  <si>
    <t>Pizzeria Pizza</t>
  </si>
  <si>
    <t>DISPLAY product_food1_1</t>
  </si>
  <si>
    <t>sb:productsignimages/food1_1.jpg</t>
  </si>
  <si>
    <t>Jelly</t>
  </si>
  <si>
    <t>$.59 per jar</t>
  </si>
  <si>
    <t>DISPLAY product_food2_1</t>
  </si>
  <si>
    <t>sb:productsignimages/food2_1.jpg</t>
  </si>
  <si>
    <t>La Terrine Forestiere</t>
  </si>
  <si>
    <t>DISPLAY product_food3_1</t>
  </si>
  <si>
    <t>sb:productsignimages/food3_1.jpg</t>
  </si>
  <si>
    <t>Klinger Peas</t>
  </si>
  <si>
    <t>DISPLAY product_food4_1</t>
  </si>
  <si>
    <t>sb:productsignimages/food4_1.jpg</t>
  </si>
  <si>
    <t>Klinger Green Beans</t>
  </si>
  <si>
    <t>DISPLAY product_food5_1</t>
  </si>
  <si>
    <t>sb:productsignimages/food5_1.jpg</t>
  </si>
  <si>
    <t>Jeanini Ravioli</t>
  </si>
  <si>
    <t>DISPLAY product_food6_1</t>
  </si>
  <si>
    <t>sb:productsignimages/food6_1.jpg</t>
  </si>
  <si>
    <t>Bolognaise Ravioli</t>
  </si>
  <si>
    <t>DISPLAY product_food7_1</t>
  </si>
  <si>
    <t>sb:productsignimages/food7_1.jpg</t>
  </si>
  <si>
    <t>Saucisse Lentille</t>
  </si>
  <si>
    <t>DISPLAY product_food8_1</t>
  </si>
  <si>
    <t>sb:productsignimages/food8_1.jpg</t>
  </si>
  <si>
    <t>Cassoulet</t>
  </si>
  <si>
    <t>DISPLAY product_food9_1</t>
  </si>
  <si>
    <t>sb:productsignimages/food9_1.jpg</t>
  </si>
  <si>
    <t>Choucroute</t>
  </si>
  <si>
    <t>DISPLAY product_food10_1</t>
  </si>
  <si>
    <t>sb:productsignimages/food10_1.jpg</t>
  </si>
  <si>
    <t>Vegetable Soup</t>
  </si>
  <si>
    <t>DISPLAY product_food11_1</t>
  </si>
  <si>
    <t>sb:productsignimages/food11_1.jpg</t>
  </si>
  <si>
    <t>Sardines (4 pack)</t>
  </si>
  <si>
    <t>DISPLAY product_food12_1</t>
  </si>
  <si>
    <t>sb:productsignimages/food12_1.jpg</t>
  </si>
  <si>
    <t>3 Minute Pasta</t>
  </si>
  <si>
    <t>DISPLAY product_food13_1</t>
  </si>
  <si>
    <t>sb:productsignimages/food13_1.jpg</t>
  </si>
  <si>
    <t>Penne Pasta</t>
  </si>
  <si>
    <t>DISPLAY product_food14_1</t>
  </si>
  <si>
    <t>sb:productsignimages/food14_1.jpg</t>
  </si>
  <si>
    <t>Mash Potatoes</t>
  </si>
  <si>
    <t>DISPLAY product_food15_2</t>
  </si>
  <si>
    <t>sb:productsignimages/food15_2.jpg</t>
  </si>
  <si>
    <t>Coffee Expresso</t>
  </si>
  <si>
    <t>$8.99 / lb</t>
  </si>
  <si>
    <t>DISPLAY product_food16_2</t>
  </si>
  <si>
    <t>sb:productsignimages/food16_2.jpg</t>
  </si>
  <si>
    <t>Chococo</t>
  </si>
  <si>
    <t>DISPLAY product_food17_2</t>
  </si>
  <si>
    <t>sb:productsignimages/food17_2.jpg</t>
  </si>
  <si>
    <t>Strawberry Jelly</t>
  </si>
  <si>
    <t>DISPLAY product_food18_2</t>
  </si>
  <si>
    <t>sb:productsignimages/food18_2.jpg</t>
  </si>
  <si>
    <t>Sugar Cubes</t>
  </si>
  <si>
    <t>DISPLAY product_food19_2</t>
  </si>
  <si>
    <t>sb:productsignimages/food19_2.jpg</t>
  </si>
  <si>
    <t>Hello Candy</t>
  </si>
  <si>
    <t>DISPLAY product_food20_2</t>
  </si>
  <si>
    <t>sb:productsignimages/food20_2.jpg</t>
  </si>
  <si>
    <t>Frost Candy</t>
  </si>
  <si>
    <t>DISPLAY product_book1</t>
  </si>
  <si>
    <t>sb:productsignimages/book1.jpg</t>
  </si>
  <si>
    <t>Book: Un Village</t>
  </si>
  <si>
    <t>DISPLAY product_book2</t>
  </si>
  <si>
    <t>sb:productsignimages/book2.jpg</t>
  </si>
  <si>
    <t>Book: Cuisine Easy</t>
  </si>
  <si>
    <t>DISPLAY product_book3</t>
  </si>
  <si>
    <t>sb:productsignimages/book3.jpg</t>
  </si>
  <si>
    <t>Book: Jamille by Coly</t>
  </si>
  <si>
    <t>DISPLAY product_book4</t>
  </si>
  <si>
    <t>sb:productsignimages/book4.jpg</t>
  </si>
  <si>
    <t>Book: Gill (for children)</t>
  </si>
  <si>
    <t>DISPLAY product_book5</t>
  </si>
  <si>
    <t>sb:productsignimages/book5.jpg</t>
  </si>
  <si>
    <t>Book: La Petite Pince</t>
  </si>
  <si>
    <t>DISPLAY product_book6</t>
  </si>
  <si>
    <t>sb:productsignimages/book6.jpg</t>
  </si>
  <si>
    <t>Book: Atlas</t>
  </si>
  <si>
    <t>DISPLAY product_book7</t>
  </si>
  <si>
    <t>sb:productsignimages/book7.jpg</t>
  </si>
  <si>
    <t>Book: Wines</t>
  </si>
  <si>
    <t>DISPLAY product_book8</t>
  </si>
  <si>
    <t>sb:productsignimages/book8.jpg</t>
  </si>
  <si>
    <t>Book: Larry Tropeur</t>
  </si>
  <si>
    <t>DISPLAY product_book9</t>
  </si>
  <si>
    <t>sb:productsignimages/book9.jpg</t>
  </si>
  <si>
    <t>Book: Coloring - snails</t>
  </si>
  <si>
    <t>DISPLAY product_book10</t>
  </si>
  <si>
    <t>sb:productsignimages/book10.jpg</t>
  </si>
  <si>
    <t>Book: Coloring - cows</t>
  </si>
  <si>
    <t>DISPLAY product_book11</t>
  </si>
  <si>
    <t>sb:productsignimages/book11.jpg</t>
  </si>
  <si>
    <t>Book: Marlin (for children)</t>
  </si>
  <si>
    <t>DISPLAY product_papersheet</t>
  </si>
  <si>
    <t>sb:productsignimages/papersheet.jpg</t>
  </si>
  <si>
    <t>A4 Paper</t>
  </si>
  <si>
    <t>$4.99 / 500 sht</t>
  </si>
  <si>
    <t>DISPLAY product_pencil24_02</t>
  </si>
  <si>
    <t>sb:productsignimages/pencil24_02.jpg</t>
  </si>
  <si>
    <t>Loiseau - 24 cnt</t>
  </si>
  <si>
    <t>DISPLAY product_pencil12_02</t>
  </si>
  <si>
    <t>sb:productsignimages/pencil12_02.jpg</t>
  </si>
  <si>
    <t>Loiseau - 12 cnt</t>
  </si>
  <si>
    <t>DISPLAY product_pencil12_01</t>
  </si>
  <si>
    <t>sb:productsignimages/pencil12_01.jpg</t>
  </si>
  <si>
    <t>Washable Crayons - 12cnt</t>
  </si>
  <si>
    <t>DISPLAY product_pencil6_0_1</t>
  </si>
  <si>
    <t>sb:productsignimages/pencil6_0_1.jpg</t>
  </si>
  <si>
    <t>Washable Crayons - 6cnt</t>
  </si>
  <si>
    <t>DISPLAY product_pencilcolor</t>
  </si>
  <si>
    <t>sb:productsignimages/pencilcolor.jpg</t>
  </si>
  <si>
    <t>Color Pencil (N)</t>
  </si>
  <si>
    <t>DISPLAY product_custard</t>
  </si>
  <si>
    <t>sb:productsignimages/custard.jpg</t>
  </si>
  <si>
    <t>Delight Custard</t>
  </si>
  <si>
    <t>$8.99 / 3pk</t>
  </si>
  <si>
    <t>DISPLAY product_freshcream</t>
  </si>
  <si>
    <t>sb:productsignimages/freshcream.jpg</t>
  </si>
  <si>
    <t>You and Me Cream</t>
  </si>
  <si>
    <t>$3.99 / 3pk</t>
  </si>
  <si>
    <t>DISPLAY product_vinegar</t>
  </si>
  <si>
    <t>sb:productsignimages/vinegar.jpg</t>
  </si>
  <si>
    <t>Red Wine Vinegar</t>
  </si>
  <si>
    <t>$6.99 / liter</t>
  </si>
  <si>
    <t>DISPLAY product_saltshaker</t>
  </si>
  <si>
    <t>sb:productsignimages/saltshaker.jpg</t>
  </si>
  <si>
    <t>Salt Shaker</t>
  </si>
  <si>
    <t>DISPLAY product_peppershaker</t>
  </si>
  <si>
    <t>sb:productsignimages/peppershaker.jpg</t>
  </si>
  <si>
    <t>Pepper Shaker</t>
  </si>
  <si>
    <t>DISPLAY product_oliveoil</t>
  </si>
  <si>
    <t>sb:productsignimages/oliveoil.jpg</t>
  </si>
  <si>
    <t>Olive Oil</t>
  </si>
  <si>
    <t>$8.99 / liter</t>
  </si>
  <si>
    <t>DISPLAY product_pickles</t>
  </si>
  <si>
    <t>sb:productsignimages/pickles.jpg</t>
  </si>
  <si>
    <t>Pickles</t>
  </si>
  <si>
    <t>$4.99 / 0.5 liter</t>
  </si>
  <si>
    <t>DISPLAY product_mustard</t>
  </si>
  <si>
    <t>sb:productsignimages/mustard.jpg</t>
  </si>
  <si>
    <t>Mustard</t>
  </si>
  <si>
    <t>$1.99 / 200 mL</t>
  </si>
  <si>
    <t>DISPLAY product_mayo1</t>
  </si>
  <si>
    <t>sb:productsignimages/mayo1.jpg</t>
  </si>
  <si>
    <t>Mayo Tube</t>
  </si>
  <si>
    <t>$4.99 / tube</t>
  </si>
  <si>
    <t>DISPLAY product_mayo2</t>
  </si>
  <si>
    <t>sb:productsignimages/mayo2.jpg</t>
  </si>
  <si>
    <t>Mayo Jar</t>
  </si>
  <si>
    <t>$2.99 / jar</t>
  </si>
  <si>
    <t>DISPLAY product_ketchup</t>
  </si>
  <si>
    <t>sb:productsignimages/ketchup.jpg</t>
  </si>
  <si>
    <t>Salad Dressing</t>
  </si>
  <si>
    <t>$1.99 / liter</t>
  </si>
  <si>
    <t>DISPLAY product_knickers</t>
  </si>
  <si>
    <t>sb:productsignimages/knickers.jpg</t>
  </si>
  <si>
    <t>Knickers - female</t>
  </si>
  <si>
    <t>DISPLAY product_undergarment1</t>
  </si>
  <si>
    <t>sb:productsignimages/undergarment1.jpg</t>
  </si>
  <si>
    <t>Underwear - female</t>
  </si>
  <si>
    <t>DISPLAY product_undergarment2</t>
  </si>
  <si>
    <t>sb:productsignimages/undergarment2.jpg</t>
  </si>
  <si>
    <t>Underwear Large - female</t>
  </si>
  <si>
    <t>DISPLAY product_undergarment3</t>
  </si>
  <si>
    <t>sb:productsignimages/undergarment3.jpg</t>
  </si>
  <si>
    <t>Underwear Small - female</t>
  </si>
  <si>
    <t>DISPLAY product_undergarment4</t>
  </si>
  <si>
    <t>sb:productsignimages/undergarment4.jpg</t>
  </si>
  <si>
    <t>Underwear - male</t>
  </si>
  <si>
    <t>DISPLAY product_tshirt1</t>
  </si>
  <si>
    <t>sb:productsignimages/tshirt1.jpg</t>
  </si>
  <si>
    <t>T-Shirt - Teal</t>
  </si>
  <si>
    <t>DISPLAY product_tshirt2</t>
  </si>
  <si>
    <t>sb:productsignimages/tshirt2.jpg</t>
  </si>
  <si>
    <t>T-Shirt - Gray</t>
  </si>
  <si>
    <t>DISPLAY product_hanger</t>
  </si>
  <si>
    <t>sb:productsignimages/hanger.jpg</t>
  </si>
  <si>
    <t>Black Hanger</t>
  </si>
  <si>
    <t>DISPLAY product_slippers1</t>
  </si>
  <si>
    <t>sb:productsignimages/slippers1.jpg</t>
  </si>
  <si>
    <t>Pink Slippers</t>
  </si>
  <si>
    <t>DISPLAY product_slippers2</t>
  </si>
  <si>
    <t>sb:productsignimages/slippers2.jpg</t>
  </si>
  <si>
    <t>Black Slippers</t>
  </si>
  <si>
    <t>DISPLAY product_socks1</t>
  </si>
  <si>
    <t>sb:productsignimages/socks1.jpg</t>
  </si>
  <si>
    <t>Christmas Socks</t>
  </si>
  <si>
    <t>DISPLAY product_socks2</t>
  </si>
  <si>
    <t>sb:productsignimages/socks2.jpg</t>
  </si>
  <si>
    <t>Work Socks</t>
  </si>
  <si>
    <t>DISPLAY product_tanktop</t>
  </si>
  <si>
    <t>sb:productsignimages/tanktop.jpg</t>
  </si>
  <si>
    <t>Pink Tanktop</t>
  </si>
  <si>
    <t>DISPLAY product_tshirt_smartchild</t>
  </si>
  <si>
    <t>sb:productsignimages/tshirt_smartchild.jpg</t>
  </si>
  <si>
    <t>Children TShirt</t>
  </si>
  <si>
    <t>DISPLAY product_frypan1</t>
  </si>
  <si>
    <t>sb:productsignimages/frypan1.jpg</t>
  </si>
  <si>
    <t>Stir Fry Pan</t>
  </si>
  <si>
    <t>DISPLAY product_frypan2</t>
  </si>
  <si>
    <t>sb:productsignimages/frypan2.jpg</t>
  </si>
  <si>
    <t>Skillet</t>
  </si>
  <si>
    <t>DISPLAY product_largespoon</t>
  </si>
  <si>
    <t>sb:productsignimages/largespoon.jpg</t>
  </si>
  <si>
    <t>Fry pan - long handle</t>
  </si>
  <si>
    <t>DISPLAY product_pan1</t>
  </si>
  <si>
    <t>sb:productsignimages/pan1.jpg</t>
  </si>
  <si>
    <t>Pan - 4 liter</t>
  </si>
  <si>
    <t>DISPLAY product_pan2</t>
  </si>
  <si>
    <t>sb:productsignimages/pan2.jpg</t>
  </si>
  <si>
    <t>Pan - 3 liter/black</t>
  </si>
  <si>
    <t>DISPLAY product_pan3</t>
  </si>
  <si>
    <t>sb:productsignimages/pan3.jpg</t>
  </si>
  <si>
    <t>Pan - 3 liter/white</t>
  </si>
  <si>
    <t>DISPLAY product_kitchenknifeset</t>
  </si>
  <si>
    <t>sb:productsignimages/kitchenknifeset.jpg</t>
  </si>
  <si>
    <t>Knifeset (6)</t>
  </si>
  <si>
    <t>DISPLAY product_kitchenknife1</t>
  </si>
  <si>
    <t>sb:productsignimages/kitchenknife1.jpg</t>
  </si>
  <si>
    <t>Butter Knife</t>
  </si>
  <si>
    <t>DISPLAY product_kitchenknife2</t>
  </si>
  <si>
    <t>sb:productsignimages/kitchenknife2.jpg</t>
  </si>
  <si>
    <t>Paring Knife</t>
  </si>
  <si>
    <t>DISPLAY product_bdaycandles1</t>
  </si>
  <si>
    <t>sb:productsignimages/bdaycandles1.jpg</t>
  </si>
  <si>
    <t>Birthday Candles (girl)</t>
  </si>
  <si>
    <t>DISPLAY product_bdaycandles2</t>
  </si>
  <si>
    <t>sb:productsignimages/bdaycandles2.jpg</t>
  </si>
  <si>
    <t>Birthday Candles (boy)</t>
  </si>
  <si>
    <t>DISPLAY product_scissors</t>
  </si>
  <si>
    <t>sb:productsignimages/scissors.jpg</t>
  </si>
  <si>
    <t>Scissors</t>
  </si>
  <si>
    <t>DISPLAY product_chicken</t>
  </si>
  <si>
    <t>sb:productsignimages/chicken.jpg</t>
  </si>
  <si>
    <t>Whole Chicken</t>
  </si>
  <si>
    <t>$1.29 / kg</t>
  </si>
  <si>
    <t>DISPLAY product_sausage1</t>
  </si>
  <si>
    <t>sb:productsignimages/sausage1.jpg</t>
  </si>
  <si>
    <t>Polish Sausage</t>
  </si>
  <si>
    <t>$.79 / 500g</t>
  </si>
  <si>
    <t>DISPLAY product_sausage2</t>
  </si>
  <si>
    <t>sb:productsignimages/sausage2.jpg</t>
  </si>
  <si>
    <t>Bratwurst</t>
  </si>
  <si>
    <t>$.49 / 500g</t>
  </si>
  <si>
    <t>DISPLAY product_sausage3</t>
  </si>
  <si>
    <t>sb:productsignimages/sausage3.jpg</t>
  </si>
  <si>
    <t>Italian Sausage</t>
  </si>
  <si>
    <t>$.89 / 500g</t>
  </si>
  <si>
    <t>DISPLAY product_sausageset1</t>
  </si>
  <si>
    <t>sb:productsignimages/sausageset1.jpg</t>
  </si>
  <si>
    <t>Saucisse (3 pk)</t>
  </si>
  <si>
    <t>$3.99 / pack</t>
  </si>
  <si>
    <t>DISPLAY product_sausageset2</t>
  </si>
  <si>
    <t>sb:productsignimages/sausageset2.jpg</t>
  </si>
  <si>
    <t>Chipolatas (10 pk)</t>
  </si>
  <si>
    <t>$6.99 / pack</t>
  </si>
  <si>
    <t>DISPLAY product_sausageset3</t>
  </si>
  <si>
    <t>sb:productsignimages/sausageset3.jpg</t>
  </si>
  <si>
    <t>Smoked Sausage</t>
  </si>
  <si>
    <t>$.89 / kg</t>
  </si>
  <si>
    <t>DISPLAY product_pork1</t>
  </si>
  <si>
    <t>sb:productsignimages/pork1.jpg</t>
  </si>
  <si>
    <t>Pork Chops</t>
  </si>
  <si>
    <t>$.49 / 250g</t>
  </si>
  <si>
    <t>DISPLAY product_pork2</t>
  </si>
  <si>
    <t>sb:productsignimages/pork2.jpg</t>
  </si>
  <si>
    <t>Pork Chops (Thick)</t>
  </si>
  <si>
    <t>$.39 / 250g</t>
  </si>
  <si>
    <t>DISPLAY product_pork3</t>
  </si>
  <si>
    <t>sb:productsignimages/pork3.jpg</t>
  </si>
  <si>
    <t>Pork Tenderloin</t>
  </si>
  <si>
    <t>$.89 / 250g</t>
  </si>
  <si>
    <t>DISPLAY product_pork4</t>
  </si>
  <si>
    <t>sb:productsignimages/pork4.jpg</t>
  </si>
  <si>
    <t>Pork Steak</t>
  </si>
  <si>
    <t>DISPLAY product_beef1</t>
  </si>
  <si>
    <t>sb:productsignimages/beef1.jpg</t>
  </si>
  <si>
    <t>DISPLAY product_beef2</t>
  </si>
  <si>
    <t>sb:productsignimages/beef2.jpg</t>
  </si>
  <si>
    <t>Round Steak</t>
  </si>
  <si>
    <t>$1.99 / kg</t>
  </si>
  <si>
    <t>DISPLAY product_beef3</t>
  </si>
  <si>
    <t>sb:productsignimages/beef3.jpg</t>
  </si>
  <si>
    <t>Stringed Steak</t>
  </si>
  <si>
    <t>DISPLAY product_beef4</t>
  </si>
  <si>
    <t>sb:productsignimages/beef4.jpg</t>
  </si>
  <si>
    <t>Sirloin</t>
  </si>
  <si>
    <t>DISPLAY product_beef5</t>
  </si>
  <si>
    <t>sb:productsignimages/beef5.jpg</t>
  </si>
  <si>
    <t>Roast</t>
  </si>
  <si>
    <t>$6.99 / kg</t>
  </si>
  <si>
    <t>DISPLAY product_beef6</t>
  </si>
  <si>
    <t>sb:productsignimages/beef6.jpg</t>
  </si>
  <si>
    <t>Strip w/ Bone</t>
  </si>
  <si>
    <t>DISPLAY product_beef7</t>
  </si>
  <si>
    <t>sb:productsignimages/beef7.jpg</t>
  </si>
  <si>
    <t>Flat Steak</t>
  </si>
  <si>
    <t>$1.99 / 250g</t>
  </si>
  <si>
    <t>DISPLAY product_food21_2</t>
  </si>
  <si>
    <t>sb:productsignimages/food21_2.jpg</t>
  </si>
  <si>
    <t>Flour</t>
  </si>
  <si>
    <t>$.89 / lb</t>
  </si>
  <si>
    <t>DISPLAY product_food22_2</t>
  </si>
  <si>
    <t>sb:productsignimages/food22_2.jpg</t>
  </si>
  <si>
    <t>Gateau Chocolate</t>
  </si>
  <si>
    <t>DISPLAY product_food23_2</t>
  </si>
  <si>
    <t>sb:productsignimages/food23_2.jpg</t>
  </si>
  <si>
    <t>Cereal - Multi Grain</t>
  </si>
  <si>
    <t>DISPLAY product_food24_2</t>
  </si>
  <si>
    <t>sb:productsignimages/food24_2.jpg</t>
  </si>
  <si>
    <t>Cereal - Green Dog</t>
  </si>
  <si>
    <t>DISPLAY product_food25_2</t>
  </si>
  <si>
    <t>sb:productsignimages/food25_2.jpg</t>
  </si>
  <si>
    <t>Strawberry Cakes</t>
  </si>
  <si>
    <t>DISPLAY product_food26_2</t>
  </si>
  <si>
    <t>sb:productsignimages/food26_2.jpg</t>
  </si>
  <si>
    <t>Candi Bars</t>
  </si>
  <si>
    <t>DISPLAY product_food27_2</t>
  </si>
  <si>
    <t>sb:productsignimages/food27_2.jpg</t>
  </si>
  <si>
    <t>Chocolate Bar</t>
  </si>
  <si>
    <t>DISPLAY product_food28_2</t>
  </si>
  <si>
    <t>sb:productsignimages/food28_2.jpg</t>
  </si>
  <si>
    <t>Angel Cookies</t>
  </si>
  <si>
    <t>DISPLAY product_food29_2</t>
  </si>
  <si>
    <t>sb:productsignimages/food29_2.jpg</t>
  </si>
  <si>
    <t>Tasties Cookies</t>
  </si>
  <si>
    <t>DISPLAY product_food30_2</t>
  </si>
  <si>
    <t>sb:productsignimages/food30_2.jpg</t>
  </si>
  <si>
    <t>Bretagne Cookies</t>
  </si>
  <si>
    <t>DISPLAY product_food31_2</t>
  </si>
  <si>
    <t>sb:productsignimages/food31_2.jpg</t>
  </si>
  <si>
    <t>Dried Potatoes</t>
  </si>
  <si>
    <t>DISPLAY product_food32_2</t>
  </si>
  <si>
    <t>sb:productsignimages/food32_2.jpg</t>
  </si>
  <si>
    <t>Cheese Puffs</t>
  </si>
  <si>
    <t>DISPLAY product_food33_2</t>
  </si>
  <si>
    <t>sb:productsignimages/food33_2.jpg</t>
  </si>
  <si>
    <t>Coconut Snacks</t>
  </si>
  <si>
    <t>DISPLAY product_food34_2</t>
  </si>
  <si>
    <t>sb:productsignimages/food34_2.jpg</t>
  </si>
  <si>
    <t>Orange Tea</t>
  </si>
  <si>
    <t>DISPLAY product_food35_2</t>
  </si>
  <si>
    <t>sb:productsignimages/food35_2.jpg</t>
  </si>
  <si>
    <t>Ice Tea Bags</t>
  </si>
  <si>
    <t>DISPLAY product_food36_2</t>
  </si>
  <si>
    <t>sb:productsignimages/food36_2.jpg</t>
  </si>
  <si>
    <t>Suji Rusk Biscuits</t>
  </si>
  <si>
    <t>DISPLAY product_foodcat1_1</t>
  </si>
  <si>
    <t>sb:productsignimages/foodcat1_1.jpg</t>
  </si>
  <si>
    <t>Cat Food (3 cans)</t>
  </si>
  <si>
    <t>DISPLAY product_foodcat2_1</t>
  </si>
  <si>
    <t>sb:productsignimages/foodcat2_1.jpg</t>
  </si>
  <si>
    <t>Cat Food (bag)</t>
  </si>
  <si>
    <t>DISPLAY product_fooddog_1</t>
  </si>
  <si>
    <t>sb:productsignimages/fooddog_1.jpg</t>
  </si>
  <si>
    <t>Dog Food (3 cans)</t>
  </si>
  <si>
    <t>DISPLAY product_toyboy1</t>
  </si>
  <si>
    <t>sb:productsignimages/toyboy1.jpg</t>
  </si>
  <si>
    <t>Action Figure - Blue</t>
  </si>
  <si>
    <t>DISPLAY product_toyboy2</t>
  </si>
  <si>
    <t>sb:productsignimages/toyboy2.jpg</t>
  </si>
  <si>
    <t>Toy Dart Guns</t>
  </si>
  <si>
    <t>DISPLAY product_toyboy3</t>
  </si>
  <si>
    <t>sb:productsignimages/toyboy3.jpg</t>
  </si>
  <si>
    <t>Action Figure - Yellow</t>
  </si>
  <si>
    <t>DISPLAY product_toyboy4</t>
  </si>
  <si>
    <t>sb:productsignimages/toyboy4.jpg</t>
  </si>
  <si>
    <t>Lego Toy</t>
  </si>
  <si>
    <t>DISPLAY product_toyboy5</t>
  </si>
  <si>
    <t>sb:productsignimages/toyboy5.jpg</t>
  </si>
  <si>
    <t>RC Truck</t>
  </si>
  <si>
    <t>DISPLAY product_toygirl1</t>
  </si>
  <si>
    <t>sb:productsignimages/toygirl1.jpg</t>
  </si>
  <si>
    <t>Barbie Doll</t>
  </si>
  <si>
    <t>DISPLAY product_toygirl2</t>
  </si>
  <si>
    <t>sb:productsignimages/toygirl2.jpg</t>
  </si>
  <si>
    <t>Baby Doll</t>
  </si>
  <si>
    <t>DISPLAY product_toygirl3</t>
  </si>
  <si>
    <t>sb:productsignimages/toygirl3.jpg</t>
  </si>
  <si>
    <t>Action Figure - Green</t>
  </si>
  <si>
    <t>DISPLAY product_game_1</t>
  </si>
  <si>
    <t>sb:productsignimages/game_1.jpg</t>
  </si>
  <si>
    <t>Mystery Game</t>
  </si>
  <si>
    <t>DISPLAY product_game_2</t>
  </si>
  <si>
    <t>sb:productsignimages/game_2.jpg</t>
  </si>
  <si>
    <t>Tycoon Game</t>
  </si>
  <si>
    <t>DISPLAY product_game_3</t>
  </si>
  <si>
    <t>sb:productsignimages/game_3.jpg</t>
  </si>
  <si>
    <t>Word Game</t>
  </si>
  <si>
    <t>DISPLAY product_game_4</t>
  </si>
  <si>
    <t>sb:productsignimages/game_4.jpg</t>
  </si>
  <si>
    <t>Guessing Game</t>
  </si>
  <si>
    <t>DISPLAY product_game_5</t>
  </si>
  <si>
    <t>sb:productsignimages/game_5.jpg</t>
  </si>
  <si>
    <t>Lego Game</t>
  </si>
  <si>
    <t>DISPLAY product_game_6</t>
  </si>
  <si>
    <t>sb:productsignimages/game_6.jpg</t>
  </si>
  <si>
    <t>Puzzle Game</t>
  </si>
  <si>
    <t>DISPLAY product_game_7</t>
  </si>
  <si>
    <t>sb:productsignimages/game_7.jpg</t>
  </si>
  <si>
    <t>Kite Game</t>
  </si>
  <si>
    <t>DISPLAY product_teddybear</t>
  </si>
  <si>
    <t>sb:productsignimages/teddybear.jpg</t>
  </si>
  <si>
    <t>Washable Teddy</t>
  </si>
  <si>
    <t>DISPLAY product_babywipe</t>
  </si>
  <si>
    <t>sb:productsignimages/babywipe.jpg</t>
  </si>
  <si>
    <t>Baby Wipes</t>
  </si>
  <si>
    <t>DISPLAY product_bleach1</t>
  </si>
  <si>
    <t>sb:productsignimages/bleach1.jpg</t>
  </si>
  <si>
    <t>Bleach for industrial</t>
  </si>
  <si>
    <t>$3.99 / 4 ltr</t>
  </si>
  <si>
    <t>DISPLAY product_bleach2</t>
  </si>
  <si>
    <t>sb:productsignimages/bleach2.jpg</t>
  </si>
  <si>
    <t>Bleach for home</t>
  </si>
  <si>
    <t>$1.99 / 4 ltr</t>
  </si>
  <si>
    <t>DISPLAY product_cleaner</t>
  </si>
  <si>
    <t>sb:productsignimages/cleaner.jpg</t>
  </si>
  <si>
    <t>Cream Cleaner</t>
  </si>
  <si>
    <t>DISPLAY product_diapers</t>
  </si>
  <si>
    <t>sb:productsignimages/diapers.jpg</t>
  </si>
  <si>
    <t>Stretchy Sides Diapers</t>
  </si>
  <si>
    <t>DISPLAY product_shampoo</t>
  </si>
  <si>
    <t>sb:productsignimages/shampoo.jpg</t>
  </si>
  <si>
    <t>Zinc Shampoo</t>
  </si>
  <si>
    <t>DISPLAY product_laundrydetergent</t>
  </si>
  <si>
    <t>sb:productsignimages/laundrydetergent.jpg</t>
  </si>
  <si>
    <t>Clothes Detergent</t>
  </si>
  <si>
    <t>DISPLAY product_toiletpaper</t>
  </si>
  <si>
    <t>sb:productsignimages/toiletpaper.jpg</t>
  </si>
  <si>
    <t>Toilet Paper - 12 rolls</t>
  </si>
  <si>
    <t>DISPLAY product_deodorant</t>
  </si>
  <si>
    <t>sb:productsignimages/deodorant.jpg</t>
  </si>
  <si>
    <t>Deodorant - 200ml</t>
  </si>
  <si>
    <t>DISPLAY product_toothbrush</t>
  </si>
  <si>
    <t>sb:productsignimages/toothbrush.jpg</t>
  </si>
  <si>
    <t>Toothbrush - Electric</t>
  </si>
  <si>
    <t>DISPLAY product_toothpaste</t>
  </si>
  <si>
    <t>sb:productsignimages/toothpaste.jpg</t>
  </si>
  <si>
    <t>Toothpaste - 4pk</t>
  </si>
  <si>
    <t>DISPLAY product_shaver</t>
  </si>
  <si>
    <t>sb:productsignimages/shaver.jpg</t>
  </si>
  <si>
    <t>Razor - 20pk</t>
  </si>
  <si>
    <t>DISPLAY product_klenex</t>
  </si>
  <si>
    <t>sb:productsignimages/klenex.jpg</t>
  </si>
  <si>
    <t>Klenex Box</t>
  </si>
  <si>
    <t>DISPLAY product_hairgel</t>
  </si>
  <si>
    <t>sb:productsignimages/hairgel.jpg</t>
  </si>
  <si>
    <t>Hair Gel</t>
  </si>
  <si>
    <t>DISPLAY product_dishwashingliquid1</t>
  </si>
  <si>
    <t>sb:productsignimages/dishwashingliquid1.jpg</t>
  </si>
  <si>
    <t>Dish Soap - Pink</t>
  </si>
  <si>
    <t>DISPLAY product_dishwashingliquid2</t>
  </si>
  <si>
    <t>sb:productsignimages/dishwashingliquid2.jpg</t>
  </si>
  <si>
    <t>Dish Soap - Green</t>
  </si>
  <si>
    <t>DISPLAY product_papertowels</t>
  </si>
  <si>
    <t>sb:productsignimages/papertowels.jpg</t>
  </si>
  <si>
    <t>Papertowls - 3 pack</t>
  </si>
  <si>
    <t>DISPLAY product_plasticfilm</t>
  </si>
  <si>
    <t>sb:productsignimages/plasticfilm.jpg</t>
  </si>
  <si>
    <t>Plastic Wrap</t>
  </si>
  <si>
    <t>DISPLAY product_soap</t>
  </si>
  <si>
    <t>sb:productsignimages/soap.jpg</t>
  </si>
  <si>
    <t>Body Wash</t>
  </si>
  <si>
    <t>DISPLAY product_wcblock</t>
  </si>
  <si>
    <t>sb:productsignimages/wcblock.jpg</t>
  </si>
  <si>
    <t>Toilet Block</t>
  </si>
  <si>
    <t>DISPLAY product_hairspray</t>
  </si>
  <si>
    <t>sb:productsignimages/hairspray.jpg</t>
  </si>
  <si>
    <t>Hair Spray</t>
  </si>
  <si>
    <t>DISPLAY product_beer1</t>
  </si>
  <si>
    <t>sb:productsignimages/beer1.jpg</t>
  </si>
  <si>
    <t>Blond Beer</t>
  </si>
  <si>
    <t>$12.99 for 12</t>
  </si>
  <si>
    <t>DISPLAY product_beer2</t>
  </si>
  <si>
    <t>sb:productsignimages/beer2.jpg</t>
  </si>
  <si>
    <t>Bebeer</t>
  </si>
  <si>
    <t>$3.99 for 6</t>
  </si>
  <si>
    <t>DISPLAY product_beer3</t>
  </si>
  <si>
    <t>sb:productsignimages/beer3.jpg</t>
  </si>
  <si>
    <t>Brave Beer</t>
  </si>
  <si>
    <t>$8.99 for 6</t>
  </si>
  <si>
    <t>DISPLAY product_wine1</t>
  </si>
  <si>
    <t>sb:productsignimages/wine1.jpg</t>
  </si>
  <si>
    <t>Pinot Blanc</t>
  </si>
  <si>
    <t>DISPLAY product_wine2</t>
  </si>
  <si>
    <t>sb:productsignimages/wine2.jpg</t>
  </si>
  <si>
    <t>Riesling</t>
  </si>
  <si>
    <t>$2.99 / liter</t>
  </si>
  <si>
    <t>DISPLAY product_wine3</t>
  </si>
  <si>
    <t>sb:productsignimages/wine3.jpg</t>
  </si>
  <si>
    <t>Chateau</t>
  </si>
  <si>
    <t>$4.99 / liter</t>
  </si>
  <si>
    <t>DISPLAY product_pastis</t>
  </si>
  <si>
    <t>sb:productsignimages/pastis.jpg</t>
  </si>
  <si>
    <t>Pastis</t>
  </si>
  <si>
    <t>$11.99 per bottle</t>
  </si>
  <si>
    <t>DISPLAY product_whiskey2</t>
  </si>
  <si>
    <t>sb:productsignimages/whiskey2.jpg</t>
  </si>
  <si>
    <t>Scotch Whiskey</t>
  </si>
  <si>
    <t>$29.99 / liter</t>
  </si>
  <si>
    <t>DISPLAY product_rum</t>
  </si>
  <si>
    <t>sb:productsignimages/rum.jpg</t>
  </si>
  <si>
    <t>Armagnac Brandy</t>
  </si>
  <si>
    <t>$22.99 / liter</t>
  </si>
  <si>
    <t>DISPLAY product_vodka</t>
  </si>
  <si>
    <t>sb:productsignimages/vodka.jpg</t>
  </si>
  <si>
    <t>Vodka</t>
  </si>
  <si>
    <t>$9.99 / liter</t>
  </si>
  <si>
    <t>DISPLAY product_malibu</t>
  </si>
  <si>
    <t>sb:productsignimages/malibu.jpg</t>
  </si>
  <si>
    <t>Tahiti Rum</t>
  </si>
  <si>
    <t>$25.99 / liter</t>
  </si>
  <si>
    <t>DISPLAY product_redwine1</t>
  </si>
  <si>
    <t>sb:productsignimages/redwine1.jpg</t>
  </si>
  <si>
    <t>Red Red Vine</t>
  </si>
  <si>
    <t>$15.99 / liter</t>
  </si>
  <si>
    <t>DISPLAY product_redwine2</t>
  </si>
  <si>
    <t>sb:productsignimages/redwine2.jpg</t>
  </si>
  <si>
    <t>Mourvedre</t>
  </si>
  <si>
    <t>$12.99 / liter</t>
  </si>
  <si>
    <t>DISPLAY product_redwine3</t>
  </si>
  <si>
    <t>sb:productsignimages/redwine3.jpg</t>
  </si>
  <si>
    <t>Merlot</t>
  </si>
  <si>
    <t>DISPLAY product_orange_j</t>
  </si>
  <si>
    <t>sb:productsignimages/orange_j.jpg</t>
  </si>
  <si>
    <t>Orange Juice Large</t>
  </si>
  <si>
    <t>DISPLAY product_milkb</t>
  </si>
  <si>
    <t>sb:productsignimages/milkb.jpg</t>
  </si>
  <si>
    <t>Whole Milk</t>
  </si>
  <si>
    <t>DISPLAY product_milk</t>
  </si>
  <si>
    <t>sb:productsignimages/milk.jpg</t>
  </si>
  <si>
    <t>Milk - 3.5%</t>
  </si>
  <si>
    <t>DISPLAY product_cola6pack</t>
  </si>
  <si>
    <t>sb:productsignimages/cola6pack.jpg</t>
  </si>
  <si>
    <t>Cola - 6 @ 12oz</t>
  </si>
  <si>
    <t>DISPLAY product_cola2liter</t>
  </si>
  <si>
    <t>sb:productsignimages/cola2liter.jpg</t>
  </si>
  <si>
    <t>Cola - 2 liter</t>
  </si>
  <si>
    <t>DISPLAY product_waterpack3</t>
  </si>
  <si>
    <t>sb:productsignimages/waterpack3.jpg</t>
  </si>
  <si>
    <t>French Bubbles</t>
  </si>
  <si>
    <t>DISPLAY product_waterpack</t>
  </si>
  <si>
    <t>sb:productsignimages/waterpack.jpg</t>
  </si>
  <si>
    <t>Water - 6 @ 12oz</t>
  </si>
  <si>
    <t>DISPLAY product_waterb</t>
  </si>
  <si>
    <t>sb:productsignimages/waterb.jpg</t>
  </si>
  <si>
    <t>Water - 12oz</t>
  </si>
  <si>
    <t>DISPLAY product_waterpack2_2</t>
  </si>
  <si>
    <t>sb:productsignimages/waterpack2_2.jpg</t>
  </si>
  <si>
    <t>Water - 6 @ 16oz</t>
  </si>
  <si>
    <t>DISPLAY product_waterb_2</t>
  </si>
  <si>
    <t>sb:productsignimages/waterb_2.jpg</t>
  </si>
  <si>
    <t>Water - 16oz</t>
  </si>
  <si>
    <t>DISPLAY product_soda2_2</t>
  </si>
  <si>
    <t>sb:productsignimages/soda2_2.jpg</t>
  </si>
  <si>
    <t>Orange Soda</t>
  </si>
  <si>
    <t>DISPLAY product_soda1_2</t>
  </si>
  <si>
    <t>sb:productsignimages/soda1_2.jpg</t>
  </si>
  <si>
    <t>Lemon Soda</t>
  </si>
  <si>
    <t>DISPLAY product_orange_j3_2</t>
  </si>
  <si>
    <t>sb:productsignimages/orange_j3_2.jpg</t>
  </si>
  <si>
    <t>Orange Juice Kids</t>
  </si>
  <si>
    <t>DISPLAY product_juice_exotic_2</t>
  </si>
  <si>
    <t>sb:productsignimages/juice_exotic_2.jpg</t>
  </si>
  <si>
    <t>Tropical Juice</t>
  </si>
  <si>
    <t>DISPLAY product_juice_exotic2_2</t>
  </si>
  <si>
    <t>sb:productsignimages/juice_exotic2_2.jpg</t>
  </si>
  <si>
    <t>Nectar Juice</t>
  </si>
  <si>
    <t>DISPLAY product_onion</t>
  </si>
  <si>
    <t>sb:productsignimages/yellowonion.jpg</t>
  </si>
  <si>
    <t>Yellow Onions</t>
  </si>
  <si>
    <t>$.89 per lb</t>
  </si>
  <si>
    <t>DISPLAY Asparagus bunch of 10</t>
  </si>
  <si>
    <t>sb:productsignimages/asparagus.jpg</t>
  </si>
  <si>
    <t>Asparagus Bunch (big)</t>
  </si>
  <si>
    <t>$2.99 per bunch</t>
  </si>
  <si>
    <t>DISPLAY Asparagus bunch of 6</t>
  </si>
  <si>
    <t>Asparagus Bunch (small)</t>
  </si>
  <si>
    <t>$1.99 per bunch</t>
  </si>
  <si>
    <t>DISPLAY Artichoke</t>
  </si>
  <si>
    <t>sb:productsignimages/artichoke.jpg</t>
  </si>
  <si>
    <t>Artichoke</t>
  </si>
  <si>
    <t>$1.89 each</t>
  </si>
  <si>
    <t>DISPLAY product_salad</t>
  </si>
  <si>
    <t>sb:productsignimages/greensalad.jpg</t>
  </si>
  <si>
    <t>Green Salad</t>
  </si>
  <si>
    <t>$3.99 each</t>
  </si>
  <si>
    <t>DISPLAY product_tulip_yellow</t>
  </si>
  <si>
    <t>sb:productsignimages/yellowtulips.jpg</t>
  </si>
  <si>
    <t>Yellow Tulips</t>
  </si>
  <si>
    <t>$9.99 for 8</t>
  </si>
  <si>
    <t>DISPLAY product_tulip_purple</t>
  </si>
  <si>
    <t>sb:productsignimages/purpletulips.jpg</t>
  </si>
  <si>
    <t>Purple Tulips</t>
  </si>
  <si>
    <t>DISPLAY product_tulip_pink</t>
  </si>
  <si>
    <t>sb:productsignimages/pinktulips.jpg</t>
  </si>
  <si>
    <t>Pink Tulips</t>
  </si>
  <si>
    <t>DISPLAY product_califlower</t>
  </si>
  <si>
    <t>sb:productsignimages/califlower.jpg</t>
  </si>
  <si>
    <t>California Califlower</t>
  </si>
  <si>
    <t>$.99 each</t>
  </si>
  <si>
    <t>DISPLAY product_apple</t>
  </si>
  <si>
    <t>sb:productsignimages/apple_gala.jpg</t>
  </si>
  <si>
    <t>Gala Apples</t>
  </si>
  <si>
    <t>$.69 per lb</t>
  </si>
  <si>
    <t>DISPLAY product_tomato</t>
  </si>
  <si>
    <t>sb:productsignimages/greenhousetomato.jpg</t>
  </si>
  <si>
    <t>Greenhouse Tomatoes</t>
  </si>
  <si>
    <t>$.79 per lb</t>
  </si>
  <si>
    <t>DISPLAY product_avocado</t>
  </si>
  <si>
    <t>sb:productsignimages/avocado.jpg</t>
  </si>
  <si>
    <t>Haas Avocados</t>
  </si>
  <si>
    <t>$.50 each</t>
  </si>
  <si>
    <t>DISPLAY product_pear</t>
  </si>
  <si>
    <t>sb:productsignimages/bartletpear.jpg</t>
  </si>
  <si>
    <t>Bartlet Pears</t>
  </si>
  <si>
    <t>$.99 per lb</t>
  </si>
  <si>
    <t>DISPLAY product_milk_veg_b2</t>
  </si>
  <si>
    <t>sb:productsignimages/product_milk_veg_b2.jpg</t>
  </si>
  <si>
    <t>Latte Vegan Milk</t>
  </si>
  <si>
    <t>DISPLAY product_shallot</t>
  </si>
  <si>
    <t>sb:productsignimages/shallot.jpg</t>
  </si>
  <si>
    <t>Fresh Shallots</t>
  </si>
  <si>
    <t>$1.49 per lb</t>
  </si>
  <si>
    <t>DISPLAY product_banana</t>
  </si>
  <si>
    <t>sb:productsignimages/banana.jpg</t>
  </si>
  <si>
    <t>Bananas from Peru</t>
  </si>
  <si>
    <t>$.59 per lb</t>
  </si>
  <si>
    <t>DISPLAY product_carrot</t>
  </si>
  <si>
    <t>sb:productsignimages/carrots.jpg</t>
  </si>
  <si>
    <t>Topless Carrots</t>
  </si>
  <si>
    <t>$1.29 per lb</t>
  </si>
  <si>
    <t>DISPLAY product_courget</t>
  </si>
  <si>
    <t>sb:productsignimages/zucchini.jpg</t>
  </si>
  <si>
    <t>Summer Zucchini</t>
  </si>
  <si>
    <t>$.49 per lb</t>
  </si>
  <si>
    <t>DISPLAY product_eggbox</t>
  </si>
  <si>
    <t>sb:productsignimages/browneggs.jpg</t>
  </si>
  <si>
    <t>Free Range Eggs</t>
  </si>
  <si>
    <t>$.59 for 6</t>
  </si>
  <si>
    <t>DISPLAY product_eggplant</t>
  </si>
  <si>
    <t>sb:productsignimages/eggplant.jpg</t>
  </si>
  <si>
    <t>Whole Eggplant</t>
  </si>
  <si>
    <t>DISPLAY product_garlic</t>
  </si>
  <si>
    <t>sb:productsignimages/garlic.jpg</t>
  </si>
  <si>
    <t>Fresh Garlic</t>
  </si>
  <si>
    <t>$.79 each</t>
  </si>
  <si>
    <t>DISPLAY product_green_pepper</t>
  </si>
  <si>
    <t>sb:productsignimages/greenpepper.jpg</t>
  </si>
  <si>
    <t>Green Peppers</t>
  </si>
  <si>
    <t>5 for $5</t>
  </si>
  <si>
    <t>DISPLAY product_melon</t>
  </si>
  <si>
    <t>sb:productsignimages/melon_charentais.jpg</t>
  </si>
  <si>
    <t>Charentais Melons</t>
  </si>
  <si>
    <t>$1.59 each</t>
  </si>
  <si>
    <t>DISPLAY product_leek</t>
  </si>
  <si>
    <t>sb:productsignimages/leek.jpg</t>
  </si>
  <si>
    <t>Trimmed Leeks</t>
  </si>
  <si>
    <t>DISPLAY product_orange</t>
  </si>
  <si>
    <t>sb:productsignimages/navelorange.jpg</t>
  </si>
  <si>
    <t>Oranges</t>
  </si>
  <si>
    <t>DISPLAY product_potatoes</t>
  </si>
  <si>
    <t>sb:productsignimages/russetpotato.jpg</t>
  </si>
  <si>
    <t>Russet Potatoes lb</t>
  </si>
  <si>
    <t>$2.50 for 10lb</t>
  </si>
  <si>
    <t>DISPLAY product_red_pepper</t>
  </si>
  <si>
    <t>sb:productsignimages/redpepper.jpg</t>
  </si>
  <si>
    <t>Red Peppers</t>
  </si>
  <si>
    <t>3 for $3</t>
  </si>
  <si>
    <t>DISPLAY product_strawberries</t>
  </si>
  <si>
    <t>sb:productsignimages/strawberries.jpg</t>
  </si>
  <si>
    <t>Strawberries 8 oz</t>
  </si>
  <si>
    <t>$1.99 for 8 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</si>
</sst>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FF"/>
      <name val="Inconsolata"/>
    </font>
    <font>
      <u/>
      <sz val="11.0"/>
      <color rgb="FF0000FF"/>
      <name val="Inconsolata"/>
    </font>
    <font>
      <sz val="11.0"/>
      <color rgb="FF000000"/>
      <name val="Arial"/>
    </font>
    <font>
      <sz val="11.0"/>
      <color rgb="FF000000"/>
      <name val="Inconsolata"/>
    </font>
    <font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readingOrder="0" vertical="bottom"/>
    </xf>
    <xf borderId="0" fillId="2" fontId="3" numFmtId="0" xfId="0" applyFill="1" applyFont="1"/>
    <xf borderId="0" fillId="2" fontId="4" numFmtId="0" xfId="0" applyFont="1"/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5" numFmtId="0" xfId="0" applyAlignment="1" applyFont="1">
      <alignment readingOrder="0"/>
    </xf>
    <xf borderId="0" fillId="2" fontId="6" numFmtId="0" xfId="0" applyFont="1"/>
    <xf borderId="0" fillId="2" fontId="6" numFmtId="0" xfId="0" applyAlignment="1" applyFont="1">
      <alignment readingOrder="0"/>
    </xf>
    <xf borderId="0" fillId="2" fontId="6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  <col customWidth="1" min="2" max="2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4" t="s">
        <v>8</v>
      </c>
      <c r="D2" s="3"/>
      <c r="E2" s="3"/>
      <c r="F2" s="5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465</v>
      </c>
      <c r="E2" s="13" t="s">
        <v>466</v>
      </c>
      <c r="F2" s="13">
        <v>100.0</v>
      </c>
      <c r="H2" s="13" t="s">
        <v>467</v>
      </c>
      <c r="I2" s="13">
        <v>8.99</v>
      </c>
      <c r="J2" s="13" t="s">
        <v>468</v>
      </c>
      <c r="L2" s="13" t="s">
        <v>180</v>
      </c>
      <c r="N2" s="13" t="s">
        <v>467</v>
      </c>
      <c r="O2" s="13" t="s">
        <v>467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469</v>
      </c>
      <c r="E3" s="13" t="s">
        <v>470</v>
      </c>
      <c r="F3" s="13">
        <v>200.0</v>
      </c>
      <c r="H3" s="13" t="s">
        <v>471</v>
      </c>
      <c r="I3" s="13">
        <v>3.99</v>
      </c>
      <c r="J3" s="13" t="s">
        <v>472</v>
      </c>
      <c r="L3" s="13" t="s">
        <v>181</v>
      </c>
      <c r="N3" s="13" t="s">
        <v>471</v>
      </c>
      <c r="O3" s="13" t="s">
        <v>471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473</v>
      </c>
      <c r="E4" s="13" t="s">
        <v>474</v>
      </c>
      <c r="F4" s="13">
        <v>300.0</v>
      </c>
      <c r="H4" s="13" t="s">
        <v>475</v>
      </c>
      <c r="I4" s="13">
        <v>6.99</v>
      </c>
      <c r="J4" s="13" t="s">
        <v>476</v>
      </c>
      <c r="L4" s="13" t="s">
        <v>145</v>
      </c>
      <c r="N4" s="13" t="s">
        <v>475</v>
      </c>
      <c r="O4" s="13" t="s">
        <v>475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477</v>
      </c>
      <c r="E5" s="13" t="s">
        <v>478</v>
      </c>
      <c r="F5" s="13">
        <v>400.0</v>
      </c>
      <c r="H5" s="13" t="s">
        <v>479</v>
      </c>
      <c r="I5" s="13">
        <v>0.35</v>
      </c>
      <c r="J5" s="27">
        <v>0.35</v>
      </c>
      <c r="L5" s="13" t="s">
        <v>145</v>
      </c>
      <c r="N5" s="13" t="s">
        <v>479</v>
      </c>
      <c r="O5" s="13" t="s">
        <v>479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480</v>
      </c>
      <c r="E6" s="13" t="s">
        <v>481</v>
      </c>
      <c r="F6" s="13">
        <v>500.0</v>
      </c>
      <c r="H6" s="13" t="s">
        <v>482</v>
      </c>
      <c r="I6" s="13">
        <v>0.35</v>
      </c>
      <c r="J6" s="27">
        <v>0.35</v>
      </c>
      <c r="L6" s="13" t="s">
        <v>145</v>
      </c>
      <c r="N6" s="13" t="s">
        <v>482</v>
      </c>
      <c r="O6" s="13" t="s">
        <v>482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483</v>
      </c>
      <c r="E7" s="13" t="s">
        <v>484</v>
      </c>
      <c r="F7" s="13">
        <v>600.0</v>
      </c>
      <c r="H7" s="13" t="s">
        <v>485</v>
      </c>
      <c r="I7" s="13">
        <v>8.99</v>
      </c>
      <c r="J7" s="13" t="s">
        <v>486</v>
      </c>
      <c r="L7" s="13" t="s">
        <v>145</v>
      </c>
      <c r="N7" s="13" t="s">
        <v>485</v>
      </c>
      <c r="O7" s="13" t="s">
        <v>485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487</v>
      </c>
      <c r="E8" s="13" t="s">
        <v>488</v>
      </c>
      <c r="F8" s="13">
        <v>700.0</v>
      </c>
      <c r="H8" s="13" t="s">
        <v>489</v>
      </c>
      <c r="I8" s="13">
        <v>4.99</v>
      </c>
      <c r="J8" s="13" t="s">
        <v>490</v>
      </c>
      <c r="L8" s="13" t="s">
        <v>182</v>
      </c>
      <c r="N8" s="13" t="s">
        <v>489</v>
      </c>
      <c r="O8" s="13" t="s">
        <v>489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491</v>
      </c>
      <c r="E9" s="13" t="s">
        <v>492</v>
      </c>
      <c r="F9" s="13">
        <v>800.0</v>
      </c>
      <c r="H9" s="13" t="s">
        <v>493</v>
      </c>
      <c r="I9" s="13">
        <v>1.99</v>
      </c>
      <c r="J9" s="13" t="s">
        <v>494</v>
      </c>
      <c r="N9" s="13" t="s">
        <v>493</v>
      </c>
      <c r="O9" s="13" t="s">
        <v>493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495</v>
      </c>
      <c r="E10" s="13" t="s">
        <v>496</v>
      </c>
      <c r="F10" s="13">
        <v>900.0</v>
      </c>
      <c r="H10" s="13" t="s">
        <v>497</v>
      </c>
      <c r="I10" s="13">
        <v>4.99</v>
      </c>
      <c r="J10" s="13" t="s">
        <v>498</v>
      </c>
      <c r="N10" s="13" t="s">
        <v>497</v>
      </c>
      <c r="O10" s="13" t="s">
        <v>497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499</v>
      </c>
      <c r="E11" s="13" t="s">
        <v>500</v>
      </c>
      <c r="F11" s="13">
        <v>1000.0</v>
      </c>
      <c r="H11" s="13" t="s">
        <v>501</v>
      </c>
      <c r="I11" s="13">
        <v>2.99</v>
      </c>
      <c r="J11" s="13" t="s">
        <v>502</v>
      </c>
      <c r="L11" s="13" t="s">
        <v>183</v>
      </c>
      <c r="N11" s="13" t="s">
        <v>501</v>
      </c>
      <c r="O11" s="13" t="s">
        <v>501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503</v>
      </c>
      <c r="E12" s="13" t="s">
        <v>504</v>
      </c>
      <c r="F12" s="13">
        <v>1100.0</v>
      </c>
      <c r="H12" s="13" t="s">
        <v>505</v>
      </c>
      <c r="I12" s="13">
        <v>1.99</v>
      </c>
      <c r="J12" s="13" t="s">
        <v>506</v>
      </c>
      <c r="L12" s="13" t="s">
        <v>146</v>
      </c>
      <c r="N12" s="13" t="s">
        <v>505</v>
      </c>
      <c r="O12" s="13" t="s">
        <v>505</v>
      </c>
      <c r="S12" s="13">
        <v>31.0</v>
      </c>
      <c r="T12" s="13">
        <v>7.0</v>
      </c>
      <c r="U12" s="13">
        <v>50.0</v>
      </c>
    </row>
    <row r="13">
      <c r="A13" s="13" t="s">
        <v>222</v>
      </c>
      <c r="B13" s="13" t="s">
        <v>507</v>
      </c>
      <c r="E13" s="13" t="s">
        <v>508</v>
      </c>
      <c r="F13" s="13">
        <v>1200.0</v>
      </c>
      <c r="H13" s="13" t="s">
        <v>509</v>
      </c>
      <c r="I13" s="13">
        <v>2.99</v>
      </c>
      <c r="J13" s="27">
        <v>2.99</v>
      </c>
      <c r="L13" s="13" t="s">
        <v>146</v>
      </c>
      <c r="N13" s="13" t="s">
        <v>509</v>
      </c>
      <c r="O13" s="13" t="s">
        <v>509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510</v>
      </c>
      <c r="E14" s="13" t="s">
        <v>511</v>
      </c>
      <c r="F14" s="13">
        <v>1300.0</v>
      </c>
      <c r="H14" s="13" t="s">
        <v>512</v>
      </c>
      <c r="I14" s="13">
        <v>6.99</v>
      </c>
      <c r="J14" s="27">
        <v>6.99</v>
      </c>
      <c r="L14" s="13" t="s">
        <v>146</v>
      </c>
      <c r="N14" s="13" t="s">
        <v>512</v>
      </c>
      <c r="O14" s="13" t="s">
        <v>512</v>
      </c>
      <c r="S14" s="13">
        <v>15.0</v>
      </c>
      <c r="T14" s="13">
        <v>5.0</v>
      </c>
      <c r="U14" s="13">
        <v>47.0</v>
      </c>
    </row>
    <row r="15">
      <c r="A15" s="13" t="s">
        <v>222</v>
      </c>
      <c r="B15" s="13" t="s">
        <v>513</v>
      </c>
      <c r="E15" s="13" t="s">
        <v>514</v>
      </c>
      <c r="F15" s="13">
        <v>1400.0</v>
      </c>
      <c r="H15" s="13" t="s">
        <v>515</v>
      </c>
      <c r="I15" s="13">
        <v>7.99</v>
      </c>
      <c r="J15" s="27">
        <v>7.99</v>
      </c>
      <c r="L15" s="13" t="s">
        <v>146</v>
      </c>
      <c r="N15" s="13" t="s">
        <v>515</v>
      </c>
      <c r="O15" s="13" t="s">
        <v>515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516</v>
      </c>
      <c r="E16" s="13" t="s">
        <v>517</v>
      </c>
      <c r="F16" s="13">
        <v>1500.0</v>
      </c>
      <c r="H16" s="13" t="s">
        <v>518</v>
      </c>
      <c r="I16" s="13">
        <v>5.99</v>
      </c>
      <c r="J16" s="27">
        <v>5.99</v>
      </c>
      <c r="L16" s="13" t="s">
        <v>184</v>
      </c>
      <c r="N16" s="13" t="s">
        <v>518</v>
      </c>
      <c r="O16" s="13" t="s">
        <v>518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519</v>
      </c>
      <c r="E17" s="13" t="s">
        <v>520</v>
      </c>
      <c r="F17" s="13">
        <v>1600.0</v>
      </c>
      <c r="H17" s="13" t="s">
        <v>521</v>
      </c>
      <c r="I17" s="13">
        <v>3.99</v>
      </c>
      <c r="J17" s="27">
        <v>3.99</v>
      </c>
      <c r="L17" s="13" t="s">
        <v>168</v>
      </c>
      <c r="N17" s="13" t="s">
        <v>521</v>
      </c>
      <c r="O17" s="13" t="s">
        <v>521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522</v>
      </c>
      <c r="E18" s="13" t="s">
        <v>523</v>
      </c>
      <c r="F18" s="13">
        <v>1700.0</v>
      </c>
      <c r="H18" s="13" t="s">
        <v>524</v>
      </c>
      <c r="I18" s="13">
        <v>12.99</v>
      </c>
      <c r="J18" s="27">
        <v>12.99</v>
      </c>
      <c r="L18" s="13" t="s">
        <v>168</v>
      </c>
      <c r="N18" s="13" t="s">
        <v>524</v>
      </c>
      <c r="O18" s="13" t="s">
        <v>524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525</v>
      </c>
      <c r="E19" s="13" t="s">
        <v>526</v>
      </c>
      <c r="F19" s="13">
        <v>1800.0</v>
      </c>
      <c r="H19" s="13" t="s">
        <v>527</v>
      </c>
      <c r="I19" s="13">
        <v>11.99</v>
      </c>
      <c r="J19" s="27">
        <v>11.99</v>
      </c>
      <c r="L19" s="13" t="s">
        <v>185</v>
      </c>
      <c r="N19" s="13" t="s">
        <v>527</v>
      </c>
      <c r="O19" s="13" t="s">
        <v>527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528</v>
      </c>
      <c r="E20" s="13" t="s">
        <v>529</v>
      </c>
      <c r="F20" s="13">
        <v>1900.0</v>
      </c>
      <c r="H20" s="13" t="s">
        <v>530</v>
      </c>
      <c r="I20" s="13">
        <v>0.49</v>
      </c>
      <c r="J20" s="27">
        <v>0.49</v>
      </c>
      <c r="L20" s="13" t="s">
        <v>147</v>
      </c>
      <c r="N20" s="13" t="s">
        <v>530</v>
      </c>
      <c r="O20" s="13" t="s">
        <v>530</v>
      </c>
      <c r="S20" s="13">
        <v>-15.0</v>
      </c>
      <c r="T20" s="13">
        <v>5.0</v>
      </c>
      <c r="U20" s="13">
        <v>47.0</v>
      </c>
    </row>
    <row r="21">
      <c r="A21" s="13" t="s">
        <v>222</v>
      </c>
      <c r="B21" s="13" t="s">
        <v>531</v>
      </c>
      <c r="E21" s="13" t="s">
        <v>532</v>
      </c>
      <c r="F21" s="13">
        <v>2000.0</v>
      </c>
      <c r="H21" s="13" t="s">
        <v>533</v>
      </c>
      <c r="I21" s="13">
        <v>1.49</v>
      </c>
      <c r="J21" s="27">
        <v>1.49</v>
      </c>
      <c r="L21" s="13" t="s">
        <v>147</v>
      </c>
      <c r="N21" s="13" t="s">
        <v>533</v>
      </c>
      <c r="O21" s="13" t="s">
        <v>533</v>
      </c>
      <c r="S21" s="13">
        <v>-25.0</v>
      </c>
      <c r="T21" s="13">
        <v>7.0</v>
      </c>
      <c r="U21" s="13">
        <v>57.0</v>
      </c>
    </row>
    <row r="22">
      <c r="A22" s="13" t="s">
        <v>222</v>
      </c>
      <c r="B22" s="13" t="s">
        <v>534</v>
      </c>
      <c r="E22" s="13" t="s">
        <v>535</v>
      </c>
      <c r="F22" s="13">
        <v>2100.0</v>
      </c>
      <c r="H22" s="13" t="s">
        <v>536</v>
      </c>
      <c r="I22" s="13">
        <v>1.69</v>
      </c>
      <c r="J22" s="27">
        <v>1.69</v>
      </c>
      <c r="L22" s="13" t="s">
        <v>147</v>
      </c>
      <c r="N22" s="13" t="s">
        <v>536</v>
      </c>
      <c r="O22" s="13" t="s">
        <v>536</v>
      </c>
      <c r="S22" s="13">
        <v>-31.0</v>
      </c>
      <c r="T22" s="13">
        <v>7.0</v>
      </c>
      <c r="U22" s="13">
        <v>50.0</v>
      </c>
    </row>
    <row r="23">
      <c r="A23" s="13" t="s">
        <v>222</v>
      </c>
      <c r="B23" s="13" t="s">
        <v>537</v>
      </c>
      <c r="E23" s="13" t="s">
        <v>538</v>
      </c>
      <c r="F23" s="13">
        <v>2200.0</v>
      </c>
      <c r="H23" s="13" t="s">
        <v>539</v>
      </c>
      <c r="I23" s="13">
        <v>1.89</v>
      </c>
      <c r="J23" s="27">
        <v>1.89</v>
      </c>
      <c r="L23" s="13" t="s">
        <v>147</v>
      </c>
      <c r="N23" s="13" t="s">
        <v>539</v>
      </c>
      <c r="O23" s="13" t="s">
        <v>539</v>
      </c>
      <c r="S23" s="13">
        <v>-21.5</v>
      </c>
      <c r="T23" s="13">
        <v>5.0</v>
      </c>
      <c r="U23" s="13">
        <v>41.0</v>
      </c>
    </row>
    <row r="24">
      <c r="A24" s="13" t="s">
        <v>222</v>
      </c>
      <c r="B24" s="13" t="s">
        <v>540</v>
      </c>
      <c r="E24" s="13" t="s">
        <v>541</v>
      </c>
      <c r="F24" s="13">
        <v>2300.0</v>
      </c>
      <c r="H24" s="13" t="s">
        <v>542</v>
      </c>
      <c r="I24" s="13">
        <v>3.99</v>
      </c>
      <c r="J24" s="27">
        <v>3.99</v>
      </c>
      <c r="L24" s="13" t="s">
        <v>186</v>
      </c>
      <c r="N24" s="13" t="s">
        <v>542</v>
      </c>
      <c r="O24" s="13" t="s">
        <v>542</v>
      </c>
      <c r="S24" s="13">
        <v>-31.0</v>
      </c>
      <c r="T24" s="13">
        <v>7.0</v>
      </c>
      <c r="U24" s="13">
        <v>40.0</v>
      </c>
    </row>
    <row r="25">
      <c r="A25" s="13" t="s">
        <v>222</v>
      </c>
      <c r="B25" s="13" t="s">
        <v>543</v>
      </c>
      <c r="E25" s="13" t="s">
        <v>544</v>
      </c>
      <c r="F25" s="13">
        <v>2400.0</v>
      </c>
      <c r="H25" s="13" t="s">
        <v>545</v>
      </c>
      <c r="I25" s="13">
        <v>13.99</v>
      </c>
      <c r="J25" s="27">
        <v>13.99</v>
      </c>
      <c r="L25" s="13" t="s">
        <v>187</v>
      </c>
      <c r="N25" s="13" t="s">
        <v>545</v>
      </c>
      <c r="O25" s="13" t="s">
        <v>545</v>
      </c>
      <c r="S25" s="13">
        <v>-31.0</v>
      </c>
      <c r="T25" s="13">
        <v>9.0</v>
      </c>
      <c r="U25" s="13">
        <v>30.0</v>
      </c>
    </row>
    <row r="26">
      <c r="A26" s="13" t="s">
        <v>222</v>
      </c>
      <c r="B26" s="13" t="s">
        <v>546</v>
      </c>
      <c r="E26" s="13" t="s">
        <v>547</v>
      </c>
      <c r="F26" s="13">
        <v>2500.0</v>
      </c>
      <c r="H26" s="13" t="s">
        <v>548</v>
      </c>
      <c r="I26" s="13">
        <v>1.39</v>
      </c>
      <c r="J26" s="27">
        <v>1.39</v>
      </c>
      <c r="L26" s="13" t="s">
        <v>187</v>
      </c>
      <c r="N26" s="13" t="s">
        <v>548</v>
      </c>
      <c r="O26" s="13" t="s">
        <v>548</v>
      </c>
      <c r="S26" s="13">
        <v>-31.0</v>
      </c>
      <c r="T26" s="13">
        <v>9.0</v>
      </c>
      <c r="U26" s="13">
        <v>20.0</v>
      </c>
    </row>
    <row r="27">
      <c r="A27" s="13" t="s">
        <v>222</v>
      </c>
      <c r="B27" s="13" t="s">
        <v>549</v>
      </c>
      <c r="E27" s="13" t="s">
        <v>550</v>
      </c>
      <c r="F27" s="13">
        <v>2600.0</v>
      </c>
      <c r="H27" s="13" t="s">
        <v>551</v>
      </c>
      <c r="I27" s="13">
        <v>29.99</v>
      </c>
      <c r="J27" s="27">
        <v>29.99</v>
      </c>
      <c r="L27" s="13" t="s">
        <v>188</v>
      </c>
      <c r="N27" s="13" t="s">
        <v>551</v>
      </c>
      <c r="O27" s="13" t="s">
        <v>551</v>
      </c>
      <c r="S27" s="13">
        <v>-31.0</v>
      </c>
      <c r="T27" s="13">
        <v>7.0</v>
      </c>
      <c r="U27" s="13">
        <v>10.0</v>
      </c>
    </row>
    <row r="28">
      <c r="A28" s="13" t="s">
        <v>222</v>
      </c>
      <c r="B28" s="13" t="s">
        <v>552</v>
      </c>
      <c r="E28" s="13" t="s">
        <v>553</v>
      </c>
      <c r="F28" s="13">
        <v>2700.0</v>
      </c>
      <c r="H28" s="13" t="s">
        <v>554</v>
      </c>
      <c r="I28" s="13">
        <v>19.99</v>
      </c>
      <c r="J28" s="27">
        <v>19.99</v>
      </c>
      <c r="L28" s="13" t="s">
        <v>152</v>
      </c>
      <c r="N28" s="13" t="s">
        <v>554</v>
      </c>
      <c r="O28" s="13" t="s">
        <v>554</v>
      </c>
      <c r="S28" s="13">
        <v>-21.5</v>
      </c>
      <c r="T28" s="13">
        <v>5.0</v>
      </c>
      <c r="U28" s="13">
        <v>9.0</v>
      </c>
    </row>
    <row r="29">
      <c r="A29" s="13" t="s">
        <v>222</v>
      </c>
      <c r="B29" s="13" t="s">
        <v>555</v>
      </c>
      <c r="E29" s="13" t="s">
        <v>556</v>
      </c>
      <c r="F29" s="13">
        <v>2800.0</v>
      </c>
      <c r="H29" s="13" t="s">
        <v>557</v>
      </c>
      <c r="I29" s="13">
        <v>49.99</v>
      </c>
      <c r="J29" s="27">
        <v>49.99</v>
      </c>
      <c r="L29" s="13" t="s">
        <v>152</v>
      </c>
      <c r="N29" s="13" t="s">
        <v>557</v>
      </c>
      <c r="O29" s="13" t="s">
        <v>557</v>
      </c>
      <c r="S29" s="13">
        <v>-31.0</v>
      </c>
      <c r="T29" s="13">
        <v>7.0</v>
      </c>
      <c r="U29" s="13">
        <v>-1.0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558</v>
      </c>
      <c r="E2" s="13" t="s">
        <v>559</v>
      </c>
      <c r="F2" s="13">
        <v>100.0</v>
      </c>
      <c r="H2" s="13" t="s">
        <v>560</v>
      </c>
      <c r="I2" s="13">
        <v>9.99</v>
      </c>
      <c r="J2" s="27">
        <v>9.99</v>
      </c>
      <c r="L2" s="13" t="s">
        <v>180</v>
      </c>
      <c r="N2" s="13" t="s">
        <v>560</v>
      </c>
      <c r="O2" s="13" t="s">
        <v>560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561</v>
      </c>
      <c r="E3" s="13" t="s">
        <v>562</v>
      </c>
      <c r="F3" s="13">
        <v>200.0</v>
      </c>
      <c r="H3" s="13" t="s">
        <v>563</v>
      </c>
      <c r="I3" s="13">
        <v>8.99</v>
      </c>
      <c r="J3" s="27">
        <v>8.99</v>
      </c>
      <c r="L3" s="13" t="s">
        <v>181</v>
      </c>
      <c r="N3" s="13" t="s">
        <v>563</v>
      </c>
      <c r="O3" s="13" t="s">
        <v>563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564</v>
      </c>
      <c r="E4" s="13" t="s">
        <v>565</v>
      </c>
      <c r="F4" s="13">
        <v>300.0</v>
      </c>
      <c r="H4" s="13" t="s">
        <v>566</v>
      </c>
      <c r="I4" s="13">
        <v>8.99</v>
      </c>
      <c r="J4" s="27">
        <v>8.99</v>
      </c>
      <c r="L4" s="13" t="s">
        <v>145</v>
      </c>
      <c r="N4" s="13" t="s">
        <v>566</v>
      </c>
      <c r="O4" s="13" t="s">
        <v>566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567</v>
      </c>
      <c r="E5" s="13" t="s">
        <v>568</v>
      </c>
      <c r="F5" s="13">
        <v>400.0</v>
      </c>
      <c r="H5" s="13" t="s">
        <v>569</v>
      </c>
      <c r="I5" s="13">
        <v>20.99</v>
      </c>
      <c r="J5" s="27">
        <v>20.99</v>
      </c>
      <c r="L5" s="13" t="s">
        <v>145</v>
      </c>
      <c r="N5" s="13" t="s">
        <v>569</v>
      </c>
      <c r="O5" s="13" t="s">
        <v>569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570</v>
      </c>
      <c r="E6" s="13" t="s">
        <v>571</v>
      </c>
      <c r="F6" s="13">
        <v>500.0</v>
      </c>
      <c r="H6" s="13" t="s">
        <v>572</v>
      </c>
      <c r="I6" s="13">
        <v>4.99</v>
      </c>
      <c r="J6" s="27">
        <v>4.99</v>
      </c>
      <c r="L6" s="13" t="s">
        <v>145</v>
      </c>
      <c r="N6" s="13" t="s">
        <v>572</v>
      </c>
      <c r="O6" s="13" t="s">
        <v>572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573</v>
      </c>
      <c r="E7" s="13" t="s">
        <v>574</v>
      </c>
      <c r="F7" s="13">
        <v>600.0</v>
      </c>
      <c r="H7" s="13" t="s">
        <v>575</v>
      </c>
      <c r="I7" s="13">
        <v>2.99</v>
      </c>
      <c r="J7" s="27">
        <v>2.99</v>
      </c>
      <c r="L7" s="13" t="s">
        <v>145</v>
      </c>
      <c r="N7" s="13" t="s">
        <v>575</v>
      </c>
      <c r="O7" s="13" t="s">
        <v>575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576</v>
      </c>
      <c r="E8" s="13" t="s">
        <v>577</v>
      </c>
      <c r="F8" s="13">
        <v>700.0</v>
      </c>
      <c r="H8" s="13" t="s">
        <v>578</v>
      </c>
      <c r="I8" s="13">
        <v>0.49</v>
      </c>
      <c r="J8" s="27">
        <v>0.49</v>
      </c>
      <c r="L8" s="13" t="s">
        <v>182</v>
      </c>
      <c r="N8" s="13" t="s">
        <v>578</v>
      </c>
      <c r="O8" s="13" t="s">
        <v>578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579</v>
      </c>
      <c r="E9" s="13" t="s">
        <v>580</v>
      </c>
      <c r="F9" s="13">
        <v>800.0</v>
      </c>
      <c r="H9" s="13" t="s">
        <v>581</v>
      </c>
      <c r="I9" s="13">
        <v>0.59</v>
      </c>
      <c r="J9" s="27">
        <v>0.59</v>
      </c>
      <c r="N9" s="13" t="s">
        <v>581</v>
      </c>
      <c r="O9" s="13" t="s">
        <v>581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582</v>
      </c>
      <c r="E10" s="13" t="s">
        <v>583</v>
      </c>
      <c r="F10" s="13">
        <v>900.0</v>
      </c>
      <c r="H10" s="13" t="s">
        <v>584</v>
      </c>
      <c r="I10" s="13">
        <v>3.99</v>
      </c>
      <c r="J10" s="27">
        <v>3.99</v>
      </c>
      <c r="N10" s="13" t="s">
        <v>584</v>
      </c>
      <c r="O10" s="13" t="s">
        <v>584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585</v>
      </c>
      <c r="E11" s="13" t="s">
        <v>586</v>
      </c>
      <c r="F11" s="13">
        <v>1000.0</v>
      </c>
      <c r="H11" s="13" t="s">
        <v>587</v>
      </c>
      <c r="I11" s="13">
        <v>1.29</v>
      </c>
      <c r="J11" s="13" t="s">
        <v>588</v>
      </c>
      <c r="L11" s="13" t="s">
        <v>183</v>
      </c>
      <c r="N11" s="13" t="s">
        <v>587</v>
      </c>
      <c r="O11" s="13" t="s">
        <v>587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589</v>
      </c>
      <c r="E12" s="13" t="s">
        <v>590</v>
      </c>
      <c r="F12" s="13">
        <v>1100.0</v>
      </c>
      <c r="H12" s="13" t="s">
        <v>591</v>
      </c>
      <c r="I12" s="13">
        <v>0.79</v>
      </c>
      <c r="J12" s="13" t="s">
        <v>592</v>
      </c>
      <c r="L12" s="13" t="s">
        <v>146</v>
      </c>
      <c r="N12" s="13" t="s">
        <v>591</v>
      </c>
      <c r="O12" s="13" t="s">
        <v>591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593</v>
      </c>
      <c r="E13" s="13" t="s">
        <v>594</v>
      </c>
      <c r="F13" s="13">
        <v>1200.0</v>
      </c>
      <c r="H13" s="13" t="s">
        <v>595</v>
      </c>
      <c r="I13" s="13">
        <v>0.49</v>
      </c>
      <c r="J13" s="13" t="s">
        <v>596</v>
      </c>
      <c r="L13" s="13" t="s">
        <v>146</v>
      </c>
      <c r="N13" s="13" t="s">
        <v>595</v>
      </c>
      <c r="O13" s="13" t="s">
        <v>595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597</v>
      </c>
      <c r="E14" s="13" t="s">
        <v>598</v>
      </c>
      <c r="F14" s="13">
        <v>1400.0</v>
      </c>
      <c r="H14" s="13" t="s">
        <v>599</v>
      </c>
      <c r="I14" s="13">
        <v>0.89</v>
      </c>
      <c r="J14" s="13" t="s">
        <v>600</v>
      </c>
      <c r="L14" s="13" t="s">
        <v>146</v>
      </c>
      <c r="N14" s="13" t="s">
        <v>599</v>
      </c>
      <c r="O14" s="13" t="s">
        <v>599</v>
      </c>
      <c r="S14" s="13">
        <v>15.0</v>
      </c>
      <c r="T14" s="13">
        <v>5.0</v>
      </c>
      <c r="U14" s="13">
        <v>47.0</v>
      </c>
    </row>
    <row r="15">
      <c r="A15" s="13" t="s">
        <v>222</v>
      </c>
      <c r="B15" s="13" t="s">
        <v>601</v>
      </c>
      <c r="E15" s="13" t="s">
        <v>602</v>
      </c>
      <c r="F15" s="13">
        <v>1500.0</v>
      </c>
      <c r="H15" s="13" t="s">
        <v>603</v>
      </c>
      <c r="I15" s="13">
        <v>3.99</v>
      </c>
      <c r="J15" s="13" t="s">
        <v>604</v>
      </c>
      <c r="L15" s="13" t="s">
        <v>184</v>
      </c>
      <c r="N15" s="13" t="s">
        <v>603</v>
      </c>
      <c r="O15" s="13" t="s">
        <v>603</v>
      </c>
      <c r="S15" s="13">
        <v>15.0</v>
      </c>
      <c r="T15" s="13">
        <v>7.0</v>
      </c>
      <c r="U15" s="13">
        <v>55.0</v>
      </c>
    </row>
    <row r="16">
      <c r="A16" s="13" t="s">
        <v>222</v>
      </c>
      <c r="B16" s="13" t="s">
        <v>605</v>
      </c>
      <c r="E16" s="13" t="s">
        <v>606</v>
      </c>
      <c r="F16" s="13">
        <v>1600.0</v>
      </c>
      <c r="H16" s="13" t="s">
        <v>607</v>
      </c>
      <c r="I16" s="13">
        <v>6.99</v>
      </c>
      <c r="J16" s="13" t="s">
        <v>608</v>
      </c>
      <c r="L16" s="13" t="s">
        <v>168</v>
      </c>
      <c r="N16" s="13" t="s">
        <v>607</v>
      </c>
      <c r="O16" s="13" t="s">
        <v>607</v>
      </c>
      <c r="S16" s="13">
        <v>5.0</v>
      </c>
      <c r="T16" s="13">
        <v>9.0</v>
      </c>
      <c r="U16" s="13">
        <v>55.0</v>
      </c>
    </row>
    <row r="17">
      <c r="A17" s="13" t="s">
        <v>222</v>
      </c>
      <c r="B17" s="13" t="s">
        <v>609</v>
      </c>
      <c r="E17" s="13" t="s">
        <v>610</v>
      </c>
      <c r="F17" s="13">
        <v>1700.0</v>
      </c>
      <c r="H17" s="13" t="s">
        <v>611</v>
      </c>
      <c r="I17" s="13">
        <v>0.89</v>
      </c>
      <c r="J17" s="13" t="s">
        <v>612</v>
      </c>
      <c r="L17" s="13" t="s">
        <v>168</v>
      </c>
      <c r="N17" s="13" t="s">
        <v>611</v>
      </c>
      <c r="O17" s="13" t="s">
        <v>611</v>
      </c>
      <c r="S17" s="13">
        <v>-5.0</v>
      </c>
      <c r="T17" s="13">
        <v>9.0</v>
      </c>
      <c r="U17" s="13">
        <v>55.0</v>
      </c>
    </row>
    <row r="18">
      <c r="A18" s="13" t="s">
        <v>222</v>
      </c>
      <c r="B18" s="13" t="s">
        <v>613</v>
      </c>
      <c r="E18" s="13" t="s">
        <v>614</v>
      </c>
      <c r="F18" s="13">
        <v>1800.0</v>
      </c>
      <c r="H18" s="13" t="s">
        <v>615</v>
      </c>
      <c r="I18" s="13">
        <v>0.49</v>
      </c>
      <c r="J18" s="13" t="s">
        <v>616</v>
      </c>
      <c r="L18" s="13" t="s">
        <v>185</v>
      </c>
      <c r="N18" s="13" t="s">
        <v>615</v>
      </c>
      <c r="O18" s="13" t="s">
        <v>615</v>
      </c>
      <c r="S18" s="13">
        <v>-15.0</v>
      </c>
      <c r="T18" s="13">
        <v>7.0</v>
      </c>
      <c r="U18" s="13">
        <v>55.0</v>
      </c>
    </row>
    <row r="19">
      <c r="A19" s="13" t="s">
        <v>222</v>
      </c>
      <c r="B19" s="13" t="s">
        <v>617</v>
      </c>
      <c r="E19" s="13" t="s">
        <v>618</v>
      </c>
      <c r="F19" s="13">
        <v>1900.0</v>
      </c>
      <c r="H19" s="13" t="s">
        <v>619</v>
      </c>
      <c r="I19" s="13">
        <v>0.39</v>
      </c>
      <c r="J19" s="13" t="s">
        <v>620</v>
      </c>
      <c r="L19" s="13" t="s">
        <v>147</v>
      </c>
      <c r="N19" s="13" t="s">
        <v>619</v>
      </c>
      <c r="O19" s="13" t="s">
        <v>619</v>
      </c>
      <c r="S19" s="13">
        <v>-15.0</v>
      </c>
      <c r="T19" s="13">
        <v>5.0</v>
      </c>
      <c r="U19" s="13">
        <v>47.0</v>
      </c>
    </row>
    <row r="20">
      <c r="A20" s="13" t="s">
        <v>222</v>
      </c>
      <c r="B20" s="13" t="s">
        <v>621</v>
      </c>
      <c r="E20" s="13" t="s">
        <v>622</v>
      </c>
      <c r="F20" s="13">
        <v>2000.0</v>
      </c>
      <c r="H20" s="13" t="s">
        <v>623</v>
      </c>
      <c r="I20" s="13">
        <v>0.89</v>
      </c>
      <c r="J20" s="13" t="s">
        <v>624</v>
      </c>
      <c r="L20" s="13" t="s">
        <v>147</v>
      </c>
      <c r="N20" s="13" t="s">
        <v>623</v>
      </c>
      <c r="O20" s="13" t="s">
        <v>623</v>
      </c>
      <c r="S20" s="13">
        <v>-25.0</v>
      </c>
      <c r="T20" s="13">
        <v>7.0</v>
      </c>
      <c r="U20" s="13">
        <v>57.0</v>
      </c>
    </row>
    <row r="21">
      <c r="A21" s="13" t="s">
        <v>222</v>
      </c>
      <c r="B21" s="13" t="s">
        <v>625</v>
      </c>
      <c r="E21" s="13" t="s">
        <v>626</v>
      </c>
      <c r="F21" s="13">
        <v>2100.0</v>
      </c>
      <c r="H21" s="13" t="s">
        <v>627</v>
      </c>
      <c r="I21" s="13">
        <v>8.99</v>
      </c>
      <c r="J21" s="13" t="s">
        <v>468</v>
      </c>
      <c r="L21" s="13" t="s">
        <v>147</v>
      </c>
      <c r="N21" s="13" t="s">
        <v>627</v>
      </c>
      <c r="O21" s="13" t="s">
        <v>627</v>
      </c>
      <c r="S21" s="13">
        <v>-31.0</v>
      </c>
      <c r="T21" s="13">
        <v>7.0</v>
      </c>
      <c r="U21" s="13">
        <v>50.0</v>
      </c>
    </row>
    <row r="22">
      <c r="A22" s="13" t="s">
        <v>222</v>
      </c>
      <c r="B22" s="13" t="s">
        <v>628</v>
      </c>
      <c r="E22" s="13" t="s">
        <v>629</v>
      </c>
      <c r="F22" s="13">
        <v>2200.0</v>
      </c>
      <c r="H22" s="13" t="s">
        <v>323</v>
      </c>
      <c r="I22" s="13">
        <v>2.99</v>
      </c>
      <c r="J22" s="13" t="s">
        <v>287</v>
      </c>
      <c r="L22" s="13" t="s">
        <v>147</v>
      </c>
      <c r="N22" s="13" t="s">
        <v>323</v>
      </c>
      <c r="O22" s="13" t="s">
        <v>323</v>
      </c>
      <c r="S22" s="13">
        <v>-21.5</v>
      </c>
      <c r="T22" s="13">
        <v>5.0</v>
      </c>
      <c r="U22" s="13">
        <v>41.0</v>
      </c>
    </row>
    <row r="23">
      <c r="A23" s="13" t="s">
        <v>222</v>
      </c>
      <c r="B23" s="13" t="s">
        <v>630</v>
      </c>
      <c r="E23" s="13" t="s">
        <v>631</v>
      </c>
      <c r="F23" s="13">
        <v>2300.0</v>
      </c>
      <c r="H23" s="13" t="s">
        <v>632</v>
      </c>
      <c r="I23" s="13">
        <v>1.99</v>
      </c>
      <c r="J23" s="13" t="s">
        <v>633</v>
      </c>
      <c r="L23" s="13" t="s">
        <v>186</v>
      </c>
      <c r="N23" s="13" t="s">
        <v>632</v>
      </c>
      <c r="O23" s="13" t="s">
        <v>632</v>
      </c>
      <c r="S23" s="13">
        <v>-31.0</v>
      </c>
      <c r="T23" s="13">
        <v>7.0</v>
      </c>
      <c r="U23" s="13">
        <v>40.0</v>
      </c>
    </row>
    <row r="24">
      <c r="A24" s="13" t="s">
        <v>222</v>
      </c>
      <c r="B24" s="13" t="s">
        <v>634</v>
      </c>
      <c r="E24" s="13" t="s">
        <v>635</v>
      </c>
      <c r="F24" s="13">
        <v>2400.0</v>
      </c>
      <c r="H24" s="13" t="s">
        <v>636</v>
      </c>
      <c r="I24" s="13">
        <v>2.99</v>
      </c>
      <c r="J24" s="13" t="s">
        <v>287</v>
      </c>
      <c r="L24" s="13" t="s">
        <v>187</v>
      </c>
      <c r="N24" s="13" t="s">
        <v>636</v>
      </c>
      <c r="O24" s="13" t="s">
        <v>636</v>
      </c>
      <c r="S24" s="13">
        <v>-31.0</v>
      </c>
      <c r="T24" s="13">
        <v>9.0</v>
      </c>
      <c r="U24" s="13">
        <v>30.0</v>
      </c>
    </row>
    <row r="25">
      <c r="A25" s="13" t="s">
        <v>222</v>
      </c>
      <c r="B25" s="13" t="s">
        <v>637</v>
      </c>
      <c r="E25" s="13" t="s">
        <v>638</v>
      </c>
      <c r="F25" s="13">
        <v>2500.0</v>
      </c>
      <c r="H25" s="13" t="s">
        <v>639</v>
      </c>
      <c r="I25" s="13">
        <v>4.99</v>
      </c>
      <c r="J25" s="13" t="s">
        <v>305</v>
      </c>
      <c r="L25" s="13" t="s">
        <v>187</v>
      </c>
      <c r="N25" s="13" t="s">
        <v>639</v>
      </c>
      <c r="O25" s="13" t="s">
        <v>639</v>
      </c>
      <c r="S25" s="13">
        <v>-31.0</v>
      </c>
      <c r="T25" s="13">
        <v>9.0</v>
      </c>
      <c r="U25" s="13">
        <v>20.0</v>
      </c>
    </row>
    <row r="26">
      <c r="A26" s="13" t="s">
        <v>222</v>
      </c>
      <c r="B26" s="13" t="s">
        <v>640</v>
      </c>
      <c r="E26" s="13" t="s">
        <v>641</v>
      </c>
      <c r="F26" s="13">
        <v>2600.0</v>
      </c>
      <c r="H26" s="13" t="s">
        <v>642</v>
      </c>
      <c r="I26" s="13">
        <v>6.99</v>
      </c>
      <c r="J26" s="13" t="s">
        <v>643</v>
      </c>
      <c r="L26" s="13" t="s">
        <v>188</v>
      </c>
      <c r="N26" s="13" t="s">
        <v>642</v>
      </c>
      <c r="O26" s="13" t="s">
        <v>642</v>
      </c>
      <c r="S26" s="13">
        <v>-31.0</v>
      </c>
      <c r="T26" s="13">
        <v>7.0</v>
      </c>
      <c r="U26" s="13">
        <v>10.0</v>
      </c>
    </row>
    <row r="27">
      <c r="A27" s="13" t="s">
        <v>222</v>
      </c>
      <c r="B27" s="13" t="s">
        <v>644</v>
      </c>
      <c r="E27" s="13" t="s">
        <v>645</v>
      </c>
      <c r="F27" s="13">
        <v>2700.0</v>
      </c>
      <c r="H27" s="13" t="s">
        <v>646</v>
      </c>
      <c r="I27" s="13">
        <v>2.99</v>
      </c>
      <c r="J27" s="13" t="s">
        <v>287</v>
      </c>
      <c r="L27" s="13" t="s">
        <v>152</v>
      </c>
      <c r="N27" s="13" t="s">
        <v>646</v>
      </c>
      <c r="O27" s="13" t="s">
        <v>646</v>
      </c>
      <c r="S27" s="13">
        <v>-21.5</v>
      </c>
      <c r="T27" s="13">
        <v>5.0</v>
      </c>
      <c r="U27" s="13">
        <v>9.0</v>
      </c>
    </row>
    <row r="28">
      <c r="A28" s="13" t="s">
        <v>222</v>
      </c>
      <c r="B28" s="13" t="s">
        <v>647</v>
      </c>
      <c r="E28" s="13" t="s">
        <v>648</v>
      </c>
      <c r="F28" s="13">
        <v>2800.0</v>
      </c>
      <c r="H28" s="13" t="s">
        <v>649</v>
      </c>
      <c r="I28" s="13">
        <v>1.99</v>
      </c>
      <c r="J28" s="13" t="s">
        <v>650</v>
      </c>
      <c r="L28" s="13" t="s">
        <v>152</v>
      </c>
      <c r="N28" s="13" t="s">
        <v>649</v>
      </c>
      <c r="O28" s="13" t="s">
        <v>649</v>
      </c>
      <c r="S28" s="13">
        <v>-31.0</v>
      </c>
      <c r="T28" s="13">
        <v>7.0</v>
      </c>
      <c r="U28" s="13">
        <v>-1.0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651</v>
      </c>
      <c r="E2" s="13" t="s">
        <v>652</v>
      </c>
      <c r="F2" s="13">
        <v>100.0</v>
      </c>
      <c r="H2" s="13" t="s">
        <v>653</v>
      </c>
      <c r="I2" s="13">
        <v>0.89</v>
      </c>
      <c r="J2" s="13" t="s">
        <v>654</v>
      </c>
      <c r="L2" s="13" t="s">
        <v>180</v>
      </c>
      <c r="N2" s="13" t="s">
        <v>653</v>
      </c>
      <c r="O2" s="13" t="s">
        <v>653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655</v>
      </c>
      <c r="E3" s="13" t="s">
        <v>656</v>
      </c>
      <c r="F3" s="13">
        <v>200.0</v>
      </c>
      <c r="H3" s="13" t="s">
        <v>657</v>
      </c>
      <c r="I3" s="13">
        <v>0.39</v>
      </c>
      <c r="J3" s="27">
        <v>0.39</v>
      </c>
      <c r="L3" s="13" t="s">
        <v>181</v>
      </c>
      <c r="N3" s="13" t="s">
        <v>657</v>
      </c>
      <c r="O3" s="13" t="s">
        <v>657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658</v>
      </c>
      <c r="E4" s="13" t="s">
        <v>659</v>
      </c>
      <c r="F4" s="13">
        <v>300.0</v>
      </c>
      <c r="H4" s="13" t="s">
        <v>660</v>
      </c>
      <c r="I4" s="13">
        <v>3.99</v>
      </c>
      <c r="J4" s="27">
        <v>3.99</v>
      </c>
      <c r="L4" s="13" t="s">
        <v>145</v>
      </c>
      <c r="N4" s="13" t="s">
        <v>660</v>
      </c>
      <c r="O4" s="13" t="s">
        <v>660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661</v>
      </c>
      <c r="E5" s="13" t="s">
        <v>662</v>
      </c>
      <c r="F5" s="13">
        <v>400.0</v>
      </c>
      <c r="H5" s="13" t="s">
        <v>663</v>
      </c>
      <c r="I5" s="13">
        <v>0.99</v>
      </c>
      <c r="J5" s="27">
        <v>0.99</v>
      </c>
      <c r="L5" s="13" t="s">
        <v>145</v>
      </c>
      <c r="N5" s="13" t="s">
        <v>663</v>
      </c>
      <c r="O5" s="13" t="s">
        <v>663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664</v>
      </c>
      <c r="E6" s="13" t="s">
        <v>665</v>
      </c>
      <c r="F6" s="13">
        <v>500.0</v>
      </c>
      <c r="H6" s="13" t="s">
        <v>666</v>
      </c>
      <c r="I6" s="13">
        <v>8.99</v>
      </c>
      <c r="J6" s="27">
        <v>8.99</v>
      </c>
      <c r="L6" s="13" t="s">
        <v>145</v>
      </c>
      <c r="N6" s="13" t="s">
        <v>666</v>
      </c>
      <c r="O6" s="13" t="s">
        <v>666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667</v>
      </c>
      <c r="E7" s="13" t="s">
        <v>668</v>
      </c>
      <c r="F7" s="13">
        <v>600.0</v>
      </c>
      <c r="H7" s="13" t="s">
        <v>669</v>
      </c>
      <c r="I7" s="13">
        <v>3.99</v>
      </c>
      <c r="J7" s="27">
        <v>3.99</v>
      </c>
      <c r="L7" s="13" t="s">
        <v>145</v>
      </c>
      <c r="N7" s="13" t="s">
        <v>669</v>
      </c>
      <c r="O7" s="13" t="s">
        <v>669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670</v>
      </c>
      <c r="E8" s="13" t="s">
        <v>671</v>
      </c>
      <c r="F8" s="13">
        <v>700.0</v>
      </c>
      <c r="H8" s="13" t="s">
        <v>672</v>
      </c>
      <c r="I8" s="13">
        <v>2.99</v>
      </c>
      <c r="J8" s="27">
        <v>2.99</v>
      </c>
      <c r="L8" s="13" t="s">
        <v>182</v>
      </c>
      <c r="N8" s="13" t="s">
        <v>672</v>
      </c>
      <c r="O8" s="13" t="s">
        <v>672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673</v>
      </c>
      <c r="E9" s="13" t="s">
        <v>674</v>
      </c>
      <c r="F9" s="13">
        <v>800.0</v>
      </c>
      <c r="H9" s="13" t="s">
        <v>675</v>
      </c>
      <c r="I9" s="13">
        <v>3.99</v>
      </c>
      <c r="J9" s="27">
        <v>3.99</v>
      </c>
      <c r="N9" s="13" t="s">
        <v>675</v>
      </c>
      <c r="O9" s="13" t="s">
        <v>675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676</v>
      </c>
      <c r="E10" s="13" t="s">
        <v>677</v>
      </c>
      <c r="F10" s="13">
        <v>900.0</v>
      </c>
      <c r="H10" s="13" t="s">
        <v>678</v>
      </c>
      <c r="I10" s="13">
        <v>2.99</v>
      </c>
      <c r="J10" s="27">
        <v>2.99</v>
      </c>
      <c r="N10" s="13" t="s">
        <v>678</v>
      </c>
      <c r="O10" s="13" t="s">
        <v>678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679</v>
      </c>
      <c r="E11" s="13" t="s">
        <v>680</v>
      </c>
      <c r="F11" s="13">
        <v>1000.0</v>
      </c>
      <c r="H11" s="13" t="s">
        <v>681</v>
      </c>
      <c r="I11" s="13">
        <v>2.49</v>
      </c>
      <c r="J11" s="27">
        <v>2.49</v>
      </c>
      <c r="L11" s="13" t="s">
        <v>183</v>
      </c>
      <c r="N11" s="13" t="s">
        <v>681</v>
      </c>
      <c r="O11" s="13" t="s">
        <v>681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682</v>
      </c>
      <c r="E12" s="13" t="s">
        <v>683</v>
      </c>
      <c r="F12" s="13">
        <v>1100.0</v>
      </c>
      <c r="H12" s="13" t="s">
        <v>684</v>
      </c>
      <c r="I12" s="13">
        <v>1.99</v>
      </c>
      <c r="J12" s="27">
        <v>1.99</v>
      </c>
      <c r="L12" s="13" t="s">
        <v>146</v>
      </c>
      <c r="N12" s="13" t="s">
        <v>684</v>
      </c>
      <c r="O12" s="13" t="s">
        <v>684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685</v>
      </c>
      <c r="E13" s="13" t="s">
        <v>686</v>
      </c>
      <c r="F13" s="13">
        <v>1200.0</v>
      </c>
      <c r="H13" s="13" t="s">
        <v>687</v>
      </c>
      <c r="I13" s="13">
        <v>0.49</v>
      </c>
      <c r="J13" s="27">
        <v>0.49</v>
      </c>
      <c r="L13" s="13" t="s">
        <v>146</v>
      </c>
      <c r="N13" s="13" t="s">
        <v>687</v>
      </c>
      <c r="O13" s="13" t="s">
        <v>687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688</v>
      </c>
      <c r="E14" s="13" t="s">
        <v>689</v>
      </c>
      <c r="F14" s="13">
        <v>1300.0</v>
      </c>
      <c r="H14" s="13" t="s">
        <v>690</v>
      </c>
      <c r="I14" s="13">
        <v>3.29</v>
      </c>
      <c r="J14" s="27">
        <v>3.29</v>
      </c>
      <c r="L14" s="13" t="s">
        <v>146</v>
      </c>
      <c r="N14" s="13" t="s">
        <v>690</v>
      </c>
      <c r="O14" s="13" t="s">
        <v>690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691</v>
      </c>
      <c r="E15" s="13" t="s">
        <v>692</v>
      </c>
      <c r="F15" s="13">
        <v>1400.0</v>
      </c>
      <c r="H15" s="13" t="s">
        <v>693</v>
      </c>
      <c r="I15" s="13">
        <v>5.49</v>
      </c>
      <c r="J15" s="27">
        <v>5.49</v>
      </c>
      <c r="L15" s="13" t="s">
        <v>146</v>
      </c>
      <c r="N15" s="13" t="s">
        <v>693</v>
      </c>
      <c r="O15" s="13" t="s">
        <v>693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694</v>
      </c>
      <c r="E16" s="13" t="s">
        <v>695</v>
      </c>
      <c r="F16" s="13">
        <v>1500.0</v>
      </c>
      <c r="H16" s="13" t="s">
        <v>696</v>
      </c>
      <c r="I16" s="13">
        <v>0.89</v>
      </c>
      <c r="J16" s="27">
        <v>0.89</v>
      </c>
      <c r="L16" s="13" t="s">
        <v>184</v>
      </c>
      <c r="N16" s="13" t="s">
        <v>696</v>
      </c>
      <c r="O16" s="13" t="s">
        <v>696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697</v>
      </c>
      <c r="E17" s="13" t="s">
        <v>698</v>
      </c>
      <c r="F17" s="13">
        <v>1600.0</v>
      </c>
      <c r="H17" s="13" t="s">
        <v>699</v>
      </c>
      <c r="I17" s="13">
        <v>6.89</v>
      </c>
      <c r="J17" s="27">
        <v>6.89</v>
      </c>
      <c r="L17" s="13" t="s">
        <v>168</v>
      </c>
      <c r="N17" s="13" t="s">
        <v>699</v>
      </c>
      <c r="O17" s="13" t="s">
        <v>699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700</v>
      </c>
      <c r="E18" s="13" t="s">
        <v>701</v>
      </c>
      <c r="F18" s="13">
        <v>1700.0</v>
      </c>
      <c r="H18" s="13" t="s">
        <v>702</v>
      </c>
      <c r="I18" s="13">
        <v>0.99</v>
      </c>
      <c r="J18" s="27">
        <v>0.99</v>
      </c>
      <c r="L18" s="13" t="s">
        <v>168</v>
      </c>
      <c r="N18" s="13" t="s">
        <v>702</v>
      </c>
      <c r="O18" s="13" t="s">
        <v>702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703</v>
      </c>
      <c r="E19" s="13" t="s">
        <v>704</v>
      </c>
      <c r="F19" s="13">
        <v>1800.0</v>
      </c>
      <c r="H19" s="13" t="s">
        <v>705</v>
      </c>
      <c r="I19" s="13">
        <v>5.99</v>
      </c>
      <c r="J19" s="27">
        <v>5.99</v>
      </c>
      <c r="L19" s="13" t="s">
        <v>185</v>
      </c>
      <c r="N19" s="13" t="s">
        <v>705</v>
      </c>
      <c r="O19" s="13" t="s">
        <v>705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706</v>
      </c>
      <c r="E20" s="13" t="s">
        <v>707</v>
      </c>
      <c r="F20" s="13">
        <v>1900.0</v>
      </c>
      <c r="H20" s="13" t="s">
        <v>708</v>
      </c>
      <c r="I20" s="13">
        <v>1.39</v>
      </c>
      <c r="J20" s="27">
        <v>1.39</v>
      </c>
      <c r="L20" s="13" t="s">
        <v>147</v>
      </c>
      <c r="N20" s="13" t="s">
        <v>708</v>
      </c>
      <c r="O20" s="13" t="s">
        <v>708</v>
      </c>
      <c r="S20" s="13">
        <v>-15.0</v>
      </c>
      <c r="T20" s="13">
        <v>5.0</v>
      </c>
      <c r="U20" s="13">
        <v>47.0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709</v>
      </c>
      <c r="E2" s="13" t="s">
        <v>710</v>
      </c>
      <c r="F2" s="13">
        <v>100.0</v>
      </c>
      <c r="H2" s="13" t="s">
        <v>711</v>
      </c>
      <c r="I2" s="13">
        <v>8.99</v>
      </c>
      <c r="J2" s="27">
        <v>8.99</v>
      </c>
      <c r="L2" s="13" t="s">
        <v>180</v>
      </c>
      <c r="N2" s="13" t="s">
        <v>711</v>
      </c>
      <c r="O2" s="13" t="s">
        <v>711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712</v>
      </c>
      <c r="E3" s="13" t="s">
        <v>713</v>
      </c>
      <c r="F3" s="13">
        <v>200.0</v>
      </c>
      <c r="H3" s="13" t="s">
        <v>714</v>
      </c>
      <c r="I3" s="13">
        <v>12.99</v>
      </c>
      <c r="J3" s="27">
        <v>12.99</v>
      </c>
      <c r="L3" s="13" t="s">
        <v>181</v>
      </c>
      <c r="N3" s="13" t="s">
        <v>714</v>
      </c>
      <c r="O3" s="13" t="s">
        <v>714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715</v>
      </c>
      <c r="E4" s="13" t="s">
        <v>716</v>
      </c>
      <c r="F4" s="13">
        <v>300.0</v>
      </c>
      <c r="H4" s="13" t="s">
        <v>717</v>
      </c>
      <c r="I4" s="13">
        <v>9.99</v>
      </c>
      <c r="J4" s="27">
        <v>9.99</v>
      </c>
      <c r="L4" s="13" t="s">
        <v>145</v>
      </c>
      <c r="N4" s="13" t="s">
        <v>717</v>
      </c>
      <c r="O4" s="13" t="s">
        <v>717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718</v>
      </c>
      <c r="E5" s="13" t="s">
        <v>719</v>
      </c>
      <c r="F5" s="13">
        <v>400.0</v>
      </c>
      <c r="H5" s="13" t="s">
        <v>720</v>
      </c>
      <c r="I5" s="13">
        <v>4.99</v>
      </c>
      <c r="J5" s="27">
        <v>4.99</v>
      </c>
      <c r="L5" s="13" t="s">
        <v>145</v>
      </c>
      <c r="N5" s="13" t="s">
        <v>720</v>
      </c>
      <c r="O5" s="13" t="s">
        <v>720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721</v>
      </c>
      <c r="E6" s="13" t="s">
        <v>722</v>
      </c>
      <c r="F6" s="13">
        <v>500.0</v>
      </c>
      <c r="H6" s="13" t="s">
        <v>723</v>
      </c>
      <c r="I6" s="13">
        <v>29.99</v>
      </c>
      <c r="J6" s="27">
        <v>29.99</v>
      </c>
      <c r="L6" s="13" t="s">
        <v>145</v>
      </c>
      <c r="N6" s="13" t="s">
        <v>723</v>
      </c>
      <c r="O6" s="13" t="s">
        <v>723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724</v>
      </c>
      <c r="E7" s="13" t="s">
        <v>725</v>
      </c>
      <c r="F7" s="13">
        <v>600.0</v>
      </c>
      <c r="H7" s="13" t="s">
        <v>726</v>
      </c>
      <c r="I7" s="13">
        <v>6.99</v>
      </c>
      <c r="J7" s="27">
        <v>6.99</v>
      </c>
      <c r="L7" s="13" t="s">
        <v>145</v>
      </c>
      <c r="N7" s="13" t="s">
        <v>726</v>
      </c>
      <c r="O7" s="13" t="s">
        <v>726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727</v>
      </c>
      <c r="E8" s="13" t="s">
        <v>728</v>
      </c>
      <c r="F8" s="13">
        <v>700.0</v>
      </c>
      <c r="H8" s="13" t="s">
        <v>729</v>
      </c>
      <c r="I8" s="13">
        <v>4.99</v>
      </c>
      <c r="J8" s="27">
        <v>4.99</v>
      </c>
      <c r="L8" s="13" t="s">
        <v>182</v>
      </c>
      <c r="N8" s="13" t="s">
        <v>729</v>
      </c>
      <c r="O8" s="13" t="s">
        <v>729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730</v>
      </c>
      <c r="E9" s="13" t="s">
        <v>731</v>
      </c>
      <c r="F9" s="13">
        <v>800.0</v>
      </c>
      <c r="H9" s="13" t="s">
        <v>732</v>
      </c>
      <c r="I9" s="13">
        <v>7.99</v>
      </c>
      <c r="J9" s="27">
        <v>7.99</v>
      </c>
      <c r="N9" s="13" t="s">
        <v>732</v>
      </c>
      <c r="O9" s="13" t="s">
        <v>732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733</v>
      </c>
      <c r="E10" s="13" t="s">
        <v>734</v>
      </c>
      <c r="F10" s="13">
        <v>900.0</v>
      </c>
      <c r="H10" s="13" t="s">
        <v>735</v>
      </c>
      <c r="I10" s="13">
        <v>8.99</v>
      </c>
      <c r="J10" s="27">
        <v>8.99</v>
      </c>
      <c r="N10" s="13" t="s">
        <v>735</v>
      </c>
      <c r="O10" s="13" t="s">
        <v>735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736</v>
      </c>
      <c r="E11" s="13" t="s">
        <v>737</v>
      </c>
      <c r="F11" s="13">
        <v>1000.0</v>
      </c>
      <c r="H11" s="13" t="s">
        <v>738</v>
      </c>
      <c r="I11" s="13">
        <v>7.99</v>
      </c>
      <c r="J11" s="27">
        <v>7.99</v>
      </c>
      <c r="L11" s="13" t="s">
        <v>183</v>
      </c>
      <c r="N11" s="13" t="s">
        <v>738</v>
      </c>
      <c r="O11" s="13" t="s">
        <v>738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739</v>
      </c>
      <c r="E12" s="13" t="s">
        <v>740</v>
      </c>
      <c r="F12" s="13">
        <v>1100.0</v>
      </c>
      <c r="H12" s="13" t="s">
        <v>741</v>
      </c>
      <c r="I12" s="13">
        <v>8.99</v>
      </c>
      <c r="J12" s="27">
        <v>8.99</v>
      </c>
      <c r="L12" s="13" t="s">
        <v>146</v>
      </c>
      <c r="N12" s="13" t="s">
        <v>741</v>
      </c>
      <c r="O12" s="13" t="s">
        <v>741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742</v>
      </c>
      <c r="E13" s="13" t="s">
        <v>743</v>
      </c>
      <c r="F13" s="13">
        <v>1200.0</v>
      </c>
      <c r="H13" s="13" t="s">
        <v>744</v>
      </c>
      <c r="I13" s="13">
        <v>7.99</v>
      </c>
      <c r="J13" s="27">
        <v>7.99</v>
      </c>
      <c r="L13" s="13" t="s">
        <v>146</v>
      </c>
      <c r="N13" s="13" t="s">
        <v>744</v>
      </c>
      <c r="O13" s="13" t="s">
        <v>744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745</v>
      </c>
      <c r="E14" s="13" t="s">
        <v>746</v>
      </c>
      <c r="F14" s="13">
        <v>1300.0</v>
      </c>
      <c r="H14" s="13" t="s">
        <v>747</v>
      </c>
      <c r="I14" s="13">
        <v>8.99</v>
      </c>
      <c r="J14" s="27">
        <v>8.99</v>
      </c>
      <c r="L14" s="13" t="s">
        <v>146</v>
      </c>
      <c r="N14" s="13" t="s">
        <v>747</v>
      </c>
      <c r="O14" s="13" t="s">
        <v>747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748</v>
      </c>
      <c r="E15" s="13" t="s">
        <v>749</v>
      </c>
      <c r="F15" s="13">
        <v>1400.0</v>
      </c>
      <c r="H15" s="13" t="s">
        <v>750</v>
      </c>
      <c r="I15" s="13">
        <v>7.99</v>
      </c>
      <c r="J15" s="27">
        <v>7.99</v>
      </c>
      <c r="L15" s="13" t="s">
        <v>146</v>
      </c>
      <c r="N15" s="13" t="s">
        <v>750</v>
      </c>
      <c r="O15" s="13" t="s">
        <v>750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751</v>
      </c>
      <c r="E16" s="13" t="s">
        <v>752</v>
      </c>
      <c r="F16" s="13">
        <v>1500.0</v>
      </c>
      <c r="H16" s="13" t="s">
        <v>753</v>
      </c>
      <c r="I16" s="13">
        <v>8.99</v>
      </c>
      <c r="J16" s="27">
        <v>8.99</v>
      </c>
      <c r="L16" s="13" t="s">
        <v>184</v>
      </c>
      <c r="N16" s="13" t="s">
        <v>753</v>
      </c>
      <c r="O16" s="13" t="s">
        <v>753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754</v>
      </c>
      <c r="E17" s="13" t="s">
        <v>755</v>
      </c>
      <c r="F17" s="13">
        <v>1600.0</v>
      </c>
      <c r="H17" s="13" t="s">
        <v>756</v>
      </c>
      <c r="I17" s="13">
        <v>39.99</v>
      </c>
      <c r="J17" s="27">
        <v>39.99</v>
      </c>
      <c r="L17" s="13" t="s">
        <v>168</v>
      </c>
      <c r="N17" s="13" t="s">
        <v>756</v>
      </c>
      <c r="O17" s="13" t="s">
        <v>756</v>
      </c>
      <c r="S17" s="13">
        <v>5.0</v>
      </c>
      <c r="T17" s="13">
        <v>9.0</v>
      </c>
      <c r="U17" s="13">
        <v>55.0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757</v>
      </c>
      <c r="E2" s="13" t="s">
        <v>758</v>
      </c>
      <c r="F2" s="13">
        <v>100.0</v>
      </c>
      <c r="H2" s="13" t="s">
        <v>759</v>
      </c>
      <c r="I2" s="13">
        <v>1.99</v>
      </c>
      <c r="J2" s="27">
        <v>1.99</v>
      </c>
      <c r="L2" s="13" t="s">
        <v>180</v>
      </c>
      <c r="N2" s="13" t="s">
        <v>759</v>
      </c>
      <c r="O2" s="13" t="s">
        <v>759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760</v>
      </c>
      <c r="E3" s="13" t="s">
        <v>761</v>
      </c>
      <c r="F3" s="13">
        <v>200.0</v>
      </c>
      <c r="H3" s="13" t="s">
        <v>762</v>
      </c>
      <c r="I3" s="13">
        <v>3.99</v>
      </c>
      <c r="J3" s="13" t="s">
        <v>763</v>
      </c>
      <c r="L3" s="13" t="s">
        <v>181</v>
      </c>
      <c r="N3" s="13" t="s">
        <v>762</v>
      </c>
      <c r="O3" s="13" t="s">
        <v>762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764</v>
      </c>
      <c r="E4" s="13" t="s">
        <v>765</v>
      </c>
      <c r="F4" s="13">
        <v>300.0</v>
      </c>
      <c r="H4" s="13" t="s">
        <v>766</v>
      </c>
      <c r="I4" s="13">
        <v>1.99</v>
      </c>
      <c r="J4" s="13" t="s">
        <v>767</v>
      </c>
      <c r="L4" s="13" t="s">
        <v>145</v>
      </c>
      <c r="N4" s="13" t="s">
        <v>766</v>
      </c>
      <c r="O4" s="13" t="s">
        <v>766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768</v>
      </c>
      <c r="E5" s="13" t="s">
        <v>769</v>
      </c>
      <c r="F5" s="13">
        <v>400.0</v>
      </c>
      <c r="H5" s="13" t="s">
        <v>770</v>
      </c>
      <c r="I5" s="13">
        <v>4.99</v>
      </c>
      <c r="J5" s="27">
        <v>4.99</v>
      </c>
      <c r="L5" s="13" t="s">
        <v>145</v>
      </c>
      <c r="N5" s="13" t="s">
        <v>770</v>
      </c>
      <c r="O5" s="13" t="s">
        <v>770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771</v>
      </c>
      <c r="E6" s="13" t="s">
        <v>772</v>
      </c>
      <c r="F6" s="13">
        <v>500.0</v>
      </c>
      <c r="H6" s="13" t="s">
        <v>773</v>
      </c>
      <c r="I6" s="13">
        <v>9.99</v>
      </c>
      <c r="J6" s="27">
        <v>9.99</v>
      </c>
      <c r="L6" s="13" t="s">
        <v>145</v>
      </c>
      <c r="N6" s="13" t="s">
        <v>773</v>
      </c>
      <c r="O6" s="13" t="s">
        <v>773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774</v>
      </c>
      <c r="E7" s="13" t="s">
        <v>775</v>
      </c>
      <c r="F7" s="13">
        <v>600.0</v>
      </c>
      <c r="H7" s="13" t="s">
        <v>776</v>
      </c>
      <c r="I7" s="13">
        <v>2.99</v>
      </c>
      <c r="J7" s="27">
        <v>2.99</v>
      </c>
      <c r="L7" s="13" t="s">
        <v>145</v>
      </c>
      <c r="N7" s="13" t="s">
        <v>776</v>
      </c>
      <c r="O7" s="13" t="s">
        <v>776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777</v>
      </c>
      <c r="E8" s="13" t="s">
        <v>778</v>
      </c>
      <c r="F8" s="13">
        <v>700.0</v>
      </c>
      <c r="H8" s="13" t="s">
        <v>779</v>
      </c>
      <c r="I8" s="13">
        <v>2.99</v>
      </c>
      <c r="J8" s="27">
        <v>2.99</v>
      </c>
      <c r="L8" s="13" t="s">
        <v>182</v>
      </c>
      <c r="N8" s="13" t="s">
        <v>779</v>
      </c>
      <c r="O8" s="13" t="s">
        <v>779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780</v>
      </c>
      <c r="E9" s="13" t="s">
        <v>781</v>
      </c>
      <c r="F9" s="13">
        <v>800.0</v>
      </c>
      <c r="H9" s="13" t="s">
        <v>782</v>
      </c>
      <c r="I9" s="13">
        <v>3.99</v>
      </c>
      <c r="J9" s="27">
        <v>3.99</v>
      </c>
      <c r="N9" s="13" t="s">
        <v>782</v>
      </c>
      <c r="O9" s="13" t="s">
        <v>782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783</v>
      </c>
      <c r="E10" s="13" t="s">
        <v>784</v>
      </c>
      <c r="F10" s="13">
        <v>900.0</v>
      </c>
      <c r="H10" s="13" t="s">
        <v>785</v>
      </c>
      <c r="I10" s="13">
        <v>2.99</v>
      </c>
      <c r="J10" s="27">
        <v>2.99</v>
      </c>
      <c r="N10" s="13" t="s">
        <v>785</v>
      </c>
      <c r="O10" s="13" t="s">
        <v>785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786</v>
      </c>
      <c r="E11" s="13" t="s">
        <v>787</v>
      </c>
      <c r="F11" s="13">
        <v>1000.0</v>
      </c>
      <c r="H11" s="13" t="s">
        <v>788</v>
      </c>
      <c r="I11" s="13">
        <v>15.99</v>
      </c>
      <c r="J11" s="27">
        <v>15.99</v>
      </c>
      <c r="L11" s="13" t="s">
        <v>183</v>
      </c>
      <c r="N11" s="13" t="s">
        <v>788</v>
      </c>
      <c r="O11" s="13" t="s">
        <v>788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789</v>
      </c>
      <c r="E12" s="13" t="s">
        <v>790</v>
      </c>
      <c r="F12" s="13">
        <v>1100.0</v>
      </c>
      <c r="H12" s="13" t="s">
        <v>791</v>
      </c>
      <c r="I12" s="13">
        <v>1.99</v>
      </c>
      <c r="J12" s="27">
        <v>1.99</v>
      </c>
      <c r="L12" s="13" t="s">
        <v>146</v>
      </c>
      <c r="N12" s="13" t="s">
        <v>791</v>
      </c>
      <c r="O12" s="13" t="s">
        <v>791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792</v>
      </c>
      <c r="E13" s="13" t="s">
        <v>793</v>
      </c>
      <c r="F13" s="13">
        <v>1200.0</v>
      </c>
      <c r="H13" s="13" t="s">
        <v>794</v>
      </c>
      <c r="I13" s="13">
        <v>50.99</v>
      </c>
      <c r="J13" s="27">
        <v>50.99</v>
      </c>
      <c r="L13" s="13" t="s">
        <v>146</v>
      </c>
      <c r="N13" s="13" t="s">
        <v>794</v>
      </c>
      <c r="O13" s="13" t="s">
        <v>794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795</v>
      </c>
      <c r="E14" s="13" t="s">
        <v>796</v>
      </c>
      <c r="F14" s="13">
        <v>1300.0</v>
      </c>
      <c r="H14" s="13" t="s">
        <v>797</v>
      </c>
      <c r="I14" s="13">
        <v>1.99</v>
      </c>
      <c r="J14" s="27">
        <v>1.99</v>
      </c>
      <c r="L14" s="13" t="s">
        <v>146</v>
      </c>
      <c r="N14" s="13" t="s">
        <v>797</v>
      </c>
      <c r="O14" s="13" t="s">
        <v>797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798</v>
      </c>
      <c r="E15" s="13" t="s">
        <v>799</v>
      </c>
      <c r="F15" s="13">
        <v>1400.0</v>
      </c>
      <c r="H15" s="13" t="s">
        <v>800</v>
      </c>
      <c r="I15" s="13">
        <v>3.99</v>
      </c>
      <c r="J15" s="27">
        <v>3.99</v>
      </c>
      <c r="L15" s="13" t="s">
        <v>146</v>
      </c>
      <c r="N15" s="13" t="s">
        <v>800</v>
      </c>
      <c r="O15" s="13" t="s">
        <v>800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801</v>
      </c>
      <c r="E16" s="13" t="s">
        <v>802</v>
      </c>
      <c r="F16" s="13">
        <v>1500.0</v>
      </c>
      <c r="H16" s="13" t="s">
        <v>803</v>
      </c>
      <c r="I16" s="13">
        <v>2.99</v>
      </c>
      <c r="J16" s="27">
        <v>2.99</v>
      </c>
      <c r="L16" s="13" t="s">
        <v>184</v>
      </c>
      <c r="N16" s="13" t="s">
        <v>803</v>
      </c>
      <c r="O16" s="13" t="s">
        <v>803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804</v>
      </c>
      <c r="E17" s="13" t="s">
        <v>805</v>
      </c>
      <c r="F17" s="13">
        <v>1600.0</v>
      </c>
      <c r="H17" s="13" t="s">
        <v>806</v>
      </c>
      <c r="I17" s="13">
        <v>2.49</v>
      </c>
      <c r="J17" s="27">
        <v>2.49</v>
      </c>
      <c r="L17" s="13" t="s">
        <v>168</v>
      </c>
      <c r="N17" s="13" t="s">
        <v>806</v>
      </c>
      <c r="O17" s="13" t="s">
        <v>806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807</v>
      </c>
      <c r="E18" s="13" t="s">
        <v>808</v>
      </c>
      <c r="F18" s="13">
        <v>1700.0</v>
      </c>
      <c r="H18" s="13" t="s">
        <v>809</v>
      </c>
      <c r="I18" s="13">
        <v>1.99</v>
      </c>
      <c r="J18" s="27">
        <v>1.99</v>
      </c>
      <c r="L18" s="13" t="s">
        <v>168</v>
      </c>
      <c r="N18" s="13" t="s">
        <v>809</v>
      </c>
      <c r="O18" s="13" t="s">
        <v>809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810</v>
      </c>
      <c r="E19" s="13" t="s">
        <v>811</v>
      </c>
      <c r="F19" s="13">
        <v>1800.0</v>
      </c>
      <c r="H19" s="13" t="s">
        <v>812</v>
      </c>
      <c r="I19" s="13">
        <v>0.99</v>
      </c>
      <c r="J19" s="27">
        <v>0.99</v>
      </c>
      <c r="L19" s="13" t="s">
        <v>185</v>
      </c>
      <c r="N19" s="13" t="s">
        <v>812</v>
      </c>
      <c r="O19" s="13" t="s">
        <v>812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813</v>
      </c>
      <c r="E20" s="13" t="s">
        <v>814</v>
      </c>
      <c r="F20" s="13">
        <v>1900.0</v>
      </c>
      <c r="H20" s="13" t="s">
        <v>815</v>
      </c>
      <c r="I20" s="13">
        <v>3.99</v>
      </c>
      <c r="J20" s="27">
        <v>3.99</v>
      </c>
      <c r="L20" s="13" t="s">
        <v>147</v>
      </c>
      <c r="N20" s="13" t="s">
        <v>815</v>
      </c>
      <c r="O20" s="13" t="s">
        <v>815</v>
      </c>
      <c r="S20" s="13">
        <v>-15.0</v>
      </c>
      <c r="T20" s="13">
        <v>5.0</v>
      </c>
      <c r="U20" s="13">
        <v>47.0</v>
      </c>
    </row>
    <row r="21">
      <c r="A21" s="13" t="s">
        <v>222</v>
      </c>
      <c r="B21" s="13" t="s">
        <v>816</v>
      </c>
      <c r="E21" s="13" t="s">
        <v>817</v>
      </c>
      <c r="F21" s="13">
        <v>2000.0</v>
      </c>
      <c r="H21" s="13" t="s">
        <v>818</v>
      </c>
      <c r="I21" s="13">
        <v>0.69</v>
      </c>
      <c r="J21" s="27">
        <v>0.69</v>
      </c>
      <c r="L21" s="13" t="s">
        <v>147</v>
      </c>
      <c r="N21" s="13" t="s">
        <v>818</v>
      </c>
      <c r="O21" s="13" t="s">
        <v>818</v>
      </c>
      <c r="S21" s="13">
        <v>-25.0</v>
      </c>
      <c r="T21" s="13">
        <v>7.0</v>
      </c>
      <c r="U21" s="13">
        <v>57.0</v>
      </c>
    </row>
    <row r="22">
      <c r="A22" s="13" t="s">
        <v>222</v>
      </c>
      <c r="B22" s="13" t="s">
        <v>819</v>
      </c>
      <c r="E22" s="13" t="s">
        <v>820</v>
      </c>
      <c r="F22" s="13">
        <v>2100.0</v>
      </c>
      <c r="H22" s="13" t="s">
        <v>821</v>
      </c>
      <c r="I22" s="13">
        <v>1.89</v>
      </c>
      <c r="J22" s="27">
        <v>1.89</v>
      </c>
      <c r="L22" s="13" t="s">
        <v>147</v>
      </c>
      <c r="N22" s="13" t="s">
        <v>821</v>
      </c>
      <c r="O22" s="13" t="s">
        <v>821</v>
      </c>
      <c r="S22" s="13">
        <v>-31.0</v>
      </c>
      <c r="T22" s="13">
        <v>7.0</v>
      </c>
      <c r="U22" s="13">
        <v>50.0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822</v>
      </c>
      <c r="E2" s="13" t="s">
        <v>823</v>
      </c>
      <c r="F2" s="13">
        <v>100.0</v>
      </c>
      <c r="H2" s="13" t="s">
        <v>824</v>
      </c>
      <c r="I2" s="13">
        <v>12.99</v>
      </c>
      <c r="J2" s="13" t="s">
        <v>825</v>
      </c>
      <c r="L2" s="13" t="s">
        <v>180</v>
      </c>
      <c r="N2" s="13" t="s">
        <v>824</v>
      </c>
      <c r="O2" s="13" t="s">
        <v>824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826</v>
      </c>
      <c r="E3" s="13" t="s">
        <v>827</v>
      </c>
      <c r="F3" s="13">
        <v>200.0</v>
      </c>
      <c r="H3" s="13" t="s">
        <v>828</v>
      </c>
      <c r="I3" s="13">
        <v>3.99</v>
      </c>
      <c r="J3" s="13" t="s">
        <v>829</v>
      </c>
      <c r="L3" s="13" t="s">
        <v>181</v>
      </c>
      <c r="N3" s="13" t="s">
        <v>828</v>
      </c>
      <c r="O3" s="13" t="s">
        <v>828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830</v>
      </c>
      <c r="E4" s="13" t="s">
        <v>831</v>
      </c>
      <c r="F4" s="13">
        <v>300.0</v>
      </c>
      <c r="H4" s="13" t="s">
        <v>832</v>
      </c>
      <c r="I4" s="13">
        <v>8.99</v>
      </c>
      <c r="J4" s="13" t="s">
        <v>833</v>
      </c>
      <c r="L4" s="13" t="s">
        <v>145</v>
      </c>
      <c r="N4" s="13" t="s">
        <v>832</v>
      </c>
      <c r="O4" s="13" t="s">
        <v>832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834</v>
      </c>
      <c r="E5" s="13" t="s">
        <v>835</v>
      </c>
      <c r="F5" s="13">
        <v>400.0</v>
      </c>
      <c r="H5" s="13" t="s">
        <v>836</v>
      </c>
      <c r="I5" s="13">
        <v>6.99</v>
      </c>
      <c r="J5" s="13" t="s">
        <v>476</v>
      </c>
      <c r="L5" s="13" t="s">
        <v>145</v>
      </c>
      <c r="N5" s="13" t="s">
        <v>836</v>
      </c>
      <c r="O5" s="13" t="s">
        <v>836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837</v>
      </c>
      <c r="E6" s="13" t="s">
        <v>838</v>
      </c>
      <c r="F6" s="13">
        <v>500.0</v>
      </c>
      <c r="H6" s="13" t="s">
        <v>839</v>
      </c>
      <c r="I6" s="13">
        <v>2.99</v>
      </c>
      <c r="J6" s="13" t="s">
        <v>840</v>
      </c>
      <c r="L6" s="13" t="s">
        <v>145</v>
      </c>
      <c r="N6" s="13" t="s">
        <v>839</v>
      </c>
      <c r="O6" s="13" t="s">
        <v>839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841</v>
      </c>
      <c r="E7" s="13" t="s">
        <v>842</v>
      </c>
      <c r="F7" s="13">
        <v>600.0</v>
      </c>
      <c r="H7" s="13" t="s">
        <v>843</v>
      </c>
      <c r="I7" s="13">
        <v>4.99</v>
      </c>
      <c r="J7" s="13" t="s">
        <v>844</v>
      </c>
      <c r="L7" s="13" t="s">
        <v>145</v>
      </c>
      <c r="N7" s="13" t="s">
        <v>843</v>
      </c>
      <c r="O7" s="13" t="s">
        <v>843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845</v>
      </c>
      <c r="E8" s="13" t="s">
        <v>846</v>
      </c>
      <c r="F8" s="13">
        <v>700.0</v>
      </c>
      <c r="H8" s="13" t="s">
        <v>847</v>
      </c>
      <c r="I8" s="13">
        <v>11.99</v>
      </c>
      <c r="J8" s="13" t="s">
        <v>848</v>
      </c>
      <c r="L8" s="13" t="s">
        <v>182</v>
      </c>
      <c r="N8" s="13" t="s">
        <v>847</v>
      </c>
      <c r="O8" s="13" t="s">
        <v>847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849</v>
      </c>
      <c r="E9" s="13" t="s">
        <v>850</v>
      </c>
      <c r="F9" s="13">
        <v>800.0</v>
      </c>
      <c r="H9" s="13" t="s">
        <v>851</v>
      </c>
      <c r="I9" s="13">
        <v>29.99</v>
      </c>
      <c r="J9" s="13" t="s">
        <v>852</v>
      </c>
      <c r="N9" s="13" t="s">
        <v>851</v>
      </c>
      <c r="O9" s="13" t="s">
        <v>851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845</v>
      </c>
      <c r="E10" s="13" t="s">
        <v>846</v>
      </c>
      <c r="F10" s="13">
        <v>900.0</v>
      </c>
      <c r="H10" s="13" t="s">
        <v>847</v>
      </c>
      <c r="I10" s="13">
        <v>11.99</v>
      </c>
      <c r="J10" s="13" t="s">
        <v>848</v>
      </c>
      <c r="N10" s="13" t="s">
        <v>847</v>
      </c>
      <c r="O10" s="13" t="s">
        <v>847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853</v>
      </c>
      <c r="E11" s="13" t="s">
        <v>854</v>
      </c>
      <c r="F11" s="13">
        <v>1000.0</v>
      </c>
      <c r="H11" s="13" t="s">
        <v>855</v>
      </c>
      <c r="I11" s="13">
        <v>22.99</v>
      </c>
      <c r="J11" s="13" t="s">
        <v>856</v>
      </c>
      <c r="L11" s="13" t="s">
        <v>183</v>
      </c>
      <c r="N11" s="13" t="s">
        <v>855</v>
      </c>
      <c r="O11" s="13" t="s">
        <v>855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857</v>
      </c>
      <c r="E12" s="13" t="s">
        <v>858</v>
      </c>
      <c r="F12" s="13">
        <v>1100.0</v>
      </c>
      <c r="H12" s="13" t="s">
        <v>859</v>
      </c>
      <c r="I12" s="13">
        <v>9.99</v>
      </c>
      <c r="J12" s="13" t="s">
        <v>860</v>
      </c>
      <c r="L12" s="13" t="s">
        <v>146</v>
      </c>
      <c r="N12" s="13" t="s">
        <v>859</v>
      </c>
      <c r="O12" s="13" t="s">
        <v>859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861</v>
      </c>
      <c r="E13" s="13" t="s">
        <v>862</v>
      </c>
      <c r="F13" s="13">
        <v>1200.0</v>
      </c>
      <c r="H13" s="13" t="s">
        <v>863</v>
      </c>
      <c r="I13" s="13">
        <v>25.99</v>
      </c>
      <c r="J13" s="13" t="s">
        <v>864</v>
      </c>
      <c r="L13" s="13" t="s">
        <v>146</v>
      </c>
      <c r="N13" s="13" t="s">
        <v>863</v>
      </c>
      <c r="O13" s="13" t="s">
        <v>863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865</v>
      </c>
      <c r="E14" s="13" t="s">
        <v>866</v>
      </c>
      <c r="F14" s="13">
        <v>1300.0</v>
      </c>
      <c r="H14" s="13" t="s">
        <v>867</v>
      </c>
      <c r="I14" s="13">
        <v>15.99</v>
      </c>
      <c r="J14" s="13" t="s">
        <v>868</v>
      </c>
      <c r="L14" s="13" t="s">
        <v>146</v>
      </c>
      <c r="N14" s="13" t="s">
        <v>867</v>
      </c>
      <c r="O14" s="13" t="s">
        <v>867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869</v>
      </c>
      <c r="E15" s="13" t="s">
        <v>870</v>
      </c>
      <c r="F15" s="13">
        <v>1400.0</v>
      </c>
      <c r="H15" s="13" t="s">
        <v>871</v>
      </c>
      <c r="I15" s="13">
        <v>12.99</v>
      </c>
      <c r="J15" s="13" t="s">
        <v>872</v>
      </c>
      <c r="L15" s="13" t="s">
        <v>146</v>
      </c>
      <c r="N15" s="13" t="s">
        <v>871</v>
      </c>
      <c r="O15" s="13" t="s">
        <v>871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873</v>
      </c>
      <c r="E16" s="13" t="s">
        <v>874</v>
      </c>
      <c r="F16" s="13">
        <v>1500.0</v>
      </c>
      <c r="H16" s="13" t="s">
        <v>875</v>
      </c>
      <c r="I16" s="13">
        <v>8.99</v>
      </c>
      <c r="J16" s="13" t="s">
        <v>486</v>
      </c>
      <c r="L16" s="13" t="s">
        <v>184</v>
      </c>
      <c r="N16" s="13" t="s">
        <v>875</v>
      </c>
      <c r="O16" s="13" t="s">
        <v>875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876</v>
      </c>
      <c r="E17" s="13" t="s">
        <v>877</v>
      </c>
      <c r="F17" s="13">
        <v>1600.0</v>
      </c>
      <c r="H17" s="13" t="s">
        <v>878</v>
      </c>
      <c r="I17" s="13">
        <v>5.99</v>
      </c>
      <c r="J17" s="27">
        <v>5.99</v>
      </c>
      <c r="L17" s="13" t="s">
        <v>168</v>
      </c>
      <c r="N17" s="13" t="s">
        <v>878</v>
      </c>
      <c r="O17" s="13" t="s">
        <v>878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879</v>
      </c>
      <c r="E18" s="13" t="s">
        <v>880</v>
      </c>
      <c r="F18" s="13">
        <v>1700.0</v>
      </c>
      <c r="H18" s="13" t="s">
        <v>881</v>
      </c>
      <c r="I18" s="13">
        <v>6.99</v>
      </c>
      <c r="J18" s="27">
        <v>6.99</v>
      </c>
      <c r="L18" s="13" t="s">
        <v>168</v>
      </c>
      <c r="N18" s="13" t="s">
        <v>881</v>
      </c>
      <c r="O18" s="13" t="s">
        <v>881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882</v>
      </c>
      <c r="E19" s="13" t="s">
        <v>883</v>
      </c>
      <c r="F19" s="13">
        <v>1800.0</v>
      </c>
      <c r="H19" s="13" t="s">
        <v>884</v>
      </c>
      <c r="I19" s="13">
        <v>4.99</v>
      </c>
      <c r="J19" s="27">
        <v>4.99</v>
      </c>
      <c r="L19" s="13" t="s">
        <v>185</v>
      </c>
      <c r="N19" s="13" t="s">
        <v>884</v>
      </c>
      <c r="O19" s="13" t="s">
        <v>884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885</v>
      </c>
      <c r="E20" s="13" t="s">
        <v>886</v>
      </c>
      <c r="F20" s="13">
        <v>1900.0</v>
      </c>
      <c r="H20" s="13" t="s">
        <v>887</v>
      </c>
      <c r="I20" s="13">
        <v>4.99</v>
      </c>
      <c r="J20" s="27">
        <v>4.99</v>
      </c>
      <c r="L20" s="13" t="s">
        <v>147</v>
      </c>
      <c r="N20" s="13" t="s">
        <v>887</v>
      </c>
      <c r="O20" s="13" t="s">
        <v>887</v>
      </c>
      <c r="S20" s="13">
        <v>-15.0</v>
      </c>
      <c r="T20" s="13">
        <v>5.0</v>
      </c>
      <c r="U20" s="13">
        <v>47.0</v>
      </c>
    </row>
    <row r="21">
      <c r="A21" s="13" t="s">
        <v>222</v>
      </c>
      <c r="B21" s="13" t="s">
        <v>888</v>
      </c>
      <c r="E21" s="13" t="s">
        <v>889</v>
      </c>
      <c r="F21" s="13">
        <v>2000.0</v>
      </c>
      <c r="H21" s="13" t="s">
        <v>890</v>
      </c>
      <c r="I21" s="13">
        <v>1.99</v>
      </c>
      <c r="J21" s="27">
        <v>1.99</v>
      </c>
      <c r="L21" s="13" t="s">
        <v>147</v>
      </c>
      <c r="N21" s="13" t="s">
        <v>890</v>
      </c>
      <c r="O21" s="13" t="s">
        <v>890</v>
      </c>
      <c r="S21" s="13">
        <v>-25.0</v>
      </c>
      <c r="T21" s="13">
        <v>7.0</v>
      </c>
      <c r="U21" s="13">
        <v>57.0</v>
      </c>
    </row>
    <row r="22">
      <c r="A22" s="13" t="s">
        <v>222</v>
      </c>
      <c r="B22" s="13" t="s">
        <v>891</v>
      </c>
      <c r="E22" s="13" t="s">
        <v>892</v>
      </c>
      <c r="F22" s="13">
        <v>2100.0</v>
      </c>
      <c r="H22" s="13" t="s">
        <v>893</v>
      </c>
      <c r="I22" s="13">
        <v>6.69</v>
      </c>
      <c r="J22" s="27">
        <v>6.69</v>
      </c>
      <c r="L22" s="13" t="s">
        <v>147</v>
      </c>
      <c r="N22" s="13" t="s">
        <v>893</v>
      </c>
      <c r="O22" s="13" t="s">
        <v>893</v>
      </c>
      <c r="S22" s="13">
        <v>-31.0</v>
      </c>
      <c r="T22" s="13">
        <v>7.0</v>
      </c>
      <c r="U22" s="13">
        <v>50.0</v>
      </c>
    </row>
    <row r="23">
      <c r="A23" s="13" t="s">
        <v>222</v>
      </c>
      <c r="B23" s="13" t="s">
        <v>894</v>
      </c>
      <c r="E23" s="13" t="s">
        <v>895</v>
      </c>
      <c r="F23" s="13">
        <v>2200.0</v>
      </c>
      <c r="H23" s="13" t="s">
        <v>896</v>
      </c>
      <c r="I23" s="13">
        <v>1.99</v>
      </c>
      <c r="J23" s="27">
        <v>1.99</v>
      </c>
      <c r="L23" s="13" t="s">
        <v>147</v>
      </c>
      <c r="N23" s="13" t="s">
        <v>896</v>
      </c>
      <c r="O23" s="13" t="s">
        <v>896</v>
      </c>
      <c r="S23" s="13">
        <v>-21.5</v>
      </c>
      <c r="T23" s="13">
        <v>5.0</v>
      </c>
      <c r="U23" s="13">
        <v>41.0</v>
      </c>
    </row>
    <row r="24">
      <c r="A24" s="13" t="s">
        <v>222</v>
      </c>
      <c r="B24" s="13" t="s">
        <v>897</v>
      </c>
      <c r="E24" s="13" t="s">
        <v>898</v>
      </c>
      <c r="F24" s="13">
        <v>2300.0</v>
      </c>
      <c r="H24" s="13" t="s">
        <v>899</v>
      </c>
      <c r="I24" s="13">
        <v>0.19</v>
      </c>
      <c r="J24" s="27">
        <v>0.19</v>
      </c>
      <c r="L24" s="13" t="s">
        <v>186</v>
      </c>
      <c r="N24" s="13" t="s">
        <v>899</v>
      </c>
      <c r="O24" s="13" t="s">
        <v>899</v>
      </c>
      <c r="S24" s="13">
        <v>-31.0</v>
      </c>
      <c r="T24" s="13">
        <v>7.0</v>
      </c>
      <c r="U24" s="13">
        <v>40.0</v>
      </c>
    </row>
    <row r="25">
      <c r="A25" s="13" t="s">
        <v>222</v>
      </c>
      <c r="B25" s="13" t="s">
        <v>900</v>
      </c>
      <c r="E25" s="13" t="s">
        <v>901</v>
      </c>
      <c r="F25" s="13">
        <v>2500.0</v>
      </c>
      <c r="H25" s="13" t="s">
        <v>902</v>
      </c>
      <c r="I25" s="13">
        <v>2.29</v>
      </c>
      <c r="J25" s="27">
        <v>2.29</v>
      </c>
      <c r="L25" s="13" t="s">
        <v>187</v>
      </c>
      <c r="N25" s="13" t="s">
        <v>902</v>
      </c>
      <c r="O25" s="13" t="s">
        <v>902</v>
      </c>
      <c r="S25" s="13">
        <v>-31.0</v>
      </c>
      <c r="T25" s="13">
        <v>9.0</v>
      </c>
      <c r="U25" s="13">
        <v>20.0</v>
      </c>
    </row>
    <row r="26">
      <c r="A26" s="13" t="s">
        <v>222</v>
      </c>
      <c r="B26" s="13" t="s">
        <v>903</v>
      </c>
      <c r="E26" s="13" t="s">
        <v>904</v>
      </c>
      <c r="F26" s="13">
        <v>2600.0</v>
      </c>
      <c r="H26" s="13" t="s">
        <v>905</v>
      </c>
      <c r="I26" s="13">
        <v>0.29</v>
      </c>
      <c r="J26" s="27">
        <v>0.29</v>
      </c>
      <c r="L26" s="13" t="s">
        <v>188</v>
      </c>
      <c r="N26" s="13" t="s">
        <v>905</v>
      </c>
      <c r="O26" s="13" t="s">
        <v>905</v>
      </c>
      <c r="S26" s="13">
        <v>-31.0</v>
      </c>
      <c r="T26" s="13">
        <v>7.0</v>
      </c>
      <c r="U26" s="13">
        <v>10.0</v>
      </c>
    </row>
    <row r="27">
      <c r="A27" s="13" t="s">
        <v>222</v>
      </c>
      <c r="B27" s="13" t="s">
        <v>906</v>
      </c>
      <c r="E27" s="13" t="s">
        <v>907</v>
      </c>
      <c r="F27" s="13">
        <v>2700.0</v>
      </c>
      <c r="H27" s="13" t="s">
        <v>908</v>
      </c>
      <c r="I27" s="13">
        <v>1.29</v>
      </c>
      <c r="J27" s="27">
        <v>1.29</v>
      </c>
      <c r="L27" s="13" t="s">
        <v>152</v>
      </c>
      <c r="N27" s="13" t="s">
        <v>908</v>
      </c>
      <c r="O27" s="13" t="s">
        <v>908</v>
      </c>
      <c r="S27" s="13">
        <v>-21.5</v>
      </c>
      <c r="T27" s="13">
        <v>5.0</v>
      </c>
      <c r="U27" s="13">
        <v>9.0</v>
      </c>
    </row>
    <row r="28">
      <c r="A28" s="13" t="s">
        <v>222</v>
      </c>
      <c r="B28" s="13" t="s">
        <v>909</v>
      </c>
      <c r="E28" s="13" t="s">
        <v>910</v>
      </c>
      <c r="F28" s="13">
        <v>2800.0</v>
      </c>
      <c r="H28" s="13" t="s">
        <v>911</v>
      </c>
      <c r="I28" s="13">
        <v>1.29</v>
      </c>
      <c r="J28" s="27">
        <v>1.29</v>
      </c>
      <c r="L28" s="13" t="s">
        <v>152</v>
      </c>
      <c r="N28" s="13" t="s">
        <v>911</v>
      </c>
      <c r="O28" s="13" t="s">
        <v>911</v>
      </c>
      <c r="S28" s="13">
        <v>-31.0</v>
      </c>
      <c r="T28" s="13">
        <v>7.0</v>
      </c>
      <c r="U28" s="13">
        <v>-1.0</v>
      </c>
    </row>
    <row r="29">
      <c r="A29" s="13" t="s">
        <v>222</v>
      </c>
      <c r="B29" s="13" t="s">
        <v>912</v>
      </c>
      <c r="E29" s="13" t="s">
        <v>913</v>
      </c>
      <c r="F29" s="13">
        <v>2900.0</v>
      </c>
      <c r="H29" s="13" t="s">
        <v>914</v>
      </c>
      <c r="I29" s="13">
        <v>0.49</v>
      </c>
      <c r="J29" s="27">
        <v>0.49</v>
      </c>
      <c r="L29" s="13" t="s">
        <v>152</v>
      </c>
      <c r="N29" s="13" t="s">
        <v>914</v>
      </c>
      <c r="O29" s="13" t="s">
        <v>914</v>
      </c>
      <c r="S29" s="13">
        <v>-25.0</v>
      </c>
      <c r="T29" s="13">
        <v>7.0</v>
      </c>
      <c r="U29" s="13">
        <v>-7.0</v>
      </c>
    </row>
    <row r="30">
      <c r="A30" s="13" t="s">
        <v>222</v>
      </c>
      <c r="B30" s="13" t="s">
        <v>915</v>
      </c>
      <c r="E30" s="13" t="s">
        <v>916</v>
      </c>
      <c r="F30" s="13">
        <v>3000.0</v>
      </c>
      <c r="H30" s="13" t="s">
        <v>917</v>
      </c>
      <c r="I30" s="13">
        <v>4.99</v>
      </c>
      <c r="J30" s="27">
        <v>4.99</v>
      </c>
      <c r="L30" s="13" t="s">
        <v>152</v>
      </c>
      <c r="N30" s="13" t="s">
        <v>917</v>
      </c>
      <c r="O30" s="13" t="s">
        <v>917</v>
      </c>
      <c r="S30" s="13">
        <v>-15.0</v>
      </c>
      <c r="T30" s="13">
        <v>5.0</v>
      </c>
      <c r="U30" s="13">
        <v>2.0</v>
      </c>
    </row>
    <row r="31">
      <c r="A31" s="13" t="s">
        <v>222</v>
      </c>
      <c r="B31" s="13" t="s">
        <v>918</v>
      </c>
      <c r="E31" s="13" t="s">
        <v>919</v>
      </c>
      <c r="F31" s="13">
        <v>3100.0</v>
      </c>
      <c r="H31" s="13" t="s">
        <v>920</v>
      </c>
      <c r="I31" s="13">
        <v>3.99</v>
      </c>
      <c r="J31" s="27">
        <v>3.99</v>
      </c>
      <c r="L31" s="13" t="s">
        <v>189</v>
      </c>
      <c r="N31" s="13" t="s">
        <v>920</v>
      </c>
      <c r="O31" s="13" t="s">
        <v>920</v>
      </c>
      <c r="S31" s="13">
        <v>-15.0</v>
      </c>
      <c r="T31" s="13">
        <v>7.0</v>
      </c>
      <c r="U31" s="13">
        <v>-8.0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921</v>
      </c>
      <c r="E2" s="13" t="s">
        <v>922</v>
      </c>
      <c r="F2" s="13">
        <v>100.0</v>
      </c>
      <c r="H2" s="13" t="s">
        <v>923</v>
      </c>
      <c r="I2" s="13">
        <v>0.89</v>
      </c>
      <c r="J2" s="13" t="s">
        <v>924</v>
      </c>
      <c r="L2" s="13" t="s">
        <v>180</v>
      </c>
      <c r="N2" s="13" t="s">
        <v>923</v>
      </c>
      <c r="O2" s="13" t="s">
        <v>923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925</v>
      </c>
      <c r="E3" s="13" t="s">
        <v>926</v>
      </c>
      <c r="F3" s="13">
        <v>200.0</v>
      </c>
      <c r="H3" s="13" t="s">
        <v>927</v>
      </c>
      <c r="I3" s="13">
        <v>2.99</v>
      </c>
      <c r="J3" s="13" t="s">
        <v>928</v>
      </c>
      <c r="L3" s="13" t="s">
        <v>181</v>
      </c>
      <c r="N3" s="13" t="s">
        <v>927</v>
      </c>
      <c r="O3" s="13" t="s">
        <v>927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929</v>
      </c>
      <c r="E4" s="13" t="s">
        <v>926</v>
      </c>
      <c r="F4" s="13">
        <v>300.0</v>
      </c>
      <c r="H4" s="13" t="s">
        <v>930</v>
      </c>
      <c r="I4" s="13">
        <v>1.99</v>
      </c>
      <c r="J4" s="13" t="s">
        <v>931</v>
      </c>
      <c r="L4" s="13" t="s">
        <v>145</v>
      </c>
      <c r="N4" s="13" t="s">
        <v>930</v>
      </c>
      <c r="O4" s="13" t="s">
        <v>930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932</v>
      </c>
      <c r="E5" s="13" t="s">
        <v>933</v>
      </c>
      <c r="F5" s="13">
        <v>400.0</v>
      </c>
      <c r="H5" s="13" t="s">
        <v>934</v>
      </c>
      <c r="I5" s="13">
        <v>1.89</v>
      </c>
      <c r="J5" s="13" t="s">
        <v>935</v>
      </c>
      <c r="L5" s="13" t="s">
        <v>145</v>
      </c>
      <c r="N5" s="13" t="s">
        <v>934</v>
      </c>
      <c r="O5" s="13" t="s">
        <v>934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936</v>
      </c>
      <c r="E6" s="13" t="s">
        <v>937</v>
      </c>
      <c r="F6" s="13">
        <v>500.0</v>
      </c>
      <c r="H6" s="13" t="s">
        <v>938</v>
      </c>
      <c r="I6" s="13">
        <v>3.99</v>
      </c>
      <c r="J6" s="13" t="s">
        <v>939</v>
      </c>
      <c r="L6" s="13" t="s">
        <v>145</v>
      </c>
      <c r="N6" s="13" t="s">
        <v>938</v>
      </c>
      <c r="O6" s="13" t="s">
        <v>938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940</v>
      </c>
      <c r="E7" s="13" t="s">
        <v>941</v>
      </c>
      <c r="F7" s="13">
        <v>600.0</v>
      </c>
      <c r="H7" s="13" t="s">
        <v>942</v>
      </c>
      <c r="I7" s="13">
        <v>9.99</v>
      </c>
      <c r="J7" s="13" t="s">
        <v>943</v>
      </c>
      <c r="L7" s="13" t="s">
        <v>145</v>
      </c>
      <c r="N7" s="13" t="s">
        <v>942</v>
      </c>
      <c r="O7" s="13" t="s">
        <v>942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944</v>
      </c>
      <c r="E8" s="13" t="s">
        <v>945</v>
      </c>
      <c r="F8" s="13">
        <v>700.0</v>
      </c>
      <c r="H8" s="13" t="s">
        <v>946</v>
      </c>
      <c r="I8" s="13">
        <v>9.99</v>
      </c>
      <c r="J8" s="13" t="s">
        <v>943</v>
      </c>
      <c r="L8" s="13" t="s">
        <v>182</v>
      </c>
      <c r="N8" s="13" t="s">
        <v>946</v>
      </c>
      <c r="O8" s="13" t="s">
        <v>946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947</v>
      </c>
      <c r="E9" s="13" t="s">
        <v>948</v>
      </c>
      <c r="F9" s="13">
        <v>800.0</v>
      </c>
      <c r="H9" s="13" t="s">
        <v>949</v>
      </c>
      <c r="I9" s="13">
        <v>9.99</v>
      </c>
      <c r="J9" s="13" t="s">
        <v>943</v>
      </c>
      <c r="N9" s="13" t="s">
        <v>949</v>
      </c>
      <c r="O9" s="13" t="s">
        <v>949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950</v>
      </c>
      <c r="E10" s="13" t="s">
        <v>951</v>
      </c>
      <c r="F10" s="13">
        <v>900.0</v>
      </c>
      <c r="H10" s="13" t="s">
        <v>952</v>
      </c>
      <c r="I10" s="13">
        <v>0.99</v>
      </c>
      <c r="J10" s="13" t="s">
        <v>953</v>
      </c>
      <c r="N10" s="13" t="s">
        <v>952</v>
      </c>
      <c r="O10" s="13" t="s">
        <v>952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954</v>
      </c>
      <c r="E11" s="13" t="s">
        <v>955</v>
      </c>
      <c r="F11" s="13">
        <v>1000.0</v>
      </c>
      <c r="H11" s="13" t="s">
        <v>956</v>
      </c>
      <c r="I11" s="13">
        <v>0.69</v>
      </c>
      <c r="J11" s="13" t="s">
        <v>957</v>
      </c>
      <c r="L11" s="13" t="s">
        <v>183</v>
      </c>
      <c r="N11" s="13" t="s">
        <v>956</v>
      </c>
      <c r="O11" s="13" t="s">
        <v>956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958</v>
      </c>
      <c r="E12" s="13" t="s">
        <v>959</v>
      </c>
      <c r="F12" s="13">
        <v>1100.0</v>
      </c>
      <c r="H12" s="13" t="s">
        <v>960</v>
      </c>
      <c r="I12" s="13">
        <v>0.79</v>
      </c>
      <c r="J12" s="13" t="s">
        <v>961</v>
      </c>
      <c r="L12" s="13" t="s">
        <v>146</v>
      </c>
      <c r="N12" s="13" t="s">
        <v>960</v>
      </c>
      <c r="O12" s="13" t="s">
        <v>960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962</v>
      </c>
      <c r="E13" s="13" t="s">
        <v>963</v>
      </c>
      <c r="F13" s="13">
        <v>1200.0</v>
      </c>
      <c r="H13" s="13" t="s">
        <v>964</v>
      </c>
      <c r="I13" s="13">
        <v>0.5</v>
      </c>
      <c r="J13" s="13" t="s">
        <v>965</v>
      </c>
      <c r="L13" s="13" t="s">
        <v>146</v>
      </c>
      <c r="N13" s="13" t="s">
        <v>964</v>
      </c>
      <c r="O13" s="13" t="s">
        <v>964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966</v>
      </c>
      <c r="E14" s="13" t="s">
        <v>967</v>
      </c>
      <c r="F14" s="13">
        <v>1300.0</v>
      </c>
      <c r="H14" s="13" t="s">
        <v>968</v>
      </c>
      <c r="I14" s="13">
        <v>0.99</v>
      </c>
      <c r="J14" s="13" t="s">
        <v>969</v>
      </c>
      <c r="L14" s="13" t="s">
        <v>146</v>
      </c>
      <c r="N14" s="13" t="s">
        <v>968</v>
      </c>
      <c r="O14" s="13" t="s">
        <v>968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970</v>
      </c>
      <c r="E15" s="13" t="s">
        <v>971</v>
      </c>
      <c r="F15" s="13">
        <v>1400.0</v>
      </c>
      <c r="H15" s="13" t="s">
        <v>972</v>
      </c>
      <c r="I15" s="13">
        <v>3.99</v>
      </c>
      <c r="J15" s="27">
        <v>3.99</v>
      </c>
      <c r="L15" s="13" t="s">
        <v>146</v>
      </c>
      <c r="N15" s="13" t="s">
        <v>972</v>
      </c>
      <c r="O15" s="13" t="s">
        <v>972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973</v>
      </c>
      <c r="E16" s="13" t="s">
        <v>974</v>
      </c>
      <c r="F16" s="13">
        <v>1500.0</v>
      </c>
      <c r="H16" s="13" t="s">
        <v>975</v>
      </c>
      <c r="I16" s="13">
        <v>1.49</v>
      </c>
      <c r="J16" s="13" t="s">
        <v>976</v>
      </c>
      <c r="L16" s="13" t="s">
        <v>184</v>
      </c>
      <c r="N16" s="13" t="s">
        <v>975</v>
      </c>
      <c r="O16" s="13" t="s">
        <v>975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977</v>
      </c>
      <c r="E17" s="13" t="s">
        <v>978</v>
      </c>
      <c r="F17" s="13">
        <v>1600.0</v>
      </c>
      <c r="H17" s="13" t="s">
        <v>979</v>
      </c>
      <c r="I17" s="13">
        <v>0.59</v>
      </c>
      <c r="J17" s="13" t="s">
        <v>980</v>
      </c>
      <c r="L17" s="13" t="s">
        <v>168</v>
      </c>
      <c r="N17" s="13" t="s">
        <v>979</v>
      </c>
      <c r="O17" s="13" t="s">
        <v>979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981</v>
      </c>
      <c r="E18" s="13" t="s">
        <v>982</v>
      </c>
      <c r="F18" s="13">
        <v>1700.0</v>
      </c>
      <c r="H18" s="13" t="s">
        <v>983</v>
      </c>
      <c r="I18" s="13">
        <v>1.29</v>
      </c>
      <c r="J18" s="13" t="s">
        <v>984</v>
      </c>
      <c r="L18" s="13" t="s">
        <v>168</v>
      </c>
      <c r="N18" s="13" t="s">
        <v>983</v>
      </c>
      <c r="O18" s="13" t="s">
        <v>983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985</v>
      </c>
      <c r="E19" s="13" t="s">
        <v>986</v>
      </c>
      <c r="F19" s="13">
        <v>1800.0</v>
      </c>
      <c r="H19" s="13" t="s">
        <v>987</v>
      </c>
      <c r="I19" s="13">
        <v>0.49</v>
      </c>
      <c r="J19" s="13" t="s">
        <v>988</v>
      </c>
      <c r="L19" s="13" t="s">
        <v>185</v>
      </c>
      <c r="N19" s="13" t="s">
        <v>987</v>
      </c>
      <c r="O19" s="13" t="s">
        <v>987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989</v>
      </c>
      <c r="E20" s="13" t="s">
        <v>990</v>
      </c>
      <c r="F20" s="13">
        <v>1900.0</v>
      </c>
      <c r="H20" s="13" t="s">
        <v>991</v>
      </c>
      <c r="I20" s="13">
        <v>0.59</v>
      </c>
      <c r="J20" s="13" t="s">
        <v>992</v>
      </c>
      <c r="L20" s="13" t="s">
        <v>147</v>
      </c>
      <c r="N20" s="13" t="s">
        <v>991</v>
      </c>
      <c r="O20" s="13" t="s">
        <v>991</v>
      </c>
      <c r="S20" s="13">
        <v>-15.0</v>
      </c>
      <c r="T20" s="13">
        <v>5.0</v>
      </c>
      <c r="U20" s="13">
        <v>47.0</v>
      </c>
    </row>
    <row r="21">
      <c r="A21" s="13" t="s">
        <v>222</v>
      </c>
      <c r="B21" s="13" t="s">
        <v>993</v>
      </c>
      <c r="E21" s="13" t="s">
        <v>994</v>
      </c>
      <c r="F21" s="13">
        <v>2000.0</v>
      </c>
      <c r="H21" s="13" t="s">
        <v>995</v>
      </c>
      <c r="I21" s="13">
        <v>1.89</v>
      </c>
      <c r="J21" s="13" t="s">
        <v>935</v>
      </c>
      <c r="L21" s="13" t="s">
        <v>147</v>
      </c>
      <c r="N21" s="13" t="s">
        <v>995</v>
      </c>
      <c r="O21" s="13" t="s">
        <v>995</v>
      </c>
      <c r="S21" s="13">
        <v>-25.0</v>
      </c>
      <c r="T21" s="13">
        <v>7.0</v>
      </c>
      <c r="U21" s="13">
        <v>57.0</v>
      </c>
    </row>
    <row r="22">
      <c r="A22" s="13" t="s">
        <v>222</v>
      </c>
      <c r="B22" s="13" t="s">
        <v>996</v>
      </c>
      <c r="E22" s="13" t="s">
        <v>997</v>
      </c>
      <c r="F22" s="13">
        <v>2100.0</v>
      </c>
      <c r="H22" s="13" t="s">
        <v>998</v>
      </c>
      <c r="I22" s="13">
        <v>0.79</v>
      </c>
      <c r="J22" s="13" t="s">
        <v>999</v>
      </c>
      <c r="L22" s="13" t="s">
        <v>147</v>
      </c>
      <c r="N22" s="13" t="s">
        <v>998</v>
      </c>
      <c r="O22" s="13" t="s">
        <v>998</v>
      </c>
      <c r="S22" s="13">
        <v>-31.0</v>
      </c>
      <c r="T22" s="13">
        <v>7.0</v>
      </c>
      <c r="U22" s="13">
        <v>50.0</v>
      </c>
    </row>
    <row r="23">
      <c r="A23" s="13" t="s">
        <v>222</v>
      </c>
      <c r="B23" s="13" t="s">
        <v>1000</v>
      </c>
      <c r="E23" s="13" t="s">
        <v>1001</v>
      </c>
      <c r="F23" s="13">
        <v>2200.0</v>
      </c>
      <c r="H23" s="13" t="s">
        <v>1002</v>
      </c>
      <c r="I23" s="13">
        <v>1.0</v>
      </c>
      <c r="J23" s="13" t="s">
        <v>1003</v>
      </c>
      <c r="L23" s="13" t="s">
        <v>147</v>
      </c>
      <c r="N23" s="13" t="s">
        <v>1002</v>
      </c>
      <c r="O23" s="13" t="s">
        <v>1002</v>
      </c>
      <c r="S23" s="13">
        <v>-21.5</v>
      </c>
      <c r="T23" s="13">
        <v>5.0</v>
      </c>
      <c r="U23" s="13">
        <v>41.0</v>
      </c>
    </row>
    <row r="24">
      <c r="A24" s="13" t="s">
        <v>222</v>
      </c>
      <c r="B24" s="13" t="s">
        <v>1004</v>
      </c>
      <c r="E24" s="13" t="s">
        <v>1005</v>
      </c>
      <c r="F24" s="13">
        <v>2300.0</v>
      </c>
      <c r="H24" s="13" t="s">
        <v>1006</v>
      </c>
      <c r="I24" s="13">
        <v>1.59</v>
      </c>
      <c r="J24" s="13" t="s">
        <v>1007</v>
      </c>
      <c r="L24" s="13" t="s">
        <v>186</v>
      </c>
      <c r="N24" s="13" t="s">
        <v>1006</v>
      </c>
      <c r="O24" s="13" t="s">
        <v>1006</v>
      </c>
      <c r="S24" s="13">
        <v>-31.0</v>
      </c>
      <c r="T24" s="13">
        <v>7.0</v>
      </c>
      <c r="U24" s="13">
        <v>40.0</v>
      </c>
    </row>
    <row r="25">
      <c r="A25" s="13" t="s">
        <v>222</v>
      </c>
      <c r="B25" s="13" t="s">
        <v>1008</v>
      </c>
      <c r="E25" s="13" t="s">
        <v>1009</v>
      </c>
      <c r="F25" s="13">
        <v>2400.0</v>
      </c>
      <c r="H25" s="13" t="s">
        <v>1010</v>
      </c>
      <c r="I25" s="13">
        <v>1.29</v>
      </c>
      <c r="J25" s="13" t="s">
        <v>984</v>
      </c>
      <c r="L25" s="13" t="s">
        <v>187</v>
      </c>
      <c r="N25" s="13" t="s">
        <v>1010</v>
      </c>
      <c r="O25" s="13" t="s">
        <v>1010</v>
      </c>
      <c r="S25" s="13">
        <v>-31.0</v>
      </c>
      <c r="T25" s="13">
        <v>9.0</v>
      </c>
      <c r="U25" s="13">
        <v>30.0</v>
      </c>
    </row>
    <row r="26">
      <c r="A26" s="13" t="s">
        <v>222</v>
      </c>
      <c r="B26" s="13" t="s">
        <v>1011</v>
      </c>
      <c r="E26" s="13" t="s">
        <v>1012</v>
      </c>
      <c r="F26" s="13">
        <v>2500.0</v>
      </c>
      <c r="H26" s="13" t="s">
        <v>1013</v>
      </c>
      <c r="I26" s="13">
        <v>0.79</v>
      </c>
      <c r="J26" s="13" t="s">
        <v>961</v>
      </c>
      <c r="L26" s="13" t="s">
        <v>187</v>
      </c>
      <c r="N26" s="13" t="s">
        <v>1013</v>
      </c>
      <c r="O26" s="13" t="s">
        <v>1013</v>
      </c>
      <c r="S26" s="13">
        <v>-31.0</v>
      </c>
      <c r="T26" s="13">
        <v>9.0</v>
      </c>
      <c r="U26" s="13">
        <v>20.0</v>
      </c>
    </row>
    <row r="27">
      <c r="A27" s="13" t="s">
        <v>222</v>
      </c>
      <c r="B27" s="13" t="s">
        <v>1014</v>
      </c>
      <c r="E27" s="13" t="s">
        <v>1015</v>
      </c>
      <c r="F27" s="13">
        <v>2600.0</v>
      </c>
      <c r="H27" s="13" t="s">
        <v>1016</v>
      </c>
      <c r="I27" s="13">
        <v>2.5</v>
      </c>
      <c r="J27" s="13" t="s">
        <v>1017</v>
      </c>
      <c r="L27" s="13" t="s">
        <v>188</v>
      </c>
      <c r="N27" s="13" t="s">
        <v>1016</v>
      </c>
      <c r="O27" s="13" t="s">
        <v>1016</v>
      </c>
      <c r="S27" s="13">
        <v>-31.0</v>
      </c>
      <c r="T27" s="13">
        <v>7.0</v>
      </c>
      <c r="U27" s="13">
        <v>10.0</v>
      </c>
    </row>
    <row r="28">
      <c r="A28" s="13" t="s">
        <v>222</v>
      </c>
      <c r="B28" s="13" t="s">
        <v>1018</v>
      </c>
      <c r="E28" s="13" t="s">
        <v>1019</v>
      </c>
      <c r="F28" s="13">
        <v>2700.0</v>
      </c>
      <c r="H28" s="13" t="s">
        <v>1020</v>
      </c>
      <c r="I28" s="13">
        <v>1.0</v>
      </c>
      <c r="J28" s="13" t="s">
        <v>1021</v>
      </c>
      <c r="L28" s="13" t="s">
        <v>152</v>
      </c>
      <c r="N28" s="13" t="s">
        <v>1020</v>
      </c>
      <c r="O28" s="13" t="s">
        <v>1020</v>
      </c>
      <c r="S28" s="13">
        <v>-21.5</v>
      </c>
      <c r="T28" s="13">
        <v>5.0</v>
      </c>
      <c r="U28" s="13">
        <v>9.0</v>
      </c>
    </row>
    <row r="29">
      <c r="A29" s="13" t="s">
        <v>222</v>
      </c>
      <c r="B29" s="13" t="s">
        <v>1022</v>
      </c>
      <c r="E29" s="13" t="s">
        <v>1023</v>
      </c>
      <c r="F29" s="13">
        <v>2800.0</v>
      </c>
      <c r="H29" s="13" t="s">
        <v>1024</v>
      </c>
      <c r="I29" s="13">
        <v>1.99</v>
      </c>
      <c r="J29" s="13" t="s">
        <v>1025</v>
      </c>
      <c r="L29" s="13" t="s">
        <v>152</v>
      </c>
      <c r="N29" s="13" t="s">
        <v>1024</v>
      </c>
      <c r="O29" s="13" t="s">
        <v>1024</v>
      </c>
      <c r="S29" s="13">
        <v>-31.0</v>
      </c>
      <c r="T29" s="13">
        <v>7.0</v>
      </c>
      <c r="U29" s="13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19.43"/>
    <col customWidth="1" min="3" max="3" width="20.57"/>
    <col customWidth="1" min="4" max="4" width="26.86"/>
    <col customWidth="1" min="5" max="5" width="13.71"/>
    <col customWidth="1" min="6" max="6" width="11.14"/>
  </cols>
  <sheetData>
    <row r="1">
      <c r="A1" s="6" t="s">
        <v>10</v>
      </c>
      <c r="B1" s="6" t="s">
        <v>11</v>
      </c>
      <c r="C1" s="6" t="s">
        <v>12</v>
      </c>
      <c r="D1" s="2" t="s">
        <v>13</v>
      </c>
      <c r="E1" s="6" t="s">
        <v>14</v>
      </c>
      <c r="F1" s="6" t="s">
        <v>15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16</v>
      </c>
      <c r="B2" s="3" t="str">
        <f>'Asset Ranges'!$E$3</f>
        <v>#NAME?</v>
      </c>
      <c r="C2" s="3" t="str">
        <f>'Circuit Ranges'!F3</f>
        <v>Circuit!D10:AT11,Circuit!D18:W43,Circuit!D60:S61,Circuit!D63:N65,Circuit!D69:G70,Circuit!D108:P109,Circuit!D114:G122</v>
      </c>
      <c r="D2" s="3" t="s">
        <v>17</v>
      </c>
      <c r="E2" s="7"/>
      <c r="F2" s="8" t="str">
        <f>"https://" &amp; PublishConfig!$A$2 &amp; ".web.app/display/?name=" &amp; ENCODEURL(A2)</f>
        <v>https://groceryblocks.web.app/display/?name=Seafood%20and%20Frozen%20%28mute%29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18</v>
      </c>
      <c r="B3" s="3" t="str">
        <f>'Asset Ranges'!$E$3</f>
        <v>#NAME?</v>
      </c>
      <c r="C3" s="3" t="str">
        <f>'Circuit Ranges'!F3</f>
        <v>Circuit!D10:AT11,Circuit!D18:W43,Circuit!D60:S61,Circuit!D63:N65,Circuit!D69:G70,Circuit!D108:P109,Circuit!D114:G122</v>
      </c>
      <c r="D3" s="3" t="s">
        <v>19</v>
      </c>
      <c r="E3" s="7"/>
      <c r="F3" s="8" t="str">
        <f>"https://" &amp; PublishConfig!$A$2 &amp; ".web.app/display/?name=" &amp; ENCODEURL(A3)</f>
        <v>https://groceryblocks.web.app/display/?name=Bread%20and%20Dairy%20%28mute%29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20</v>
      </c>
      <c r="B4" s="3" t="str">
        <f>'Asset Ranges'!$E$3</f>
        <v>#NAME?</v>
      </c>
      <c r="C4" s="3" t="str">
        <f>'Circuit Ranges'!F3</f>
        <v>Circuit!D10:AT11,Circuit!D18:W43,Circuit!D60:S61,Circuit!D63:N65,Circuit!D69:G70,Circuit!D108:P109,Circuit!D114:G122</v>
      </c>
      <c r="D4" s="3" t="s">
        <v>21</v>
      </c>
      <c r="E4" s="7"/>
      <c r="F4" s="8" t="str">
        <f>"https://" &amp; PublishConfig!$A$2 &amp; ".web.app/display/?name=" &amp; ENCODEURL(A4)</f>
        <v>https://groceryblocks.web.app/display/?name=Books%20and%20Paper%20%28mute%29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22</v>
      </c>
      <c r="B5" s="3" t="str">
        <f>'Asset Ranges'!$E$3</f>
        <v>#NAME?</v>
      </c>
      <c r="C5" s="3" t="str">
        <f>'Circuit Ranges'!F17</f>
        <v>#NAME?</v>
      </c>
      <c r="D5" s="3" t="s">
        <v>23</v>
      </c>
      <c r="E5" s="7"/>
      <c r="F5" s="8" t="str">
        <f>"https://" &amp; PublishConfig!$A$2 &amp; ".web.app/display/?name=" &amp; ENCODEURL(A5)</f>
        <v>https://groceryblocks.web.app/display/?name=Seafood%20and%20Frozen%20%28Star%20Wars%29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24</v>
      </c>
      <c r="B6" s="3" t="str">
        <f>'Asset Ranges'!$E$3</f>
        <v>#NAME?</v>
      </c>
      <c r="C6" s="3" t="str">
        <f>'Circuit Ranges'!F17</f>
        <v>#NAME?</v>
      </c>
      <c r="D6" s="3" t="s">
        <v>25</v>
      </c>
      <c r="E6" s="7"/>
      <c r="F6" s="8" t="str">
        <f>"https://" &amp; PublishConfig!$A$2 &amp; ".web.app/display/?name=" &amp; ENCODEURL(A6)</f>
        <v>https://groceryblocks.web.app/display/?name=GM2%20and%20Beef%20%28Star%20Wars%29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26</v>
      </c>
      <c r="B7" s="3" t="str">
        <f>'Asset Ranges'!$E$3</f>
        <v>#NAME?</v>
      </c>
      <c r="C7" s="3" t="str">
        <f>'Circuit Ranges'!F17</f>
        <v>#NAME?</v>
      </c>
      <c r="D7" s="3" t="s">
        <v>27</v>
      </c>
      <c r="E7" s="7"/>
      <c r="F7" s="8" t="str">
        <f>"https://" &amp; PublishConfig!$A$2 &amp; ".web.app/display/?name=" &amp; ENCODEURL(A7)</f>
        <v>https://groceryblocks.web.app/display/?name=Produce%20%28Star%20Wars%29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28</v>
      </c>
      <c r="B8" s="3" t="str">
        <f>'Asset Ranges'!$E$3</f>
        <v>#NAME?</v>
      </c>
      <c r="C8" s="3" t="str">
        <f>'Circuit Ranges'!F17</f>
        <v>#NAME?</v>
      </c>
      <c r="D8" s="3" t="s">
        <v>29</v>
      </c>
      <c r="E8" s="7"/>
      <c r="F8" s="8" t="str">
        <f>"https://" &amp; PublishConfig!$A$2 &amp; ".web.app/display/?name=" &amp; ENCODEURL(A8)</f>
        <v>https://groceryblocks.web.app/display/?name=Food%20%28Star%20Wars%29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30</v>
      </c>
      <c r="B9" s="3" t="str">
        <f>'Asset Ranges'!$E$3</f>
        <v>#NAME?</v>
      </c>
      <c r="C9" s="3" t="str">
        <f>'Circuit Ranges'!F32</f>
        <v>#NAME?</v>
      </c>
      <c r="D9" s="3" t="s">
        <v>31</v>
      </c>
      <c r="E9" s="7"/>
      <c r="F9" s="8" t="str">
        <f>"https://" &amp; PublishConfig!$A$2 &amp; ".web.app/display/?name=" &amp; ENCODEURL(A9)</f>
        <v>https://groceryblocks.web.app/display/?name=Food2%20%28Cantina%29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32</v>
      </c>
      <c r="B10" s="3" t="str">
        <f>'Asset Ranges'!$E$3</f>
        <v>#NAME?</v>
      </c>
      <c r="C10" s="3" t="str">
        <f>'Circuit Ranges'!F32</f>
        <v>#NAME?</v>
      </c>
      <c r="D10" s="3" t="s">
        <v>33</v>
      </c>
      <c r="E10" s="7"/>
      <c r="F10" s="8" t="str">
        <f>"https://" &amp; PublishConfig!$A$2 &amp; ".web.app/display/?name=" &amp; ENCODEURL(A10)</f>
        <v>https://groceryblocks.web.app/display/?name=Toys%20%28Cantina%29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34</v>
      </c>
      <c r="B11" s="3" t="str">
        <f>'Asset Ranges'!$E$3</f>
        <v>#NAME?</v>
      </c>
      <c r="C11" s="3" t="str">
        <f>'Circuit Ranges'!F32</f>
        <v>#NAME?</v>
      </c>
      <c r="D11" s="3" t="s">
        <v>35</v>
      </c>
      <c r="E11" s="7"/>
      <c r="F11" s="8" t="str">
        <f>"https://" &amp; PublishConfig!$A$2 &amp; ".web.app/display/?name=" &amp; ENCODEURL(A11)</f>
        <v>https://groceryblocks.web.app/display/?name=Cleaners%20%28Cantina%29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36</v>
      </c>
      <c r="B12" s="3" t="str">
        <f>'Asset Ranges'!$E$3</f>
        <v>#NAME?</v>
      </c>
      <c r="C12" s="3" t="str">
        <f>'Circuit Ranges'!F32</f>
        <v>#NAME?</v>
      </c>
      <c r="D12" s="3" t="s">
        <v>37</v>
      </c>
      <c r="E12" s="7"/>
      <c r="F12" s="8" t="str">
        <f>"https://" &amp; PublishConfig!$A$2 &amp; ".web.app/display/?name=" &amp; ENCODEURL(A12)</f>
        <v>https://groceryblocks.web.app/display/?name=Liquids%20%28Cantina%29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9" t="s">
        <v>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3" max="3" width="24.43"/>
    <col customWidth="1" min="4" max="4" width="28.0"/>
    <col customWidth="1" min="6" max="6" width="35.29"/>
    <col customWidth="1" min="7" max="7" width="26.0"/>
    <col customWidth="1" min="8" max="8" width="26.14"/>
    <col customWidth="1" min="9" max="9" width="21.57"/>
    <col customWidth="1" min="10" max="10" width="8.86"/>
    <col customWidth="1" min="11" max="11" width="6.0"/>
  </cols>
  <sheetData>
    <row r="1">
      <c r="C1" s="10"/>
    </row>
    <row r="3">
      <c r="D3" s="11" t="s">
        <v>39</v>
      </c>
      <c r="E3" s="5" t="str">
        <f>left(F4, len(F4) - 1)</f>
        <v>#NAME?</v>
      </c>
      <c r="H3" s="11"/>
    </row>
    <row r="4">
      <c r="D4" s="11"/>
      <c r="F4" s="5" t="str">
        <f>CONCATENATE(I8:I30)</f>
        <v>#NAME?</v>
      </c>
      <c r="H4" s="11"/>
    </row>
    <row r="5">
      <c r="D5" s="11" t="s">
        <v>40</v>
      </c>
      <c r="E5" s="5" t="str">
        <f>"mergeCSVRanges(" &amp; left(F6, len(F6) - 1) &amp; ")"</f>
        <v>#NAME?</v>
      </c>
      <c r="H5" s="11"/>
    </row>
    <row r="6">
      <c r="A6" s="11"/>
      <c r="B6" s="11"/>
      <c r="C6" s="12"/>
      <c r="F6" s="5" t="str">
        <f>CONCATENATE(H8:H30)</f>
        <v>#NAME?</v>
      </c>
    </row>
    <row r="7">
      <c r="A7" s="11"/>
      <c r="B7" s="11" t="s">
        <v>41</v>
      </c>
      <c r="C7" s="12" t="s">
        <v>42</v>
      </c>
      <c r="D7" s="12" t="s">
        <v>43</v>
      </c>
      <c r="E7" s="12" t="s">
        <v>44</v>
      </c>
    </row>
    <row r="8">
      <c r="A8" s="13"/>
      <c r="B8" s="13" t="str">
        <f>PublishConfig!$F$2</f>
        <v>1bW1M68Otec7on6QAUOde4v_5s3G_7aJo9cKdD9Wb9to</v>
      </c>
      <c r="C8" s="5" t="str">
        <f>IFERROR(__xludf.DUMMYFUNCTION("importrange(B8, ""'Asset Inventory'!B8:D9"")"),"#NAME?")</f>
        <v>#NAME?</v>
      </c>
      <c r="D8" s="5" t="str">
        <f>IFERROR(__xludf.DUMMYFUNCTION("""COMPUTED_VALUE"""),"#NAME?")</f>
        <v>#NAME?</v>
      </c>
      <c r="E8" s="5" t="str">
        <f>IFERROR(__xludf.DUMMYFUNCTION("""COMPUTED_VALUE"""),"meshes")</f>
        <v>meshes</v>
      </c>
      <c r="F8" s="5" t="str">
        <f t="shared" ref="F8:F30" si="1">"'" &amp; C8 &amp; "'!" &amp; D8</f>
        <v>#NAME?</v>
      </c>
      <c r="G8" s="5" t="str">
        <f t="shared" ref="G8:G30" si="2">F8 &amp; ","</f>
        <v>#NAME?</v>
      </c>
      <c r="H8" s="5" t="str">
        <f t="shared" ref="H8:H30" si="3">IF(B8 &lt;&gt; "","ImportRange(""" &amp; B8 &amp; """,""" &amp; F8 &amp; """),", D8)</f>
        <v>#NAME?</v>
      </c>
      <c r="I8" s="5" t="str">
        <f t="shared" ref="I8:I30" si="4">IF(B8 &lt;&gt; "", B8 &amp; "||||", "") &amp; G8</f>
        <v>#NAME?</v>
      </c>
    </row>
    <row r="9">
      <c r="A9" s="13"/>
      <c r="B9" s="13" t="str">
        <f>PublishConfig!$F$2</f>
        <v>1bW1M68Otec7on6QAUOde4v_5s3G_7aJo9cKdD9Wb9to</v>
      </c>
      <c r="C9" s="5" t="str">
        <f>IFERROR(__xludf.DUMMYFUNCTION("""COMPUTED_VALUE"""),"#NAME?")</f>
        <v>#NAME?</v>
      </c>
      <c r="D9" s="5" t="str">
        <f>IFERROR(__xludf.DUMMYFUNCTION("""COMPUTED_VALUE"""),"#NAME?")</f>
        <v>#NAME?</v>
      </c>
      <c r="E9" s="5" t="str">
        <f>IFERROR(__xludf.DUMMYFUNCTION("""COMPUTED_VALUE"""),"display blocks")</f>
        <v>display blocks</v>
      </c>
      <c r="F9" s="5" t="str">
        <f t="shared" si="1"/>
        <v>#NAME?</v>
      </c>
      <c r="G9" s="5" t="str">
        <f t="shared" si="2"/>
        <v>#NAME?</v>
      </c>
      <c r="H9" s="5" t="str">
        <f t="shared" si="3"/>
        <v>#NAME?</v>
      </c>
      <c r="I9" s="5" t="str">
        <f t="shared" si="4"/>
        <v>#NAME?</v>
      </c>
    </row>
    <row r="10">
      <c r="A10" s="13"/>
      <c r="B10" s="13" t="str">
        <f>PublishConfig!$F$2</f>
        <v>1bW1M68Otec7on6QAUOde4v_5s3G_7aJo9cKdD9Wb9to</v>
      </c>
      <c r="C10" s="5" t="str">
        <f>IFERROR(__xludf.DUMMYFUNCTION("importrange(B10, ""'Asset Inventory'!B3:D5"")"),"#NAME?")</f>
        <v>#NAME?</v>
      </c>
      <c r="D10" s="5" t="str">
        <f>IFERROR(__xludf.DUMMYFUNCTION("""COMPUTED_VALUE"""),"#NAME?")</f>
        <v>#NAME?</v>
      </c>
      <c r="E10" s="5" t="str">
        <f>IFERROR(__xludf.DUMMYFUNCTION("""COMPUTED_VALUE"""),"meshes")</f>
        <v>meshes</v>
      </c>
      <c r="F10" s="5" t="str">
        <f t="shared" si="1"/>
        <v>#NAME?</v>
      </c>
      <c r="G10" s="5" t="str">
        <f t="shared" si="2"/>
        <v>#NAME?</v>
      </c>
      <c r="H10" s="5" t="str">
        <f t="shared" si="3"/>
        <v>#NAME?</v>
      </c>
      <c r="I10" s="5" t="str">
        <f t="shared" si="4"/>
        <v>#NAME?</v>
      </c>
    </row>
    <row r="11">
      <c r="A11" s="13"/>
      <c r="B11" s="13" t="str">
        <f>PublishConfig!$F$2</f>
        <v>1bW1M68Otec7on6QAUOde4v_5s3G_7aJo9cKdD9Wb9to</v>
      </c>
      <c r="C11" s="5" t="str">
        <f>IFERROR(__xludf.DUMMYFUNCTION("""COMPUTED_VALUE"""),"#NAME?")</f>
        <v>#NAME?</v>
      </c>
      <c r="D11" s="5" t="str">
        <f>IFERROR(__xludf.DUMMYFUNCTION("""COMPUTED_VALUE"""),"#NAME?")</f>
        <v>#NAME?</v>
      </c>
      <c r="E11" s="5" t="str">
        <f>IFERROR(__xludf.DUMMYFUNCTION("""COMPUTED_VALUE"""),"materials")</f>
        <v>materials</v>
      </c>
      <c r="F11" s="5" t="str">
        <f t="shared" si="1"/>
        <v>#NAME?</v>
      </c>
      <c r="G11" s="5" t="str">
        <f t="shared" si="2"/>
        <v>#NAME?</v>
      </c>
      <c r="H11" s="5" t="str">
        <f t="shared" si="3"/>
        <v>#NAME?</v>
      </c>
      <c r="I11" s="5" t="str">
        <f t="shared" si="4"/>
        <v>#NAME?</v>
      </c>
    </row>
    <row r="12">
      <c r="A12" s="13"/>
      <c r="B12" s="13" t="str">
        <f>PublishConfig!$F$2</f>
        <v>1bW1M68Otec7on6QAUOde4v_5s3G_7aJo9cKdD9Wb9to</v>
      </c>
      <c r="C12" s="5" t="str">
        <f>IFERROR(__xludf.DUMMYFUNCTION("""COMPUTED_VALUE"""),"#NAME?")</f>
        <v>#NAME?</v>
      </c>
      <c r="D12" s="5" t="str">
        <f>IFERROR(__xludf.DUMMYFUNCTION("""COMPUTED_VALUE"""),"#NAME?")</f>
        <v>#NAME?</v>
      </c>
      <c r="E12" s="5" t="str">
        <f>IFERROR(__xludf.DUMMYFUNCTION("""COMPUTED_VALUE"""),"blocks")</f>
        <v>blocks</v>
      </c>
      <c r="F12" s="5" t="str">
        <f t="shared" si="1"/>
        <v>#NAME?</v>
      </c>
      <c r="G12" s="5" t="str">
        <f t="shared" si="2"/>
        <v>#NAME?</v>
      </c>
      <c r="H12" s="5" t="str">
        <f t="shared" si="3"/>
        <v>#NAME?</v>
      </c>
      <c r="I12" s="5" t="str">
        <f t="shared" si="4"/>
        <v>#NAME?</v>
      </c>
    </row>
    <row r="13">
      <c r="A13" s="13"/>
      <c r="B13" s="13" t="str">
        <f>PublishConfig!$F$2</f>
        <v>1bW1M68Otec7on6QAUOde4v_5s3G_7aJo9cKdD9Wb9to</v>
      </c>
      <c r="C13" s="14" t="str">
        <f>IFERROR(__xludf.DUMMYFUNCTION("importrange(B13, ""'Asset Inventory'!B12:D13"")"),"#NAME?")</f>
        <v>#NAME?</v>
      </c>
      <c r="D13" s="14" t="str">
        <f>IFERROR(__xludf.DUMMYFUNCTION("""COMPUTED_VALUE"""),"#NAME?")</f>
        <v>#NAME?</v>
      </c>
      <c r="E13" s="5" t="str">
        <f>IFERROR(__xludf.DUMMYFUNCTION("""COMPUTED_VALUE"""),"meshes")</f>
        <v>meshes</v>
      </c>
      <c r="F13" s="5" t="str">
        <f t="shared" si="1"/>
        <v>#NAME?</v>
      </c>
      <c r="G13" s="5" t="str">
        <f t="shared" si="2"/>
        <v>#NAME?</v>
      </c>
      <c r="H13" s="5" t="str">
        <f t="shared" si="3"/>
        <v>#NAME?</v>
      </c>
      <c r="I13" s="5" t="str">
        <f t="shared" si="4"/>
        <v>#NAME?</v>
      </c>
    </row>
    <row r="14">
      <c r="A14" s="13"/>
      <c r="B14" s="13" t="str">
        <f>PublishConfig!$F$2</f>
        <v>1bW1M68Otec7on6QAUOde4v_5s3G_7aJo9cKdD9Wb9to</v>
      </c>
      <c r="C14" s="5" t="str">
        <f>IFERROR(__xludf.DUMMYFUNCTION("""COMPUTED_VALUE"""),"#NAME?")</f>
        <v>#NAME?</v>
      </c>
      <c r="D14" s="14" t="str">
        <f>IFERROR(__xludf.DUMMYFUNCTION("""COMPUTED_VALUE"""),"#NAME?")</f>
        <v>#NAME?</v>
      </c>
      <c r="E14" s="5" t="str">
        <f>IFERROR(__xludf.DUMMYFUNCTION("""COMPUTED_VALUE"""),"display blocks")</f>
        <v>display blocks</v>
      </c>
      <c r="F14" s="5" t="str">
        <f t="shared" si="1"/>
        <v>#NAME?</v>
      </c>
      <c r="G14" s="5" t="str">
        <f t="shared" si="2"/>
        <v>#NAME?</v>
      </c>
      <c r="H14" s="5" t="str">
        <f t="shared" si="3"/>
        <v>#NAME?</v>
      </c>
      <c r="I14" s="5" t="str">
        <f t="shared" si="4"/>
        <v>#NAME?</v>
      </c>
    </row>
    <row r="15">
      <c r="A15" s="13"/>
      <c r="B15" s="13" t="str">
        <f>PublishConfig!$F$2</f>
        <v>1bW1M68Otec7on6QAUOde4v_5s3G_7aJo9cKdD9Wb9to</v>
      </c>
      <c r="C15" s="14" t="str">
        <f>IFERROR(__xludf.DUMMYFUNCTION("importrange(B15, ""'Asset Inventory'!B24:D25"")"),"#NAME?")</f>
        <v>#NAME?</v>
      </c>
      <c r="D15" s="5" t="str">
        <f>IFERROR(__xludf.DUMMYFUNCTION("""COMPUTED_VALUE"""),"#NAME?")</f>
        <v>#NAME?</v>
      </c>
      <c r="E15" s="5" t="str">
        <f>IFERROR(__xludf.DUMMYFUNCTION("""COMPUTED_VALUE"""),"meshes")</f>
        <v>meshes</v>
      </c>
      <c r="F15" s="5" t="str">
        <f t="shared" si="1"/>
        <v>#NAME?</v>
      </c>
      <c r="G15" s="5" t="str">
        <f t="shared" si="2"/>
        <v>#NAME?</v>
      </c>
      <c r="H15" s="5" t="str">
        <f t="shared" si="3"/>
        <v>#NAME?</v>
      </c>
      <c r="I15" s="5" t="str">
        <f t="shared" si="4"/>
        <v>#NAME?</v>
      </c>
    </row>
    <row r="16">
      <c r="A16" s="13"/>
      <c r="B16" s="13" t="str">
        <f>PublishConfig!$F$2</f>
        <v>1bW1M68Otec7on6QAUOde4v_5s3G_7aJo9cKdD9Wb9to</v>
      </c>
      <c r="C16" s="5" t="str">
        <f>IFERROR(__xludf.DUMMYFUNCTION("""COMPUTED_VALUE"""),"#NAME?")</f>
        <v>#NAME?</v>
      </c>
      <c r="D16" s="5" t="str">
        <f>IFERROR(__xludf.DUMMYFUNCTION("""COMPUTED_VALUE"""),"#NAME?")</f>
        <v>#NAME?</v>
      </c>
      <c r="E16" s="5" t="str">
        <f>IFERROR(__xludf.DUMMYFUNCTION("""COMPUTED_VALUE"""),"blocks")</f>
        <v>blocks</v>
      </c>
      <c r="F16" s="5" t="str">
        <f t="shared" si="1"/>
        <v>#NAME?</v>
      </c>
      <c r="G16" s="5" t="str">
        <f t="shared" si="2"/>
        <v>#NAME?</v>
      </c>
      <c r="H16" s="5" t="str">
        <f t="shared" si="3"/>
        <v>#NAME?</v>
      </c>
      <c r="I16" s="5" t="str">
        <f t="shared" si="4"/>
        <v>#NAME?</v>
      </c>
    </row>
    <row r="17">
      <c r="A17" s="13"/>
      <c r="B17" s="13" t="str">
        <f>PublishConfig!$F$2</f>
        <v>1bW1M68Otec7on6QAUOde4v_5s3G_7aJo9cKdD9Wb9to</v>
      </c>
      <c r="C17" s="14" t="str">
        <f>IFERROR(__xludf.DUMMYFUNCTION("importrange(B17, ""'Asset Inventory'!B20:D21"")"),"#NAME?")</f>
        <v>#NAME?</v>
      </c>
      <c r="D17" s="5" t="str">
        <f>IFERROR(__xludf.DUMMYFUNCTION("""COMPUTED_VALUE"""),"#NAME?")</f>
        <v>#NAME?</v>
      </c>
      <c r="E17" s="5" t="str">
        <f>IFERROR(__xludf.DUMMYFUNCTION("""COMPUTED_VALUE"""),"meshes")</f>
        <v>meshes</v>
      </c>
      <c r="F17" s="5" t="str">
        <f t="shared" si="1"/>
        <v>#NAME?</v>
      </c>
      <c r="G17" s="5" t="str">
        <f t="shared" si="2"/>
        <v>#NAME?</v>
      </c>
      <c r="H17" s="5" t="str">
        <f t="shared" si="3"/>
        <v>#NAME?</v>
      </c>
      <c r="I17" s="5" t="str">
        <f t="shared" si="4"/>
        <v>#NAME?</v>
      </c>
    </row>
    <row r="18">
      <c r="A18" s="13"/>
      <c r="B18" s="13" t="str">
        <f>PublishConfig!$F$2</f>
        <v>1bW1M68Otec7on6QAUOde4v_5s3G_7aJo9cKdD9Wb9to</v>
      </c>
      <c r="C18" s="5" t="str">
        <f>IFERROR(__xludf.DUMMYFUNCTION("""COMPUTED_VALUE"""),"#NAME?")</f>
        <v>#NAME?</v>
      </c>
      <c r="D18" s="5" t="str">
        <f>IFERROR(__xludf.DUMMYFUNCTION("""COMPUTED_VALUE"""),"#NAME?")</f>
        <v>#NAME?</v>
      </c>
      <c r="E18" s="5" t="str">
        <f>IFERROR(__xludf.DUMMYFUNCTION("""COMPUTED_VALUE"""),"display blocks")</f>
        <v>display blocks</v>
      </c>
      <c r="F18" s="5" t="str">
        <f t="shared" si="1"/>
        <v>#NAME?</v>
      </c>
      <c r="G18" s="5" t="str">
        <f t="shared" si="2"/>
        <v>#NAME?</v>
      </c>
      <c r="H18" s="5" t="str">
        <f t="shared" si="3"/>
        <v>#NAME?</v>
      </c>
      <c r="I18" s="5" t="str">
        <f t="shared" si="4"/>
        <v>#NAME?</v>
      </c>
    </row>
    <row r="19">
      <c r="A19" s="13"/>
      <c r="B19" s="13" t="str">
        <f>PublishConfig!$F$2</f>
        <v>1bW1M68Otec7on6QAUOde4v_5s3G_7aJo9cKdD9Wb9to</v>
      </c>
      <c r="C19" s="14" t="str">
        <f>IFERROR(__xludf.DUMMYFUNCTION("importrange(B17, ""'Asset Inventory'!B16:D17"")"),"#NAME?")</f>
        <v>#NAME?</v>
      </c>
      <c r="D19" s="5" t="str">
        <f>IFERROR(__xludf.DUMMYFUNCTION("""COMPUTED_VALUE"""),"#NAME?")</f>
        <v>#NAME?</v>
      </c>
      <c r="E19" s="5" t="str">
        <f>IFERROR(__xludf.DUMMYFUNCTION("""COMPUTED_VALUE"""),"meshes")</f>
        <v>meshes</v>
      </c>
      <c r="F19" s="5" t="str">
        <f t="shared" si="1"/>
        <v>#NAME?</v>
      </c>
      <c r="G19" s="5" t="str">
        <f t="shared" si="2"/>
        <v>#NAME?</v>
      </c>
      <c r="H19" s="5" t="str">
        <f t="shared" si="3"/>
        <v>#NAME?</v>
      </c>
      <c r="I19" s="5" t="str">
        <f t="shared" si="4"/>
        <v>#NAME?</v>
      </c>
    </row>
    <row r="20">
      <c r="A20" s="13"/>
      <c r="B20" s="13" t="str">
        <f>PublishConfig!$F$2</f>
        <v>1bW1M68Otec7on6QAUOde4v_5s3G_7aJo9cKdD9Wb9to</v>
      </c>
      <c r="C20" s="5" t="str">
        <f>IFERROR(__xludf.DUMMYFUNCTION("""COMPUTED_VALUE"""),"#NAME?")</f>
        <v>#NAME?</v>
      </c>
      <c r="D20" s="5" t="str">
        <f>IFERROR(__xludf.DUMMYFUNCTION("""COMPUTED_VALUE"""),"#NAME?")</f>
        <v>#NAME?</v>
      </c>
      <c r="E20" s="5" t="str">
        <f>IFERROR(__xludf.DUMMYFUNCTION("""COMPUTED_VALUE"""),"display blocks")</f>
        <v>display blocks</v>
      </c>
      <c r="F20" s="5" t="str">
        <f t="shared" si="1"/>
        <v>#NAME?</v>
      </c>
      <c r="G20" s="5" t="str">
        <f t="shared" si="2"/>
        <v>#NAME?</v>
      </c>
      <c r="H20" s="5" t="str">
        <f t="shared" si="3"/>
        <v>#NAME?</v>
      </c>
      <c r="I20" s="5" t="str">
        <f t="shared" si="4"/>
        <v>#NAME?</v>
      </c>
    </row>
    <row r="21">
      <c r="A21" s="13"/>
      <c r="B21" s="13" t="str">
        <f>PublishConfig!$F$2</f>
        <v>1bW1M68Otec7on6QAUOde4v_5s3G_7aJo9cKdD9Wb9to</v>
      </c>
      <c r="C21" s="5" t="str">
        <f>IFERROR(__xludf.DUMMYFUNCTION("importrange(B21, ""'Asset Inventory'!B10:D11"")"),"#NAME?")</f>
        <v>#NAME?</v>
      </c>
      <c r="D21" s="5" t="str">
        <f>IFERROR(__xludf.DUMMYFUNCTION("""COMPUTED_VALUE"""),"#NAME?")</f>
        <v>#NAME?</v>
      </c>
      <c r="E21" s="5" t="str">
        <f>IFERROR(__xludf.DUMMYFUNCTION("""COMPUTED_VALUE"""),"meshes")</f>
        <v>meshes</v>
      </c>
      <c r="F21" s="5" t="str">
        <f t="shared" si="1"/>
        <v>#NAME?</v>
      </c>
      <c r="G21" s="5" t="str">
        <f t="shared" si="2"/>
        <v>#NAME?</v>
      </c>
      <c r="H21" s="5" t="str">
        <f t="shared" si="3"/>
        <v>#NAME?</v>
      </c>
      <c r="I21" s="5" t="str">
        <f t="shared" si="4"/>
        <v>#NAME?</v>
      </c>
    </row>
    <row r="22">
      <c r="A22" s="13"/>
      <c r="B22" s="13" t="str">
        <f>PublishConfig!$F$2</f>
        <v>1bW1M68Otec7on6QAUOde4v_5s3G_7aJo9cKdD9Wb9to</v>
      </c>
      <c r="C22" s="5" t="str">
        <f>IFERROR(__xludf.DUMMYFUNCTION("""COMPUTED_VALUE"""),"#NAME?")</f>
        <v>#NAME?</v>
      </c>
      <c r="D22" s="5" t="str">
        <f>IFERROR(__xludf.DUMMYFUNCTION("""COMPUTED_VALUE"""),"#NAME?")</f>
        <v>#NAME?</v>
      </c>
      <c r="E22" s="5" t="str">
        <f>IFERROR(__xludf.DUMMYFUNCTION("""COMPUTED_VALUE"""),"display blocks")</f>
        <v>display blocks</v>
      </c>
      <c r="F22" s="5" t="str">
        <f t="shared" si="1"/>
        <v>#NAME?</v>
      </c>
      <c r="G22" s="5" t="str">
        <f t="shared" si="2"/>
        <v>#NAME?</v>
      </c>
      <c r="H22" s="5" t="str">
        <f t="shared" si="3"/>
        <v>#NAME?</v>
      </c>
      <c r="I22" s="5" t="str">
        <f t="shared" si="4"/>
        <v>#NAME?</v>
      </c>
    </row>
    <row r="23">
      <c r="A23" s="13"/>
      <c r="B23" s="13" t="str">
        <f>PublishConfig!$F$2</f>
        <v>1bW1M68Otec7on6QAUOde4v_5s3G_7aJo9cKdD9Wb9to</v>
      </c>
      <c r="C23" s="5" t="str">
        <f>IFERROR(__xludf.DUMMYFUNCTION("importrange(B23, ""'Asset Inventory'!B6:D7"")"),"#NAME?")</f>
        <v>#NAME?</v>
      </c>
      <c r="D23" s="5" t="str">
        <f>IFERROR(__xludf.DUMMYFUNCTION("""COMPUTED_VALUE"""),"#NAME?")</f>
        <v>#NAME?</v>
      </c>
      <c r="E23" s="5" t="str">
        <f>IFERROR(__xludf.DUMMYFUNCTION("""COMPUTED_VALUE"""),"meshes")</f>
        <v>meshes</v>
      </c>
      <c r="F23" s="5" t="str">
        <f t="shared" si="1"/>
        <v>#NAME?</v>
      </c>
      <c r="G23" s="5" t="str">
        <f t="shared" si="2"/>
        <v>#NAME?</v>
      </c>
      <c r="H23" s="5" t="str">
        <f t="shared" si="3"/>
        <v>#NAME?</v>
      </c>
      <c r="I23" s="5" t="str">
        <f t="shared" si="4"/>
        <v>#NAME?</v>
      </c>
    </row>
    <row r="24">
      <c r="A24" s="13"/>
      <c r="B24" s="13" t="str">
        <f>PublishConfig!$F$2</f>
        <v>1bW1M68Otec7on6QAUOde4v_5s3G_7aJo9cKdD9Wb9to</v>
      </c>
      <c r="C24" s="5" t="str">
        <f>IFERROR(__xludf.DUMMYFUNCTION("""COMPUTED_VALUE"""),"#NAME?")</f>
        <v>#NAME?</v>
      </c>
      <c r="D24" s="5" t="str">
        <f>IFERROR(__xludf.DUMMYFUNCTION("""COMPUTED_VALUE"""),"#NAME?")</f>
        <v>#NAME?</v>
      </c>
      <c r="E24" s="5" t="str">
        <f>IFERROR(__xludf.DUMMYFUNCTION("""COMPUTED_VALUE"""),"display blocks")</f>
        <v>display blocks</v>
      </c>
      <c r="F24" s="5" t="str">
        <f t="shared" si="1"/>
        <v>#NAME?</v>
      </c>
      <c r="G24" s="5" t="str">
        <f t="shared" si="2"/>
        <v>#NAME?</v>
      </c>
      <c r="H24" s="5" t="str">
        <f t="shared" si="3"/>
        <v>#NAME?</v>
      </c>
      <c r="I24" s="5" t="str">
        <f t="shared" si="4"/>
        <v>#NAME?</v>
      </c>
    </row>
    <row r="25">
      <c r="A25" s="13"/>
      <c r="B25" s="13" t="str">
        <f>PublishConfig!$F$2</f>
        <v>1bW1M68Otec7on6QAUOde4v_5s3G_7aJo9cKdD9Wb9to</v>
      </c>
      <c r="C25" s="5" t="str">
        <f>IFERROR(__xludf.DUMMYFUNCTION("importrange(B25, ""'Asset Inventory'!B18:D19"")"),"#NAME?")</f>
        <v>#NAME?</v>
      </c>
      <c r="D25" s="5" t="str">
        <f>IFERROR(__xludf.DUMMYFUNCTION("""COMPUTED_VALUE"""),"#NAME?")</f>
        <v>#NAME?</v>
      </c>
      <c r="E25" s="5" t="str">
        <f>IFERROR(__xludf.DUMMYFUNCTION("""COMPUTED_VALUE"""),"meshes")</f>
        <v>meshes</v>
      </c>
      <c r="F25" s="5" t="str">
        <f t="shared" si="1"/>
        <v>#NAME?</v>
      </c>
      <c r="G25" s="5" t="str">
        <f t="shared" si="2"/>
        <v>#NAME?</v>
      </c>
      <c r="H25" s="5" t="str">
        <f t="shared" si="3"/>
        <v>#NAME?</v>
      </c>
      <c r="I25" s="5" t="str">
        <f t="shared" si="4"/>
        <v>#NAME?</v>
      </c>
    </row>
    <row r="26">
      <c r="A26" s="13"/>
      <c r="B26" s="13" t="str">
        <f>PublishConfig!$F$2</f>
        <v>1bW1M68Otec7on6QAUOde4v_5s3G_7aJo9cKdD9Wb9to</v>
      </c>
      <c r="C26" s="5" t="str">
        <f>IFERROR(__xludf.DUMMYFUNCTION("""COMPUTED_VALUE"""),"#NAME?")</f>
        <v>#NAME?</v>
      </c>
      <c r="D26" s="5" t="str">
        <f>IFERROR(__xludf.DUMMYFUNCTION("""COMPUTED_VALUE"""),"#NAME?")</f>
        <v>#NAME?</v>
      </c>
      <c r="E26" s="5" t="str">
        <f>IFERROR(__xludf.DUMMYFUNCTION("""COMPUTED_VALUE"""),"display blocks")</f>
        <v>display blocks</v>
      </c>
      <c r="F26" s="5" t="str">
        <f t="shared" si="1"/>
        <v>#NAME?</v>
      </c>
      <c r="G26" s="5" t="str">
        <f t="shared" si="2"/>
        <v>#NAME?</v>
      </c>
      <c r="H26" s="5" t="str">
        <f t="shared" si="3"/>
        <v>#NAME?</v>
      </c>
      <c r="I26" s="5" t="str">
        <f t="shared" si="4"/>
        <v>#NAME?</v>
      </c>
    </row>
    <row r="27">
      <c r="A27" s="13"/>
      <c r="B27" s="13" t="str">
        <f>PublishConfig!$F$2</f>
        <v>1bW1M68Otec7on6QAUOde4v_5s3G_7aJo9cKdD9Wb9to</v>
      </c>
      <c r="C27" s="5" t="str">
        <f>IFERROR(__xludf.DUMMYFUNCTION("importrange(B27, ""'Asset Inventory'!B22:D23"")"),"#NAME?")</f>
        <v>#NAME?</v>
      </c>
      <c r="D27" s="5" t="str">
        <f>IFERROR(__xludf.DUMMYFUNCTION("""COMPUTED_VALUE"""),"#NAME?")</f>
        <v>#NAME?</v>
      </c>
      <c r="E27" s="5" t="str">
        <f>IFERROR(__xludf.DUMMYFUNCTION("""COMPUTED_VALUE"""),"meshes")</f>
        <v>meshes</v>
      </c>
      <c r="F27" s="5" t="str">
        <f t="shared" si="1"/>
        <v>#NAME?</v>
      </c>
      <c r="G27" s="5" t="str">
        <f t="shared" si="2"/>
        <v>#NAME?</v>
      </c>
      <c r="H27" s="5" t="str">
        <f t="shared" si="3"/>
        <v>#NAME?</v>
      </c>
      <c r="I27" s="5" t="str">
        <f t="shared" si="4"/>
        <v>#NAME?</v>
      </c>
    </row>
    <row r="28">
      <c r="A28" s="13"/>
      <c r="B28" s="13" t="str">
        <f>PublishConfig!$F$2</f>
        <v>1bW1M68Otec7on6QAUOde4v_5s3G_7aJo9cKdD9Wb9to</v>
      </c>
      <c r="C28" s="5" t="str">
        <f>IFERROR(__xludf.DUMMYFUNCTION("""COMPUTED_VALUE"""),"#NAME?")</f>
        <v>#NAME?</v>
      </c>
      <c r="D28" s="5" t="str">
        <f>IFERROR(__xludf.DUMMYFUNCTION("""COMPUTED_VALUE"""),"#NAME?")</f>
        <v>#NAME?</v>
      </c>
      <c r="E28" s="5" t="str">
        <f>IFERROR(__xludf.DUMMYFUNCTION("""COMPUTED_VALUE"""),"display blocks")</f>
        <v>display blocks</v>
      </c>
      <c r="F28" s="5" t="str">
        <f t="shared" si="1"/>
        <v>#NAME?</v>
      </c>
      <c r="G28" s="5" t="str">
        <f t="shared" si="2"/>
        <v>#NAME?</v>
      </c>
      <c r="H28" s="5" t="str">
        <f t="shared" si="3"/>
        <v>#NAME?</v>
      </c>
      <c r="I28" s="5" t="str">
        <f t="shared" si="4"/>
        <v>#NAME?</v>
      </c>
    </row>
    <row r="29">
      <c r="A29" s="13"/>
      <c r="B29" s="13" t="str">
        <f>PublishConfig!$F$2</f>
        <v>1bW1M68Otec7on6QAUOde4v_5s3G_7aJo9cKdD9Wb9to</v>
      </c>
      <c r="C29" s="5" t="str">
        <f>IFERROR(__xludf.DUMMYFUNCTION("importrange(B29, ""'Asset Inventory'!B14:D15"")"),"#NAME?")</f>
        <v>#NAME?</v>
      </c>
      <c r="D29" s="5" t="str">
        <f>IFERROR(__xludf.DUMMYFUNCTION("""COMPUTED_VALUE"""),"#NAME?")</f>
        <v>#NAME?</v>
      </c>
      <c r="E29" s="5" t="str">
        <f>IFERROR(__xludf.DUMMYFUNCTION("""COMPUTED_VALUE"""),"meshes")</f>
        <v>meshes</v>
      </c>
      <c r="F29" s="5" t="str">
        <f t="shared" si="1"/>
        <v>#NAME?</v>
      </c>
      <c r="G29" s="5" t="str">
        <f t="shared" si="2"/>
        <v>#NAME?</v>
      </c>
      <c r="H29" s="5" t="str">
        <f t="shared" si="3"/>
        <v>#NAME?</v>
      </c>
      <c r="I29" s="5" t="str">
        <f t="shared" si="4"/>
        <v>#NAME?</v>
      </c>
    </row>
    <row r="30">
      <c r="A30" s="13"/>
      <c r="B30" s="13" t="str">
        <f>PublishConfig!$F$2</f>
        <v>1bW1M68Otec7on6QAUOde4v_5s3G_7aJo9cKdD9Wb9to</v>
      </c>
      <c r="C30" s="5" t="str">
        <f>IFERROR(__xludf.DUMMYFUNCTION("""COMPUTED_VALUE"""),"#NAME?")</f>
        <v>#NAME?</v>
      </c>
      <c r="D30" s="5" t="str">
        <f>IFERROR(__xludf.DUMMYFUNCTION("""COMPUTED_VALUE"""),"#NAME?")</f>
        <v>#NAME?</v>
      </c>
      <c r="E30" s="5" t="str">
        <f>IFERROR(__xludf.DUMMYFUNCTION("""COMPUTED_VALUE"""),"display blocks")</f>
        <v>display blocks</v>
      </c>
      <c r="F30" s="5" t="str">
        <f t="shared" si="1"/>
        <v>#NAME?</v>
      </c>
      <c r="G30" s="5" t="str">
        <f t="shared" si="2"/>
        <v>#NAME?</v>
      </c>
      <c r="H30" s="5" t="str">
        <f t="shared" si="3"/>
        <v>#NAME?</v>
      </c>
      <c r="I30" s="5" t="str">
        <f t="shared" si="4"/>
        <v>#NAME?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4" max="4" width="29.0"/>
    <col customWidth="1" min="5" max="5" width="31.14"/>
  </cols>
  <sheetData>
    <row r="1">
      <c r="C1" s="10"/>
    </row>
    <row r="2">
      <c r="B2" s="10" t="s">
        <v>45</v>
      </c>
    </row>
    <row r="3">
      <c r="B3" s="12"/>
      <c r="C3" s="14"/>
      <c r="D3" s="14"/>
      <c r="E3" s="11" t="s">
        <v>39</v>
      </c>
      <c r="F3" s="5" t="str">
        <f>left(G4, len(G4) - 1)</f>
        <v>Circuit!D10:AT11,Circuit!D18:W43,Circuit!D60:S61,Circuit!D63:N65,Circuit!D69:G70,Circuit!D108:P109,Circuit!D114:G122</v>
      </c>
    </row>
    <row r="4">
      <c r="B4" s="12"/>
      <c r="C4" s="14"/>
      <c r="D4" s="14"/>
      <c r="E4" s="11"/>
      <c r="G4" s="5" t="str">
        <f>CONCATENATE(E7:E13)</f>
        <v>Circuit!D10:AT11,Circuit!D18:W43,Circuit!D60:S61,Circuit!D63:N65,Circuit!D69:G70,Circuit!D108:P109,Circuit!D114:G122,</v>
      </c>
    </row>
    <row r="5">
      <c r="B5" s="12"/>
      <c r="C5" s="14"/>
      <c r="D5" s="14"/>
      <c r="E5" s="11" t="s">
        <v>40</v>
      </c>
      <c r="F5" s="5" t="str">
        <f>"mergeCSVRanges(" &amp; left(G6, len(G6) - 1) &amp; ")"</f>
        <v>mergeCSVRanges(Circuit!D10:AT11,Circuit!D18:W43,Circuit!D60:S61,Circuit!D63:N65,Circuit!D69:G70,Circuit!D108:P109,Circuit!D114:G122)</v>
      </c>
    </row>
    <row r="6">
      <c r="B6" s="12"/>
      <c r="C6" s="11" t="s">
        <v>41</v>
      </c>
      <c r="D6" s="11" t="s">
        <v>46</v>
      </c>
      <c r="G6" s="5" t="str">
        <f>CONCATENATE(F7:F13)</f>
        <v>Circuit!D10:AT11,Circuit!D18:W43,Circuit!D60:S61,Circuit!D63:N65,Circuit!D69:G70,Circuit!D108:P109,Circuit!D114:G122,</v>
      </c>
    </row>
    <row r="7">
      <c r="B7" s="12"/>
      <c r="C7" s="14"/>
      <c r="D7" s="14" t="s">
        <v>47</v>
      </c>
      <c r="E7" s="5" t="str">
        <f t="shared" ref="E7:E13" si="1">D7 &amp; ","</f>
        <v>Circuit!D10:AT11,</v>
      </c>
      <c r="F7" s="5" t="str">
        <f t="shared" ref="F7:F13" si="2">IF(C7 &lt;&gt; "","ImportRange(""" &amp; C7 &amp; """,""" &amp; D7 &amp; """),", E7)</f>
        <v>Circuit!D10:AT11,</v>
      </c>
    </row>
    <row r="8">
      <c r="B8" s="12"/>
      <c r="C8" s="14"/>
      <c r="D8" s="14" t="s">
        <v>48</v>
      </c>
      <c r="E8" s="5" t="str">
        <f t="shared" si="1"/>
        <v>Circuit!D18:W43,</v>
      </c>
      <c r="F8" s="5" t="str">
        <f t="shared" si="2"/>
        <v>Circuit!D18:W43,</v>
      </c>
    </row>
    <row r="9">
      <c r="B9" s="12"/>
      <c r="C9" s="14"/>
      <c r="D9" s="14" t="s">
        <v>49</v>
      </c>
      <c r="E9" s="5" t="str">
        <f t="shared" si="1"/>
        <v>Circuit!D60:S61,</v>
      </c>
      <c r="F9" s="5" t="str">
        <f t="shared" si="2"/>
        <v>Circuit!D60:S61,</v>
      </c>
    </row>
    <row r="10">
      <c r="B10" s="12"/>
      <c r="C10" s="14"/>
      <c r="D10" s="14" t="s">
        <v>50</v>
      </c>
      <c r="E10" s="5" t="str">
        <f t="shared" si="1"/>
        <v>Circuit!D63:N65,</v>
      </c>
      <c r="F10" s="5" t="str">
        <f t="shared" si="2"/>
        <v>Circuit!D63:N65,</v>
      </c>
    </row>
    <row r="11">
      <c r="B11" s="12"/>
      <c r="C11" s="14"/>
      <c r="D11" s="14" t="s">
        <v>51</v>
      </c>
      <c r="E11" s="5" t="str">
        <f t="shared" si="1"/>
        <v>Circuit!D69:G70,</v>
      </c>
      <c r="F11" s="5" t="str">
        <f t="shared" si="2"/>
        <v>Circuit!D69:G70,</v>
      </c>
    </row>
    <row r="12">
      <c r="B12" s="12"/>
      <c r="C12" s="14"/>
      <c r="D12" s="14" t="s">
        <v>52</v>
      </c>
      <c r="E12" s="5" t="str">
        <f t="shared" si="1"/>
        <v>Circuit!D108:P109,</v>
      </c>
      <c r="F12" s="5" t="str">
        <f t="shared" si="2"/>
        <v>Circuit!D108:P109,</v>
      </c>
    </row>
    <row r="13">
      <c r="B13" s="12"/>
      <c r="C13" s="14"/>
      <c r="D13" s="14" t="s">
        <v>53</v>
      </c>
      <c r="E13" s="5" t="str">
        <f t="shared" si="1"/>
        <v>Circuit!D114:G122,</v>
      </c>
      <c r="F13" s="5" t="str">
        <f t="shared" si="2"/>
        <v>Circuit!D114:G122,</v>
      </c>
    </row>
    <row r="14">
      <c r="B14" s="12"/>
    </row>
    <row r="15">
      <c r="B15" s="12"/>
    </row>
    <row r="16">
      <c r="B16" s="11" t="s">
        <v>54</v>
      </c>
    </row>
    <row r="17">
      <c r="B17" s="12"/>
      <c r="C17" s="15"/>
      <c r="D17" s="15"/>
      <c r="E17" s="11" t="s">
        <v>39</v>
      </c>
      <c r="F17" s="5" t="str">
        <f>left(G18, len(G18) - 1)</f>
        <v>#NAME?</v>
      </c>
    </row>
    <row r="18">
      <c r="B18" s="12"/>
      <c r="C18" s="15"/>
      <c r="D18" s="15"/>
      <c r="E18" s="11"/>
      <c r="G18" s="5" t="str">
        <f>Concatenate(E21:E28)</f>
        <v>#NAME?</v>
      </c>
    </row>
    <row r="19">
      <c r="B19" s="12"/>
      <c r="C19" s="15"/>
      <c r="D19" s="15"/>
      <c r="E19" s="11" t="s">
        <v>40</v>
      </c>
      <c r="F19" s="5" t="str">
        <f>"mergeCSVRanges(" &amp; left(G20, len(G20) - 1) &amp; ")"</f>
        <v>#NAME?</v>
      </c>
    </row>
    <row r="20">
      <c r="B20" s="12"/>
      <c r="C20" s="15"/>
      <c r="D20" s="15"/>
      <c r="G20" s="5" t="str">
        <f>CONCATENATE(F21:F28)</f>
        <v>#NAME?</v>
      </c>
    </row>
    <row r="21">
      <c r="B21" s="12"/>
      <c r="C21" s="15"/>
      <c r="D21" s="15" t="str">
        <f>getStringForRange(Circuit!D4:AT5)</f>
        <v>#NAME?</v>
      </c>
      <c r="E21" s="5" t="str">
        <f t="shared" ref="E21:E28" si="3">IF(C21 &lt;&gt; "", C21 &amp; "||||", "") &amp; D21 &amp; ","</f>
        <v>#NAME?</v>
      </c>
      <c r="F21" s="5" t="str">
        <f t="shared" ref="F21:F28" si="4">IF(C21 &lt;&gt; "","ImportRange(""" &amp; C21 &amp; """,""" &amp; D21 &amp; """),", E21)</f>
        <v>#NAME?</v>
      </c>
    </row>
    <row r="22">
      <c r="B22" s="12"/>
      <c r="C22" s="15"/>
      <c r="D22" s="15" t="str">
        <f>getStringForRange(Circuit!D18:W43)</f>
        <v>#NAME?</v>
      </c>
      <c r="E22" s="5" t="str">
        <f t="shared" si="3"/>
        <v>#NAME?</v>
      </c>
      <c r="F22" s="5" t="str">
        <f t="shared" si="4"/>
        <v>#NAME?</v>
      </c>
    </row>
    <row r="23">
      <c r="B23" s="12"/>
      <c r="C23" s="15"/>
      <c r="D23" s="15" t="str">
        <f>getStringForRange(Circuit!D60:S61)</f>
        <v>#NAME?</v>
      </c>
      <c r="E23" s="5" t="str">
        <f t="shared" si="3"/>
        <v>#NAME?</v>
      </c>
      <c r="F23" s="5" t="str">
        <f t="shared" si="4"/>
        <v>#NAME?</v>
      </c>
    </row>
    <row r="24">
      <c r="B24" s="12"/>
      <c r="C24" s="15"/>
      <c r="D24" s="15" t="str">
        <f>getStringForRange(Circuit!D63:N65)</f>
        <v>#NAME?</v>
      </c>
      <c r="E24" s="5" t="str">
        <f t="shared" si="3"/>
        <v>#NAME?</v>
      </c>
      <c r="F24" s="5" t="str">
        <f t="shared" si="4"/>
        <v>#NAME?</v>
      </c>
    </row>
    <row r="25">
      <c r="B25" s="12"/>
      <c r="C25" s="15"/>
      <c r="D25" s="15" t="str">
        <f>getStringForRange(Circuit!D69:G70)</f>
        <v>#NAME?</v>
      </c>
      <c r="E25" s="5" t="str">
        <f t="shared" si="3"/>
        <v>#NAME?</v>
      </c>
      <c r="F25" s="5" t="str">
        <f t="shared" si="4"/>
        <v>#NAME?</v>
      </c>
    </row>
    <row r="26">
      <c r="B26" s="12"/>
      <c r="C26" s="15"/>
      <c r="D26" s="15" t="str">
        <f>getStringForRange(Circuit!D108:P109)</f>
        <v>#NAME?</v>
      </c>
      <c r="E26" s="5" t="str">
        <f t="shared" si="3"/>
        <v>#NAME?</v>
      </c>
      <c r="F26" s="5" t="str">
        <f t="shared" si="4"/>
        <v>#NAME?</v>
      </c>
    </row>
    <row r="27">
      <c r="B27" s="12"/>
      <c r="C27" s="15"/>
      <c r="D27" s="16" t="str">
        <f>getStringForRange(Circuit!D114:G122)</f>
        <v>#NAME?</v>
      </c>
      <c r="E27" s="5" t="str">
        <f t="shared" si="3"/>
        <v>#NAME?</v>
      </c>
      <c r="F27" s="5" t="str">
        <f t="shared" si="4"/>
        <v>#NAME?</v>
      </c>
    </row>
    <row r="28">
      <c r="B28" s="12"/>
      <c r="C28" s="17" t="str">
        <f>PublishConfig!F2</f>
        <v>1bW1M68Otec7on6QAUOde4v_5s3G_7aJo9cKdD9Wb9to</v>
      </c>
      <c r="D28" s="18" t="str">
        <f>IFERROR(__xludf.DUMMYFUNCTION("importrange(C28, ""'Song Inventory'!D6"")"),"#NAME?")</f>
        <v>#NAME?</v>
      </c>
      <c r="E28" s="5" t="str">
        <f t="shared" si="3"/>
        <v>#NAME?</v>
      </c>
      <c r="F28" s="5" t="str">
        <f t="shared" si="4"/>
        <v>#NAME?</v>
      </c>
    </row>
    <row r="29">
      <c r="B29" s="12"/>
    </row>
    <row r="30">
      <c r="B30" s="12"/>
      <c r="E30" s="11"/>
    </row>
    <row r="31">
      <c r="B31" s="11" t="s">
        <v>55</v>
      </c>
      <c r="E31" s="11"/>
    </row>
    <row r="32">
      <c r="B32" s="12"/>
      <c r="E32" s="11" t="s">
        <v>39</v>
      </c>
      <c r="F32" s="5" t="str">
        <f>left(G33, len(G33) - 1)</f>
        <v>#NAME?</v>
      </c>
    </row>
    <row r="33">
      <c r="E33" s="11"/>
      <c r="G33" s="5" t="str">
        <f>CONCATENATE(E36:E43)</f>
        <v>#NAME?</v>
      </c>
    </row>
    <row r="34">
      <c r="E34" s="11" t="s">
        <v>40</v>
      </c>
      <c r="F34" s="5" t="str">
        <f>"mergeCSVRanges(" &amp; left(G35, len(G35) - 1) &amp; ")"</f>
        <v>#NAME?</v>
      </c>
    </row>
    <row r="35">
      <c r="B35" s="12"/>
      <c r="C35" s="15"/>
      <c r="D35" s="15"/>
      <c r="G35" s="5" t="str">
        <f>CONCATENATE(F36:F43)</f>
        <v>#NAME?</v>
      </c>
    </row>
    <row r="36">
      <c r="B36" s="12"/>
      <c r="C36" s="15"/>
      <c r="D36" s="15" t="s">
        <v>56</v>
      </c>
      <c r="E36" s="5" t="str">
        <f t="shared" ref="E36:E42" si="5">D36 &amp; ","</f>
        <v>Circuit!D7:AT8,</v>
      </c>
      <c r="F36" s="5" t="str">
        <f t="shared" ref="F36:F43" si="6">IF(C36 &lt;&gt; "","ImportRange(""" &amp; C36 &amp; """,""" &amp; D36 &amp; """),", E36)</f>
        <v>Circuit!D7:AT8,</v>
      </c>
    </row>
    <row r="37">
      <c r="B37" s="12"/>
      <c r="C37" s="15"/>
      <c r="D37" s="15" t="s">
        <v>48</v>
      </c>
      <c r="E37" s="5" t="str">
        <f t="shared" si="5"/>
        <v>Circuit!D18:W43,</v>
      </c>
      <c r="F37" s="5" t="str">
        <f t="shared" si="6"/>
        <v>Circuit!D18:W43,</v>
      </c>
    </row>
    <row r="38">
      <c r="B38" s="12"/>
      <c r="C38" s="15"/>
      <c r="D38" s="15" t="s">
        <v>49</v>
      </c>
      <c r="E38" s="5" t="str">
        <f t="shared" si="5"/>
        <v>Circuit!D60:S61,</v>
      </c>
      <c r="F38" s="5" t="str">
        <f t="shared" si="6"/>
        <v>Circuit!D60:S61,</v>
      </c>
    </row>
    <row r="39">
      <c r="B39" s="12"/>
      <c r="C39" s="15"/>
      <c r="D39" s="15" t="s">
        <v>50</v>
      </c>
      <c r="E39" s="5" t="str">
        <f t="shared" si="5"/>
        <v>Circuit!D63:N65,</v>
      </c>
      <c r="F39" s="5" t="str">
        <f t="shared" si="6"/>
        <v>Circuit!D63:N65,</v>
      </c>
    </row>
    <row r="40">
      <c r="B40" s="12"/>
      <c r="C40" s="15"/>
      <c r="D40" s="15" t="s">
        <v>51</v>
      </c>
      <c r="E40" s="5" t="str">
        <f t="shared" si="5"/>
        <v>Circuit!D69:G70,</v>
      </c>
      <c r="F40" s="5" t="str">
        <f t="shared" si="6"/>
        <v>Circuit!D69:G70,</v>
      </c>
    </row>
    <row r="41">
      <c r="B41" s="12"/>
      <c r="C41" s="15"/>
      <c r="D41" s="15" t="s">
        <v>52</v>
      </c>
      <c r="E41" s="5" t="str">
        <f t="shared" si="5"/>
        <v>Circuit!D108:P109,</v>
      </c>
      <c r="F41" s="5" t="str">
        <f t="shared" si="6"/>
        <v>Circuit!D108:P109,</v>
      </c>
    </row>
    <row r="42">
      <c r="B42" s="12"/>
      <c r="C42" s="15"/>
      <c r="D42" s="15" t="s">
        <v>53</v>
      </c>
      <c r="E42" s="5" t="str">
        <f t="shared" si="5"/>
        <v>Circuit!D114:G122,</v>
      </c>
      <c r="F42" s="5" t="str">
        <f t="shared" si="6"/>
        <v>Circuit!D114:G122,</v>
      </c>
    </row>
    <row r="43">
      <c r="B43" s="12"/>
      <c r="C43" s="17" t="str">
        <f>PublishConfig!F2</f>
        <v>1bW1M68Otec7on6QAUOde4v_5s3G_7aJo9cKdD9Wb9to</v>
      </c>
      <c r="D43" s="18" t="str">
        <f>IFERROR(__xludf.DUMMYFUNCTION("importrange(C43, ""'Song Inventory'!D8"")"),"#NAME?")</f>
        <v>#NAME?</v>
      </c>
      <c r="E43" s="5" t="str">
        <f>IF(C43 &lt;&gt; "", C43 &amp; "||||", "") &amp; D43 &amp; ","</f>
        <v>#NAME?</v>
      </c>
      <c r="F43" s="5" t="str">
        <f t="shared" si="6"/>
        <v>#NAME?</v>
      </c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  <row r="1002">
      <c r="B1002" s="12"/>
    </row>
    <row r="1003">
      <c r="B1003" s="12"/>
    </row>
    <row r="1004">
      <c r="B1004" s="12"/>
    </row>
    <row r="1005">
      <c r="B1005" s="12"/>
    </row>
    <row r="1006">
      <c r="B1006" s="12"/>
    </row>
    <row r="1007">
      <c r="B1007" s="12"/>
    </row>
    <row r="1008">
      <c r="B1008" s="12"/>
    </row>
    <row r="1009">
      <c r="B1009" s="12"/>
    </row>
    <row r="1010">
      <c r="B1010" s="12"/>
    </row>
    <row r="1011">
      <c r="B1011" s="12"/>
    </row>
    <row r="1012">
      <c r="B1012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3.14"/>
    <col customWidth="1" min="3" max="3" width="3.57"/>
    <col customWidth="1" min="5" max="5" width="16.57"/>
    <col customWidth="1" min="6" max="6" width="13.43"/>
    <col customWidth="1" min="7" max="7" width="10.14"/>
  </cols>
  <sheetData>
    <row r="2">
      <c r="A2" s="19" t="s">
        <v>57</v>
      </c>
      <c r="B2" s="20"/>
      <c r="C2" s="19" t="s">
        <v>58</v>
      </c>
    </row>
    <row r="3">
      <c r="A3" s="20"/>
      <c r="B3" s="20"/>
      <c r="C3" s="19" t="s">
        <v>59</v>
      </c>
    </row>
    <row r="4">
      <c r="B4" s="13" t="s">
        <v>60</v>
      </c>
      <c r="C4" s="11" t="s">
        <v>61</v>
      </c>
      <c r="D4" s="13" t="s">
        <v>62</v>
      </c>
      <c r="E4" s="13" t="s">
        <v>10</v>
      </c>
      <c r="F4" s="13" t="s">
        <v>63</v>
      </c>
      <c r="G4" s="13" t="s">
        <v>64</v>
      </c>
      <c r="H4" s="13" t="s">
        <v>65</v>
      </c>
      <c r="I4" s="13" t="s">
        <v>66</v>
      </c>
      <c r="J4" s="13" t="s">
        <v>67</v>
      </c>
      <c r="K4" s="13" t="s">
        <v>68</v>
      </c>
      <c r="L4" s="13" t="s">
        <v>69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83</v>
      </c>
      <c r="AA4" s="13" t="s">
        <v>84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89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95</v>
      </c>
      <c r="AM4" s="13" t="s">
        <v>96</v>
      </c>
      <c r="AN4" s="13" t="s">
        <v>97</v>
      </c>
      <c r="AO4" s="13" t="s">
        <v>98</v>
      </c>
      <c r="AP4" s="13" t="s">
        <v>99</v>
      </c>
      <c r="AQ4" s="13" t="s">
        <v>100</v>
      </c>
      <c r="AR4" s="13" t="s">
        <v>101</v>
      </c>
      <c r="AS4" s="13" t="s">
        <v>102</v>
      </c>
      <c r="AT4" s="13" t="s">
        <v>103</v>
      </c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</row>
    <row r="5">
      <c r="D5" s="13" t="s">
        <v>104</v>
      </c>
      <c r="E5" s="13" t="s">
        <v>105</v>
      </c>
      <c r="G5" s="13">
        <v>800.0</v>
      </c>
      <c r="I5" s="13">
        <v>1.0</v>
      </c>
      <c r="J5" s="13">
        <v>1.0</v>
      </c>
      <c r="K5" s="13" t="s">
        <v>106</v>
      </c>
      <c r="L5" s="13">
        <v>800.0</v>
      </c>
      <c r="M5" s="13">
        <v>800.0</v>
      </c>
      <c r="N5" s="13">
        <v>800.0</v>
      </c>
      <c r="AM5" s="13" t="s">
        <v>107</v>
      </c>
      <c r="AN5" s="13" t="s">
        <v>108</v>
      </c>
      <c r="AP5" s="13" t="s">
        <v>109</v>
      </c>
      <c r="AQ5" s="13" t="s">
        <v>110</v>
      </c>
      <c r="AR5" s="13" t="s">
        <v>111</v>
      </c>
      <c r="AS5" s="13" t="s">
        <v>112</v>
      </c>
      <c r="AT5" s="13" t="s">
        <v>113</v>
      </c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</row>
    <row r="6">
      <c r="A6" s="13"/>
      <c r="C6" s="19"/>
      <c r="D6" s="20"/>
      <c r="E6" s="19"/>
      <c r="F6" s="20"/>
      <c r="G6" s="20"/>
      <c r="H6" s="19"/>
      <c r="I6" s="20"/>
      <c r="J6" s="20"/>
    </row>
    <row r="7">
      <c r="B7" s="13" t="s">
        <v>114</v>
      </c>
      <c r="C7" s="11" t="s">
        <v>61</v>
      </c>
      <c r="D7" s="13" t="s">
        <v>62</v>
      </c>
      <c r="E7" s="13" t="s">
        <v>10</v>
      </c>
      <c r="F7" s="13" t="s">
        <v>63</v>
      </c>
      <c r="G7" s="13" t="s">
        <v>64</v>
      </c>
      <c r="H7" s="13" t="s">
        <v>65</v>
      </c>
      <c r="I7" s="13" t="s">
        <v>66</v>
      </c>
      <c r="J7" s="13" t="s">
        <v>67</v>
      </c>
      <c r="K7" s="13" t="s">
        <v>68</v>
      </c>
      <c r="L7" s="13" t="s">
        <v>69</v>
      </c>
      <c r="M7" s="13" t="s">
        <v>70</v>
      </c>
      <c r="N7" s="13" t="s">
        <v>71</v>
      </c>
      <c r="O7" s="13" t="s">
        <v>72</v>
      </c>
      <c r="P7" s="13" t="s">
        <v>73</v>
      </c>
      <c r="Q7" s="13" t="s">
        <v>74</v>
      </c>
      <c r="R7" s="13" t="s">
        <v>75</v>
      </c>
      <c r="S7" s="13" t="s">
        <v>76</v>
      </c>
      <c r="T7" s="13" t="s">
        <v>77</v>
      </c>
      <c r="U7" s="13" t="s">
        <v>78</v>
      </c>
      <c r="V7" s="13" t="s">
        <v>79</v>
      </c>
      <c r="W7" s="13" t="s">
        <v>80</v>
      </c>
      <c r="X7" s="13" t="s">
        <v>81</v>
      </c>
      <c r="Y7" s="13" t="s">
        <v>82</v>
      </c>
      <c r="Z7" s="13" t="s">
        <v>83</v>
      </c>
      <c r="AA7" s="13" t="s">
        <v>84</v>
      </c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90</v>
      </c>
      <c r="AH7" s="13" t="s">
        <v>91</v>
      </c>
      <c r="AI7" s="13" t="s">
        <v>92</v>
      </c>
      <c r="AJ7" s="13" t="s">
        <v>93</v>
      </c>
      <c r="AK7" s="13" t="s">
        <v>94</v>
      </c>
      <c r="AL7" s="13" t="s">
        <v>95</v>
      </c>
      <c r="AM7" s="13" t="s">
        <v>96</v>
      </c>
      <c r="AN7" s="13" t="s">
        <v>97</v>
      </c>
      <c r="AO7" s="13" t="s">
        <v>98</v>
      </c>
      <c r="AP7" s="13" t="s">
        <v>99</v>
      </c>
      <c r="AQ7" s="13" t="s">
        <v>100</v>
      </c>
      <c r="AR7" s="13" t="s">
        <v>101</v>
      </c>
      <c r="AS7" s="13" t="s">
        <v>102</v>
      </c>
      <c r="AT7" s="13" t="s">
        <v>103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</row>
    <row r="8">
      <c r="D8" s="13" t="s">
        <v>104</v>
      </c>
      <c r="E8" s="13" t="s">
        <v>105</v>
      </c>
      <c r="G8" s="13">
        <v>800.0</v>
      </c>
      <c r="I8" s="13">
        <v>1.0</v>
      </c>
      <c r="J8" s="13">
        <v>1.0</v>
      </c>
      <c r="K8" s="13" t="s">
        <v>115</v>
      </c>
      <c r="L8" s="13">
        <v>800.0</v>
      </c>
      <c r="M8" s="13">
        <v>800.0</v>
      </c>
      <c r="N8" s="13">
        <v>800.0</v>
      </c>
      <c r="AM8" s="13" t="s">
        <v>107</v>
      </c>
      <c r="AN8" s="13" t="s">
        <v>108</v>
      </c>
      <c r="AP8" s="13" t="s">
        <v>116</v>
      </c>
      <c r="AQ8" s="13" t="s">
        <v>110</v>
      </c>
      <c r="AR8" s="13" t="s">
        <v>114</v>
      </c>
      <c r="AS8" s="13" t="s">
        <v>112</v>
      </c>
      <c r="AT8" s="13" t="s">
        <v>117</v>
      </c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</row>
    <row r="9">
      <c r="A9" s="13"/>
      <c r="C9" s="19"/>
      <c r="D9" s="20"/>
      <c r="E9" s="19"/>
      <c r="F9" s="20"/>
      <c r="G9" s="20"/>
      <c r="H9" s="19"/>
      <c r="I9" s="20"/>
      <c r="J9" s="20"/>
    </row>
    <row r="10">
      <c r="B10" s="13" t="s">
        <v>118</v>
      </c>
      <c r="C10" s="11" t="s">
        <v>61</v>
      </c>
      <c r="D10" s="13" t="s">
        <v>62</v>
      </c>
      <c r="E10" s="13" t="s">
        <v>10</v>
      </c>
      <c r="F10" s="13" t="s">
        <v>63</v>
      </c>
      <c r="G10" s="13" t="s">
        <v>64</v>
      </c>
      <c r="H10" s="13" t="s">
        <v>65</v>
      </c>
      <c r="I10" s="13" t="s">
        <v>66</v>
      </c>
      <c r="J10" s="13" t="s">
        <v>67</v>
      </c>
      <c r="K10" s="13" t="s">
        <v>68</v>
      </c>
      <c r="L10" s="13" t="s">
        <v>69</v>
      </c>
      <c r="M10" s="13" t="s">
        <v>70</v>
      </c>
      <c r="N10" s="13" t="s">
        <v>71</v>
      </c>
      <c r="O10" s="13" t="s">
        <v>72</v>
      </c>
      <c r="P10" s="13" t="s">
        <v>73</v>
      </c>
      <c r="Q10" s="13" t="s">
        <v>74</v>
      </c>
      <c r="R10" s="13" t="s">
        <v>75</v>
      </c>
      <c r="S10" s="13" t="s">
        <v>76</v>
      </c>
      <c r="T10" s="13" t="s">
        <v>77</v>
      </c>
      <c r="U10" s="13" t="s">
        <v>78</v>
      </c>
      <c r="V10" s="13" t="s">
        <v>79</v>
      </c>
      <c r="W10" s="13" t="s">
        <v>80</v>
      </c>
      <c r="X10" s="13" t="s">
        <v>81</v>
      </c>
      <c r="Y10" s="13" t="s">
        <v>82</v>
      </c>
      <c r="Z10" s="13" t="s">
        <v>83</v>
      </c>
      <c r="AA10" s="13" t="s">
        <v>84</v>
      </c>
      <c r="AB10" s="13" t="s">
        <v>85</v>
      </c>
      <c r="AC10" s="13" t="s">
        <v>86</v>
      </c>
      <c r="AD10" s="13" t="s">
        <v>87</v>
      </c>
      <c r="AE10" s="13" t="s">
        <v>88</v>
      </c>
      <c r="AF10" s="13" t="s">
        <v>89</v>
      </c>
      <c r="AG10" s="13" t="s">
        <v>90</v>
      </c>
      <c r="AH10" s="13" t="s">
        <v>91</v>
      </c>
      <c r="AI10" s="13" t="s">
        <v>92</v>
      </c>
      <c r="AJ10" s="13" t="s">
        <v>93</v>
      </c>
      <c r="AK10" s="13" t="s">
        <v>94</v>
      </c>
      <c r="AL10" s="13" t="s">
        <v>95</v>
      </c>
      <c r="AM10" s="13" t="s">
        <v>96</v>
      </c>
      <c r="AN10" s="13" t="s">
        <v>97</v>
      </c>
      <c r="AO10" s="13" t="s">
        <v>98</v>
      </c>
      <c r="AP10" s="13" t="s">
        <v>99</v>
      </c>
      <c r="AQ10" s="13" t="s">
        <v>100</v>
      </c>
      <c r="AR10" s="13" t="s">
        <v>101</v>
      </c>
      <c r="AS10" s="13" t="s">
        <v>102</v>
      </c>
      <c r="AT10" s="13" t="s">
        <v>103</v>
      </c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</row>
    <row r="11">
      <c r="D11" s="13" t="s">
        <v>104</v>
      </c>
      <c r="E11" s="13" t="s">
        <v>105</v>
      </c>
      <c r="G11" s="13">
        <v>800.0</v>
      </c>
      <c r="I11" s="13">
        <v>1.0</v>
      </c>
      <c r="J11" s="13">
        <v>1.0</v>
      </c>
      <c r="K11" s="13" t="s">
        <v>119</v>
      </c>
      <c r="L11" s="13">
        <v>800.0</v>
      </c>
      <c r="M11" s="13">
        <v>800.0</v>
      </c>
      <c r="N11" s="13">
        <v>800.0</v>
      </c>
      <c r="AM11" s="13" t="s">
        <v>107</v>
      </c>
      <c r="AN11" s="13" t="s">
        <v>108</v>
      </c>
      <c r="AQ11" s="13" t="s">
        <v>110</v>
      </c>
      <c r="AS11" s="13" t="s">
        <v>112</v>
      </c>
      <c r="AT11" s="13" t="s">
        <v>120</v>
      </c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</row>
    <row r="12">
      <c r="A12" s="13"/>
      <c r="C12" s="19"/>
      <c r="D12" s="20"/>
      <c r="E12" s="19"/>
      <c r="F12" s="20"/>
      <c r="G12" s="20"/>
      <c r="H12" s="19"/>
      <c r="I12" s="20"/>
      <c r="J12" s="20"/>
    </row>
    <row r="13">
      <c r="A13" s="13"/>
      <c r="C13" s="19"/>
      <c r="D13" s="20"/>
      <c r="E13" s="19"/>
      <c r="F13" s="20"/>
      <c r="G13" s="20"/>
      <c r="H13" s="19"/>
      <c r="I13" s="20"/>
      <c r="J13" s="20"/>
    </row>
    <row r="14">
      <c r="A14" s="13"/>
      <c r="C14" s="19"/>
      <c r="D14" s="20"/>
      <c r="E14" s="19"/>
      <c r="F14" s="20"/>
      <c r="G14" s="20"/>
      <c r="H14" s="19"/>
      <c r="I14" s="20"/>
      <c r="J14" s="20"/>
    </row>
    <row r="15">
      <c r="A15" s="13"/>
      <c r="C15" s="19"/>
      <c r="D15" s="20"/>
      <c r="E15" s="19"/>
      <c r="F15" s="20"/>
      <c r="G15" s="20"/>
      <c r="H15" s="19"/>
      <c r="I15" s="20"/>
      <c r="J15" s="20"/>
    </row>
    <row r="16">
      <c r="A16" s="13" t="s">
        <v>121</v>
      </c>
      <c r="C16" s="19"/>
      <c r="D16" s="20"/>
      <c r="E16" s="19"/>
      <c r="F16" s="20"/>
      <c r="G16" s="20"/>
      <c r="H16" s="19"/>
      <c r="I16" s="20"/>
      <c r="J16" s="20"/>
    </row>
    <row r="17">
      <c r="C17" s="20"/>
      <c r="D17" s="20"/>
      <c r="E17" s="19"/>
      <c r="F17" s="20"/>
      <c r="G17" s="20"/>
      <c r="H17" s="20"/>
      <c r="I17" s="20"/>
      <c r="J17" s="20"/>
    </row>
    <row r="18">
      <c r="C18" s="11" t="s">
        <v>61</v>
      </c>
      <c r="D18" s="13" t="s">
        <v>62</v>
      </c>
      <c r="E18" s="13" t="s">
        <v>10</v>
      </c>
      <c r="F18" s="13" t="s">
        <v>122</v>
      </c>
      <c r="G18" s="13" t="s">
        <v>123</v>
      </c>
      <c r="H18" s="13" t="s">
        <v>124</v>
      </c>
      <c r="I18" s="13" t="s">
        <v>125</v>
      </c>
      <c r="J18" s="13" t="s">
        <v>126</v>
      </c>
      <c r="K18" s="13" t="s">
        <v>127</v>
      </c>
      <c r="L18" s="13" t="s">
        <v>128</v>
      </c>
      <c r="M18" s="13" t="s">
        <v>129</v>
      </c>
      <c r="N18" s="13" t="s">
        <v>130</v>
      </c>
      <c r="O18" s="13" t="s">
        <v>131</v>
      </c>
      <c r="P18" s="13" t="s">
        <v>132</v>
      </c>
      <c r="Q18" s="13" t="s">
        <v>133</v>
      </c>
      <c r="R18" s="13" t="s">
        <v>134</v>
      </c>
      <c r="S18" s="13" t="s">
        <v>69</v>
      </c>
      <c r="T18" s="13" t="s">
        <v>70</v>
      </c>
      <c r="U18" s="13" t="s">
        <v>71</v>
      </c>
      <c r="V18" s="13" t="s">
        <v>135</v>
      </c>
      <c r="W18" s="13" t="s">
        <v>136</v>
      </c>
    </row>
    <row r="19">
      <c r="D19" s="13" t="s">
        <v>137</v>
      </c>
      <c r="E19" s="13" t="s">
        <v>138</v>
      </c>
      <c r="F19" s="13" t="s">
        <v>139</v>
      </c>
      <c r="H19" s="13"/>
      <c r="I19" s="13">
        <v>3.0</v>
      </c>
      <c r="S19" s="13">
        <v>25.0</v>
      </c>
      <c r="T19" s="13">
        <v>2.0</v>
      </c>
      <c r="U19" s="13">
        <v>25.0</v>
      </c>
      <c r="V19" s="21"/>
    </row>
    <row r="20">
      <c r="A20" s="22"/>
      <c r="B20" s="4"/>
      <c r="C20" s="22"/>
      <c r="D20" s="4" t="s">
        <v>140</v>
      </c>
      <c r="E20" s="13" t="s">
        <v>141</v>
      </c>
      <c r="F20" s="4" t="s">
        <v>138</v>
      </c>
      <c r="G20" s="4" t="s">
        <v>142</v>
      </c>
      <c r="H20" s="13">
        <v>-32.0</v>
      </c>
      <c r="I20" s="13">
        <v>2.0</v>
      </c>
      <c r="J20" s="13">
        <v>47.0</v>
      </c>
      <c r="K20" s="13">
        <v>20.0</v>
      </c>
      <c r="L20" s="13">
        <v>2.0</v>
      </c>
      <c r="M20" s="13">
        <v>20.0</v>
      </c>
      <c r="O20" s="4"/>
      <c r="P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</row>
    <row r="21">
      <c r="A21" s="22"/>
      <c r="B21" s="4"/>
      <c r="C21" s="22"/>
      <c r="D21" s="4" t="s">
        <v>140</v>
      </c>
      <c r="E21" s="13" t="s">
        <v>141</v>
      </c>
      <c r="F21" s="4" t="s">
        <v>138</v>
      </c>
      <c r="G21" s="4" t="s">
        <v>142</v>
      </c>
      <c r="H21" s="13">
        <v>-32.0</v>
      </c>
      <c r="I21" s="13">
        <v>2.0</v>
      </c>
      <c r="J21" s="13">
        <v>-17.0</v>
      </c>
      <c r="K21" s="13">
        <v>20.0</v>
      </c>
      <c r="L21" s="13">
        <v>2.0</v>
      </c>
      <c r="M21" s="13">
        <v>20.0</v>
      </c>
      <c r="O21" s="4"/>
      <c r="P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</row>
    <row r="22">
      <c r="A22" s="22"/>
      <c r="B22" s="4"/>
      <c r="C22" s="22"/>
      <c r="D22" s="4" t="s">
        <v>140</v>
      </c>
      <c r="E22" s="13" t="s">
        <v>141</v>
      </c>
      <c r="F22" s="4" t="s">
        <v>138</v>
      </c>
      <c r="G22" s="4" t="s">
        <v>142</v>
      </c>
      <c r="H22" s="13">
        <v>32.0</v>
      </c>
      <c r="I22" s="13">
        <v>2.0</v>
      </c>
      <c r="J22" s="13">
        <v>47.0</v>
      </c>
      <c r="K22" s="13">
        <v>20.0</v>
      </c>
      <c r="L22" s="13">
        <v>2.0</v>
      </c>
      <c r="M22" s="13">
        <v>20.0</v>
      </c>
      <c r="O22" s="4"/>
      <c r="P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</row>
    <row r="23">
      <c r="A23" s="22"/>
      <c r="B23" s="4"/>
      <c r="C23" s="22"/>
      <c r="D23" s="4" t="s">
        <v>140</v>
      </c>
      <c r="E23" s="13" t="s">
        <v>141</v>
      </c>
      <c r="F23" s="4" t="s">
        <v>138</v>
      </c>
      <c r="G23" s="4" t="s">
        <v>142</v>
      </c>
      <c r="H23" s="13">
        <v>32.0</v>
      </c>
      <c r="I23" s="13">
        <v>2.0</v>
      </c>
      <c r="J23" s="13">
        <v>-17.0</v>
      </c>
      <c r="K23" s="13">
        <v>20.0</v>
      </c>
      <c r="L23" s="13">
        <v>2.0</v>
      </c>
      <c r="M23" s="13">
        <v>20.0</v>
      </c>
      <c r="O23" s="4"/>
      <c r="P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</row>
    <row r="24">
      <c r="A24" s="22"/>
      <c r="B24" s="4"/>
      <c r="C24" s="3"/>
      <c r="D24" s="4" t="s">
        <v>140</v>
      </c>
      <c r="E24" s="13" t="s">
        <v>143</v>
      </c>
      <c r="F24" s="4" t="s">
        <v>138</v>
      </c>
      <c r="G24" s="4" t="s">
        <v>142</v>
      </c>
      <c r="H24" s="13">
        <v>0.0</v>
      </c>
      <c r="I24" s="13">
        <v>2.0</v>
      </c>
      <c r="J24" s="13">
        <v>51.0</v>
      </c>
      <c r="K24" s="13">
        <v>40.0</v>
      </c>
      <c r="L24" s="13">
        <v>2.0</v>
      </c>
      <c r="M24" s="13">
        <v>20.0</v>
      </c>
      <c r="O24" s="3"/>
      <c r="P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</row>
    <row r="25">
      <c r="A25" s="22"/>
      <c r="B25" s="4"/>
      <c r="C25" s="3"/>
      <c r="D25" s="4" t="s">
        <v>140</v>
      </c>
      <c r="E25" s="13" t="s">
        <v>143</v>
      </c>
      <c r="F25" s="4" t="s">
        <v>138</v>
      </c>
      <c r="G25" s="4" t="s">
        <v>142</v>
      </c>
      <c r="H25" s="13">
        <v>-37.0</v>
      </c>
      <c r="I25" s="13">
        <v>2.0</v>
      </c>
      <c r="J25" s="13">
        <v>5.0</v>
      </c>
      <c r="K25" s="13">
        <v>20.0</v>
      </c>
      <c r="L25" s="13">
        <v>2.0</v>
      </c>
      <c r="M25" s="13">
        <v>40.0</v>
      </c>
      <c r="O25" s="3"/>
      <c r="P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</row>
    <row r="26">
      <c r="A26" s="22"/>
      <c r="B26" s="4"/>
      <c r="C26" s="3"/>
      <c r="D26" s="4" t="s">
        <v>140</v>
      </c>
      <c r="E26" s="13" t="s">
        <v>143</v>
      </c>
      <c r="F26" s="4" t="s">
        <v>138</v>
      </c>
      <c r="G26" s="4" t="s">
        <v>142</v>
      </c>
      <c r="H26" s="13">
        <v>37.0</v>
      </c>
      <c r="I26" s="13">
        <v>2.0</v>
      </c>
      <c r="J26" s="13">
        <v>5.0</v>
      </c>
      <c r="K26" s="13">
        <v>20.0</v>
      </c>
      <c r="L26" s="13">
        <v>2.0</v>
      </c>
      <c r="M26" s="13">
        <v>40.0</v>
      </c>
      <c r="O26" s="3"/>
      <c r="P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</row>
    <row r="27">
      <c r="A27" s="22"/>
      <c r="B27" s="4"/>
      <c r="C27" s="3"/>
      <c r="D27" s="4" t="s">
        <v>140</v>
      </c>
      <c r="E27" s="13" t="s">
        <v>143</v>
      </c>
      <c r="F27" s="4" t="s">
        <v>138</v>
      </c>
      <c r="G27" s="4" t="s">
        <v>142</v>
      </c>
      <c r="H27" s="13">
        <v>0.0</v>
      </c>
      <c r="I27" s="13">
        <v>2.0</v>
      </c>
      <c r="J27" s="13">
        <v>-23.0</v>
      </c>
      <c r="K27" s="13">
        <v>40.0</v>
      </c>
      <c r="L27" s="13">
        <v>2.0</v>
      </c>
      <c r="M27" s="13">
        <v>20.0</v>
      </c>
      <c r="O27" s="3"/>
      <c r="P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</row>
    <row r="28">
      <c r="A28" s="1"/>
      <c r="B28" s="2"/>
      <c r="C28" s="6"/>
      <c r="D28" s="2" t="s">
        <v>140</v>
      </c>
      <c r="E28" s="11" t="s">
        <v>144</v>
      </c>
      <c r="F28" s="2" t="s">
        <v>138</v>
      </c>
      <c r="G28" s="2" t="s">
        <v>142</v>
      </c>
      <c r="H28" s="11">
        <v>18.0</v>
      </c>
      <c r="I28" s="11">
        <v>0.0</v>
      </c>
      <c r="J28" s="11">
        <v>41.0</v>
      </c>
      <c r="K28" s="11">
        <v>40.0</v>
      </c>
      <c r="L28" s="11">
        <v>2.0</v>
      </c>
      <c r="M28" s="11">
        <v>30.0</v>
      </c>
      <c r="N28" s="12"/>
      <c r="O28" s="6" t="s">
        <v>145</v>
      </c>
      <c r="P28" s="2"/>
      <c r="Q28" s="12"/>
      <c r="R28" s="1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12"/>
      <c r="BG28" s="12"/>
      <c r="BH28" s="12"/>
      <c r="BI28" s="1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</row>
    <row r="29">
      <c r="A29" s="22"/>
      <c r="B29" s="4"/>
      <c r="C29" s="3"/>
      <c r="D29" s="4" t="s">
        <v>140</v>
      </c>
      <c r="E29" s="11" t="s">
        <v>144</v>
      </c>
      <c r="F29" s="4" t="s">
        <v>138</v>
      </c>
      <c r="G29" s="4" t="s">
        <v>142</v>
      </c>
      <c r="H29" s="13">
        <v>-17.0</v>
      </c>
      <c r="I29" s="13">
        <v>0.0</v>
      </c>
      <c r="J29" s="13">
        <v>41.0</v>
      </c>
      <c r="K29" s="13">
        <v>40.0</v>
      </c>
      <c r="L29" s="13">
        <v>2.0</v>
      </c>
      <c r="M29" s="11">
        <v>30.0</v>
      </c>
      <c r="O29" s="3" t="s">
        <v>146</v>
      </c>
      <c r="P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</row>
    <row r="30">
      <c r="A30" s="22"/>
      <c r="B30" s="4"/>
      <c r="C30" s="3"/>
      <c r="D30" s="4" t="s">
        <v>140</v>
      </c>
      <c r="E30" s="11" t="s">
        <v>144</v>
      </c>
      <c r="F30" s="4" t="s">
        <v>138</v>
      </c>
      <c r="G30" s="4" t="s">
        <v>142</v>
      </c>
      <c r="H30" s="13">
        <v>-17.0</v>
      </c>
      <c r="I30" s="13">
        <v>0.0</v>
      </c>
      <c r="J30" s="13">
        <v>9.0</v>
      </c>
      <c r="K30" s="13">
        <v>40.0</v>
      </c>
      <c r="L30" s="13">
        <v>2.0</v>
      </c>
      <c r="M30" s="11">
        <v>30.0</v>
      </c>
      <c r="O30" s="3" t="s">
        <v>147</v>
      </c>
      <c r="P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</row>
    <row r="31">
      <c r="A31" s="22"/>
      <c r="B31" s="4"/>
      <c r="C31" s="3"/>
      <c r="D31" s="4" t="s">
        <v>140</v>
      </c>
      <c r="E31" s="11" t="s">
        <v>144</v>
      </c>
      <c r="F31" s="4" t="s">
        <v>138</v>
      </c>
      <c r="G31" s="4" t="s">
        <v>142</v>
      </c>
      <c r="H31" s="13">
        <v>18.0</v>
      </c>
      <c r="I31" s="13">
        <v>0.0</v>
      </c>
      <c r="J31" s="13">
        <v>9.0</v>
      </c>
      <c r="K31" s="13">
        <v>40.0</v>
      </c>
      <c r="L31" s="13">
        <v>2.0</v>
      </c>
      <c r="M31" s="11">
        <v>30.0</v>
      </c>
      <c r="O31" s="3" t="s">
        <v>148</v>
      </c>
      <c r="P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</row>
    <row r="32">
      <c r="A32" s="1"/>
      <c r="B32" s="2"/>
      <c r="C32" s="6"/>
      <c r="D32" s="2" t="s">
        <v>140</v>
      </c>
      <c r="E32" s="11" t="s">
        <v>149</v>
      </c>
      <c r="F32" s="2" t="s">
        <v>138</v>
      </c>
      <c r="G32" s="2" t="s">
        <v>142</v>
      </c>
      <c r="H32" s="11">
        <v>0.0</v>
      </c>
      <c r="I32" s="11">
        <v>4.0</v>
      </c>
      <c r="J32" s="11">
        <v>51.0</v>
      </c>
      <c r="K32" s="11">
        <v>20.0</v>
      </c>
      <c r="L32" s="11">
        <v>2.0</v>
      </c>
      <c r="M32" s="11">
        <v>20.0</v>
      </c>
      <c r="N32" s="12"/>
      <c r="O32" s="6"/>
      <c r="P32" s="2"/>
      <c r="Q32" s="12"/>
      <c r="R32" s="1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12"/>
      <c r="BG32" s="12"/>
      <c r="BH32" s="12"/>
      <c r="BI32" s="1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</row>
    <row r="33">
      <c r="A33" s="22"/>
      <c r="B33" s="4"/>
      <c r="C33" s="3"/>
      <c r="D33" s="4" t="s">
        <v>140</v>
      </c>
      <c r="E33" s="13" t="s">
        <v>149</v>
      </c>
      <c r="F33" s="4" t="s">
        <v>138</v>
      </c>
      <c r="G33" s="4" t="s">
        <v>142</v>
      </c>
      <c r="H33" s="13">
        <v>-37.0</v>
      </c>
      <c r="I33" s="13">
        <v>4.0</v>
      </c>
      <c r="J33" s="13">
        <v>15.0</v>
      </c>
      <c r="K33" s="13">
        <v>20.0</v>
      </c>
      <c r="L33" s="13">
        <v>2.0</v>
      </c>
      <c r="M33" s="13">
        <v>20.0</v>
      </c>
      <c r="O33" s="3"/>
      <c r="P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</row>
    <row r="34">
      <c r="A34" s="22"/>
      <c r="B34" s="4"/>
      <c r="C34" s="3"/>
      <c r="D34" s="4" t="s">
        <v>140</v>
      </c>
      <c r="E34" s="13" t="s">
        <v>149</v>
      </c>
      <c r="F34" s="4" t="s">
        <v>138</v>
      </c>
      <c r="G34" s="4" t="s">
        <v>142</v>
      </c>
      <c r="H34" s="13">
        <v>37.0</v>
      </c>
      <c r="I34" s="13">
        <v>4.0</v>
      </c>
      <c r="J34" s="13">
        <v>15.0</v>
      </c>
      <c r="K34" s="13">
        <v>20.0</v>
      </c>
      <c r="L34" s="13">
        <v>2.0</v>
      </c>
      <c r="M34" s="13">
        <v>20.0</v>
      </c>
      <c r="O34" s="3"/>
      <c r="P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</row>
    <row r="35">
      <c r="A35" s="22"/>
      <c r="B35" s="4"/>
      <c r="C35" s="3"/>
      <c r="D35" s="4" t="s">
        <v>140</v>
      </c>
      <c r="E35" s="13" t="s">
        <v>149</v>
      </c>
      <c r="F35" s="4" t="s">
        <v>138</v>
      </c>
      <c r="G35" s="4" t="s">
        <v>142</v>
      </c>
      <c r="H35" s="13">
        <v>0.0</v>
      </c>
      <c r="I35" s="13">
        <v>4.0</v>
      </c>
      <c r="J35" s="13">
        <v>-23.0</v>
      </c>
      <c r="K35" s="13">
        <v>20.0</v>
      </c>
      <c r="L35" s="13">
        <v>2.0</v>
      </c>
      <c r="M35" s="13">
        <v>20.0</v>
      </c>
      <c r="O35" s="3"/>
      <c r="P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</row>
    <row r="36">
      <c r="A36" s="22"/>
      <c r="B36" s="4"/>
      <c r="C36" s="3"/>
      <c r="D36" s="4" t="s">
        <v>140</v>
      </c>
      <c r="E36" s="13" t="s">
        <v>150</v>
      </c>
      <c r="F36" s="4" t="s">
        <v>138</v>
      </c>
      <c r="G36" s="4" t="s">
        <v>142</v>
      </c>
      <c r="H36" s="13">
        <v>-24.0</v>
      </c>
      <c r="I36" s="13">
        <v>-2.0</v>
      </c>
      <c r="J36" s="13">
        <v>-24.0</v>
      </c>
      <c r="K36" s="13">
        <v>50.0</v>
      </c>
      <c r="L36" s="13">
        <v>2.0</v>
      </c>
      <c r="M36" s="13">
        <v>50.0</v>
      </c>
      <c r="O36" s="3"/>
      <c r="P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</row>
    <row r="37">
      <c r="A37" s="22"/>
      <c r="B37" s="4"/>
      <c r="C37" s="22"/>
      <c r="D37" s="4" t="s">
        <v>140</v>
      </c>
      <c r="E37" s="13" t="s">
        <v>150</v>
      </c>
      <c r="F37" s="4" t="s">
        <v>138</v>
      </c>
      <c r="G37" s="4" t="s">
        <v>142</v>
      </c>
      <c r="H37" s="13">
        <v>-24.0</v>
      </c>
      <c r="I37" s="13">
        <v>-2.0</v>
      </c>
      <c r="J37" s="13">
        <v>24.0</v>
      </c>
      <c r="K37" s="13">
        <v>50.0</v>
      </c>
      <c r="L37" s="13">
        <v>2.0</v>
      </c>
      <c r="M37" s="13">
        <v>50.0</v>
      </c>
      <c r="P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</row>
    <row r="38">
      <c r="A38" s="22"/>
      <c r="B38" s="4"/>
      <c r="C38" s="22"/>
      <c r="D38" s="4" t="s">
        <v>140</v>
      </c>
      <c r="E38" s="13" t="s">
        <v>150</v>
      </c>
      <c r="F38" s="4" t="s">
        <v>138</v>
      </c>
      <c r="G38" s="4" t="s">
        <v>142</v>
      </c>
      <c r="H38" s="13">
        <v>24.0</v>
      </c>
      <c r="I38" s="13">
        <v>-2.0</v>
      </c>
      <c r="J38" s="13">
        <v>-24.0</v>
      </c>
      <c r="K38" s="13">
        <v>50.0</v>
      </c>
      <c r="L38" s="13">
        <v>2.0</v>
      </c>
      <c r="M38" s="13">
        <v>50.0</v>
      </c>
      <c r="P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</row>
    <row r="39">
      <c r="A39" s="22"/>
      <c r="B39" s="4"/>
      <c r="C39" s="22"/>
      <c r="D39" s="4" t="s">
        <v>140</v>
      </c>
      <c r="E39" s="13" t="s">
        <v>150</v>
      </c>
      <c r="F39" s="4" t="s">
        <v>138</v>
      </c>
      <c r="G39" s="4" t="s">
        <v>142</v>
      </c>
      <c r="H39" s="13">
        <v>24.0</v>
      </c>
      <c r="I39" s="13">
        <v>-2.0</v>
      </c>
      <c r="J39" s="13">
        <v>24.0</v>
      </c>
      <c r="K39" s="13">
        <v>50.0</v>
      </c>
      <c r="L39" s="13">
        <v>2.0</v>
      </c>
      <c r="M39" s="13">
        <v>50.0</v>
      </c>
      <c r="P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</row>
    <row r="40">
      <c r="A40" s="13"/>
      <c r="C40" s="13"/>
      <c r="D40" s="13" t="s">
        <v>140</v>
      </c>
      <c r="E40" s="13" t="s">
        <v>151</v>
      </c>
      <c r="F40" s="13" t="s">
        <v>138</v>
      </c>
      <c r="G40" s="13" t="s">
        <v>137</v>
      </c>
      <c r="H40" s="13">
        <v>35.0</v>
      </c>
      <c r="I40" s="13">
        <v>0.0</v>
      </c>
      <c r="J40" s="13">
        <v>60.0</v>
      </c>
      <c r="K40" s="13">
        <v>3.0</v>
      </c>
      <c r="L40" s="13">
        <v>3.0</v>
      </c>
      <c r="M40" s="13">
        <v>3.0</v>
      </c>
      <c r="O40" s="13" t="s">
        <v>147</v>
      </c>
    </row>
    <row r="41">
      <c r="A41" s="13"/>
      <c r="C41" s="13"/>
      <c r="D41" s="13" t="s">
        <v>140</v>
      </c>
      <c r="E41" s="13" t="s">
        <v>151</v>
      </c>
      <c r="F41" s="13" t="s">
        <v>138</v>
      </c>
      <c r="G41" s="13" t="s">
        <v>137</v>
      </c>
      <c r="H41" s="13">
        <v>-35.0</v>
      </c>
      <c r="I41" s="13">
        <v>0.0</v>
      </c>
      <c r="J41" s="13">
        <v>60.0</v>
      </c>
      <c r="K41" s="13">
        <v>3.0</v>
      </c>
      <c r="L41" s="13">
        <v>3.0</v>
      </c>
      <c r="M41" s="13">
        <v>3.0</v>
      </c>
      <c r="O41" s="13" t="s">
        <v>152</v>
      </c>
    </row>
    <row r="42">
      <c r="A42" s="13"/>
      <c r="C42" s="13"/>
      <c r="D42" s="13" t="s">
        <v>140</v>
      </c>
      <c r="E42" s="13" t="s">
        <v>151</v>
      </c>
      <c r="F42" s="13" t="s">
        <v>138</v>
      </c>
      <c r="G42" s="13" t="s">
        <v>137</v>
      </c>
      <c r="H42" s="13">
        <v>35.0</v>
      </c>
      <c r="I42" s="13">
        <v>0.0</v>
      </c>
      <c r="J42" s="13">
        <v>-10.0</v>
      </c>
      <c r="K42" s="13">
        <v>1.0</v>
      </c>
      <c r="L42" s="13">
        <v>1.0</v>
      </c>
      <c r="M42" s="13">
        <v>1.0</v>
      </c>
      <c r="O42" s="13" t="s">
        <v>146</v>
      </c>
      <c r="P42" s="13" t="s">
        <v>153</v>
      </c>
    </row>
    <row r="43">
      <c r="A43" s="13"/>
      <c r="C43" s="13"/>
      <c r="D43" s="13" t="s">
        <v>140</v>
      </c>
      <c r="E43" s="13" t="s">
        <v>151</v>
      </c>
      <c r="F43" s="13" t="s">
        <v>138</v>
      </c>
      <c r="G43" s="13" t="s">
        <v>137</v>
      </c>
      <c r="H43" s="13">
        <v>-35.0</v>
      </c>
      <c r="I43" s="13">
        <v>0.0</v>
      </c>
      <c r="J43" s="13">
        <v>-10.0</v>
      </c>
      <c r="K43" s="13">
        <v>1.0</v>
      </c>
      <c r="L43" s="13">
        <v>1.0</v>
      </c>
      <c r="M43" s="13">
        <v>1.0</v>
      </c>
      <c r="O43" s="13" t="s">
        <v>145</v>
      </c>
      <c r="P43" s="13" t="s">
        <v>153</v>
      </c>
    </row>
    <row r="44">
      <c r="A44" s="19"/>
      <c r="B44" s="20"/>
      <c r="C44" s="19"/>
    </row>
    <row r="45">
      <c r="A45" s="19"/>
      <c r="B45" s="20"/>
      <c r="C45" s="19"/>
    </row>
    <row r="46">
      <c r="A46" s="19"/>
      <c r="B46" s="20"/>
      <c r="C46" s="19"/>
    </row>
    <row r="47">
      <c r="A47" s="19"/>
      <c r="B47" s="20"/>
      <c r="C47" s="19"/>
    </row>
    <row r="48">
      <c r="A48" s="19"/>
      <c r="B48" s="20"/>
      <c r="C48" s="19"/>
    </row>
    <row r="49">
      <c r="A49" s="19"/>
      <c r="B49" s="20"/>
      <c r="C49" s="19"/>
    </row>
    <row r="50">
      <c r="A50" s="19"/>
      <c r="B50" s="20"/>
      <c r="C50" s="19"/>
    </row>
    <row r="51">
      <c r="A51" s="19"/>
      <c r="B51" s="20"/>
      <c r="C51" s="19"/>
    </row>
    <row r="52">
      <c r="A52" s="19"/>
      <c r="B52" s="20"/>
      <c r="C52" s="19"/>
    </row>
    <row r="53">
      <c r="A53" s="19"/>
      <c r="B53" s="20"/>
      <c r="C53" s="19"/>
    </row>
    <row r="54">
      <c r="A54" s="19"/>
      <c r="B54" s="20"/>
      <c r="C54" s="19"/>
    </row>
    <row r="55">
      <c r="A55" s="19"/>
      <c r="B55" s="20"/>
      <c r="C55" s="19"/>
    </row>
    <row r="56">
      <c r="A56" s="19"/>
      <c r="B56" s="20"/>
      <c r="C56" s="19"/>
    </row>
    <row r="57">
      <c r="A57" s="19"/>
      <c r="B57" s="20"/>
      <c r="C57" s="19"/>
    </row>
    <row r="58">
      <c r="A58" s="19"/>
      <c r="B58" s="20"/>
      <c r="C58" s="19"/>
    </row>
    <row r="59">
      <c r="A59" s="19" t="s">
        <v>154</v>
      </c>
      <c r="B59" s="20"/>
      <c r="C59" s="19" t="s">
        <v>155</v>
      </c>
    </row>
    <row r="60">
      <c r="A60" s="13"/>
      <c r="C60" s="11" t="s">
        <v>61</v>
      </c>
      <c r="D60" s="13" t="s">
        <v>62</v>
      </c>
      <c r="E60" s="13" t="s">
        <v>10</v>
      </c>
      <c r="F60" s="23" t="s">
        <v>156</v>
      </c>
      <c r="G60" s="23" t="s">
        <v>157</v>
      </c>
      <c r="H60" s="23" t="s">
        <v>158</v>
      </c>
      <c r="I60" s="23" t="s">
        <v>159</v>
      </c>
      <c r="J60" s="13" t="s">
        <v>160</v>
      </c>
      <c r="K60" s="13" t="s">
        <v>161</v>
      </c>
      <c r="L60" s="13" t="s">
        <v>162</v>
      </c>
      <c r="M60" s="23" t="s">
        <v>163</v>
      </c>
      <c r="N60" s="23" t="s">
        <v>164</v>
      </c>
      <c r="O60" s="23" t="s">
        <v>165</v>
      </c>
      <c r="P60" s="13" t="s">
        <v>166</v>
      </c>
      <c r="Q60" s="13" t="s">
        <v>124</v>
      </c>
      <c r="R60" s="13" t="s">
        <v>125</v>
      </c>
      <c r="S60" s="13" t="s">
        <v>126</v>
      </c>
    </row>
    <row r="61">
      <c r="A61" s="13"/>
      <c r="C61" s="13"/>
      <c r="D61" s="13" t="s">
        <v>100</v>
      </c>
      <c r="E61" s="13" t="s">
        <v>167</v>
      </c>
      <c r="F61" s="13">
        <v>30.0</v>
      </c>
      <c r="G61" s="24">
        <v>500.0</v>
      </c>
      <c r="H61" s="23"/>
      <c r="I61" s="25">
        <v>45.0</v>
      </c>
      <c r="J61" s="13">
        <v>2.0</v>
      </c>
      <c r="K61" s="13">
        <v>1.0</v>
      </c>
      <c r="L61" s="13">
        <v>60.0</v>
      </c>
      <c r="M61" s="25">
        <v>-30.0</v>
      </c>
      <c r="N61" s="25">
        <v>20.0</v>
      </c>
      <c r="O61" s="25">
        <v>0.0</v>
      </c>
      <c r="P61" s="13" t="s">
        <v>168</v>
      </c>
      <c r="Q61" s="25">
        <v>-30.0</v>
      </c>
      <c r="R61" s="25">
        <v>20.0</v>
      </c>
      <c r="S61" s="25">
        <v>0.0</v>
      </c>
    </row>
    <row r="63">
      <c r="A63" s="13"/>
      <c r="C63" s="11" t="s">
        <v>61</v>
      </c>
      <c r="D63" s="13" t="s">
        <v>62</v>
      </c>
      <c r="E63" s="13" t="s">
        <v>123</v>
      </c>
      <c r="F63" s="26" t="s">
        <v>10</v>
      </c>
      <c r="G63" s="26" t="s">
        <v>158</v>
      </c>
      <c r="H63" s="26" t="s">
        <v>169</v>
      </c>
      <c r="I63" s="26" t="s">
        <v>163</v>
      </c>
      <c r="J63" s="13" t="s">
        <v>164</v>
      </c>
      <c r="K63" s="13" t="s">
        <v>165</v>
      </c>
      <c r="L63" s="13" t="s">
        <v>159</v>
      </c>
      <c r="M63" s="26" t="s">
        <v>156</v>
      </c>
      <c r="N63" s="26" t="s">
        <v>122</v>
      </c>
      <c r="O63" s="23"/>
    </row>
    <row r="64">
      <c r="A64" s="13"/>
      <c r="C64" s="13"/>
      <c r="D64" s="13" t="s">
        <v>140</v>
      </c>
      <c r="E64" s="13" t="s">
        <v>170</v>
      </c>
      <c r="F64" s="13" t="s">
        <v>171</v>
      </c>
      <c r="G64" s="25" t="s">
        <v>172</v>
      </c>
      <c r="H64" s="26" t="s">
        <v>173</v>
      </c>
      <c r="I64" s="25">
        <v>-40.0</v>
      </c>
      <c r="J64" s="13">
        <v>15.0</v>
      </c>
      <c r="K64" s="13">
        <v>0.0</v>
      </c>
      <c r="L64" s="13">
        <v>20.0</v>
      </c>
      <c r="M64" s="25">
        <v>20.0</v>
      </c>
      <c r="N64" s="25" t="s">
        <v>139</v>
      </c>
      <c r="O64" s="25"/>
      <c r="Q64" s="25"/>
      <c r="R64" s="25"/>
      <c r="S64" s="25"/>
    </row>
    <row r="65">
      <c r="D65" s="13" t="s">
        <v>140</v>
      </c>
      <c r="E65" s="13" t="s">
        <v>170</v>
      </c>
      <c r="F65" s="13" t="s">
        <v>174</v>
      </c>
      <c r="G65" s="13" t="s">
        <v>110</v>
      </c>
      <c r="H65" s="13" t="s">
        <v>175</v>
      </c>
      <c r="I65" s="13">
        <v>0.0</v>
      </c>
      <c r="J65" s="13">
        <v>10.0</v>
      </c>
      <c r="K65" s="13">
        <v>0.0</v>
      </c>
      <c r="L65" s="13">
        <v>30.0</v>
      </c>
      <c r="M65" s="13">
        <v>10.0</v>
      </c>
      <c r="N65" s="25" t="s">
        <v>139</v>
      </c>
    </row>
    <row r="66">
      <c r="N66" s="25"/>
    </row>
    <row r="67">
      <c r="A67" s="19"/>
      <c r="B67" s="20"/>
      <c r="C67" s="19"/>
    </row>
    <row r="68">
      <c r="A68" s="19" t="s">
        <v>176</v>
      </c>
      <c r="B68" s="20"/>
      <c r="C68" s="19" t="s">
        <v>177</v>
      </c>
    </row>
    <row r="69">
      <c r="C69" s="11" t="s">
        <v>61</v>
      </c>
      <c r="D69" s="13" t="s">
        <v>62</v>
      </c>
      <c r="E69" s="13" t="s">
        <v>10</v>
      </c>
      <c r="F69" s="13" t="s">
        <v>96</v>
      </c>
      <c r="G69" s="13" t="s">
        <v>103</v>
      </c>
    </row>
    <row r="70">
      <c r="C70" s="13"/>
      <c r="D70" s="13" t="s">
        <v>137</v>
      </c>
      <c r="E70" s="13" t="s">
        <v>178</v>
      </c>
      <c r="F70" s="13" t="s">
        <v>179</v>
      </c>
      <c r="G70" s="5" t="str">
        <f>M71 </f>
        <v>5|9|-8||90deg||15|7|-8||67deg||15|5|2||45deg||25|7|-7||45deg||31|7|-1||45deg||22.5|5|9||45deg||30|7|10||23deg||30|9|20||||30|9|30||||30|7|40||-23deg||22.5|5|41||-45deg||31|7|50||-45deg||25|7|57||-45deg||15|5|47||-45deg||15|7|55||-67deg||5|9|55||-90deg||-5|9|55||-90deg||-15|7|55||248deg||-15|5|47||225deg||-25|7|57||225deg||-31|7|50||225deg||-21.5|5|41||225deg||-31|7|40||202deg||-31|9|30||180deg||-31|9|20||180deg||-31|7|10||157deg||-21.5|5|9||135deg||-31|7|-1||135deg||-25|7|-7||135deg||-15|5|2||135deg||-15|7|-8||112deg||-5|9|-8||90deg||</v>
      </c>
    </row>
    <row r="71">
      <c r="C71" s="13">
        <v>1.0</v>
      </c>
      <c r="D71" s="25">
        <v>5.0</v>
      </c>
      <c r="E71" s="25">
        <v>9.0</v>
      </c>
      <c r="F71" s="25">
        <v>-8.0</v>
      </c>
      <c r="H71" s="13" t="s">
        <v>180</v>
      </c>
      <c r="K71" s="5" t="str">
        <f t="shared" ref="K71:K102" si="1">D71 &amp; "|" &amp; E71 &amp; "|" &amp; F71 &amp; "|" &amp; G71 &amp; "|" &amp; H71 &amp; "|" &amp; I71 &amp; "|"</f>
        <v>5|9|-8||90deg||</v>
      </c>
      <c r="M71" s="5" t="str">
        <f>CONCATENATE(K71:K102)</f>
        <v>5|9|-8||90deg||15|7|-8||67deg||15|5|2||45deg||25|7|-7||45deg||31|7|-1||45deg||22.5|5|9||45deg||30|7|10||23deg||30|9|20||||30|9|30||||30|7|40||-23deg||22.5|5|41||-45deg||31|7|50||-45deg||25|7|57||-45deg||15|5|47||-45deg||15|7|55||-67deg||5|9|55||-90deg||-5|9|55||-90deg||-15|7|55||248deg||-15|5|47||225deg||-25|7|57||225deg||-31|7|50||225deg||-21.5|5|41||225deg||-31|7|40||202deg||-31|9|30||180deg||-31|9|20||180deg||-31|7|10||157deg||-21.5|5|9||135deg||-31|7|-1||135deg||-25|7|-7||135deg||-15|5|2||135deg||-15|7|-8||112deg||-5|9|-8||90deg||</v>
      </c>
    </row>
    <row r="72">
      <c r="C72" s="13">
        <v>2.0</v>
      </c>
      <c r="D72" s="25">
        <v>15.0</v>
      </c>
      <c r="E72" s="25">
        <v>7.0</v>
      </c>
      <c r="F72" s="25">
        <v>-8.0</v>
      </c>
      <c r="H72" s="13" t="s">
        <v>181</v>
      </c>
      <c r="K72" s="5" t="str">
        <f t="shared" si="1"/>
        <v>15|7|-8||67deg||</v>
      </c>
    </row>
    <row r="73">
      <c r="C73" s="13">
        <v>3.0</v>
      </c>
      <c r="D73" s="25">
        <v>15.0</v>
      </c>
      <c r="E73" s="25">
        <v>5.0</v>
      </c>
      <c r="F73" s="25">
        <v>2.0</v>
      </c>
      <c r="H73" s="13" t="s">
        <v>145</v>
      </c>
      <c r="K73" s="5" t="str">
        <f t="shared" si="1"/>
        <v>15|5|2||45deg||</v>
      </c>
    </row>
    <row r="74">
      <c r="C74" s="13">
        <v>4.0</v>
      </c>
      <c r="D74" s="25">
        <v>25.0</v>
      </c>
      <c r="E74" s="25">
        <v>7.0</v>
      </c>
      <c r="F74" s="25">
        <v>-7.0</v>
      </c>
      <c r="H74" s="13" t="s">
        <v>145</v>
      </c>
      <c r="K74" s="5" t="str">
        <f t="shared" si="1"/>
        <v>25|7|-7||45deg||</v>
      </c>
    </row>
    <row r="75">
      <c r="C75" s="13">
        <v>5.0</v>
      </c>
      <c r="D75" s="25">
        <v>31.0</v>
      </c>
      <c r="E75" s="25">
        <v>7.0</v>
      </c>
      <c r="F75" s="25">
        <v>-1.0</v>
      </c>
      <c r="H75" s="13" t="s">
        <v>145</v>
      </c>
      <c r="K75" s="5" t="str">
        <f t="shared" si="1"/>
        <v>31|7|-1||45deg||</v>
      </c>
    </row>
    <row r="76">
      <c r="C76" s="13">
        <v>6.0</v>
      </c>
      <c r="D76" s="25">
        <v>22.5</v>
      </c>
      <c r="E76" s="25">
        <v>5.0</v>
      </c>
      <c r="F76" s="25">
        <v>9.0</v>
      </c>
      <c r="H76" s="13" t="s">
        <v>145</v>
      </c>
      <c r="K76" s="5" t="str">
        <f t="shared" si="1"/>
        <v>22.5|5|9||45deg||</v>
      </c>
    </row>
    <row r="77">
      <c r="C77" s="13">
        <v>7.0</v>
      </c>
      <c r="D77" s="25">
        <v>30.0</v>
      </c>
      <c r="E77" s="25">
        <v>7.0</v>
      </c>
      <c r="F77" s="25">
        <v>10.0</v>
      </c>
      <c r="H77" s="13" t="s">
        <v>182</v>
      </c>
      <c r="K77" s="5" t="str">
        <f t="shared" si="1"/>
        <v>30|7|10||23deg||</v>
      </c>
    </row>
    <row r="78">
      <c r="C78" s="13">
        <v>8.0</v>
      </c>
      <c r="D78" s="25">
        <v>30.0</v>
      </c>
      <c r="E78" s="25">
        <v>9.0</v>
      </c>
      <c r="F78" s="25">
        <v>20.0</v>
      </c>
      <c r="H78" s="13"/>
      <c r="K78" s="5" t="str">
        <f t="shared" si="1"/>
        <v>30|9|20||||</v>
      </c>
    </row>
    <row r="79">
      <c r="C79" s="13">
        <v>9.0</v>
      </c>
      <c r="D79" s="25">
        <v>30.0</v>
      </c>
      <c r="E79" s="25">
        <v>9.0</v>
      </c>
      <c r="F79" s="25">
        <v>30.0</v>
      </c>
      <c r="H79" s="13"/>
      <c r="K79" s="5" t="str">
        <f t="shared" si="1"/>
        <v>30|9|30||||</v>
      </c>
    </row>
    <row r="80">
      <c r="C80" s="13">
        <v>10.0</v>
      </c>
      <c r="D80" s="25">
        <v>30.0</v>
      </c>
      <c r="E80" s="25">
        <v>7.0</v>
      </c>
      <c r="F80" s="25">
        <v>40.0</v>
      </c>
      <c r="H80" s="13" t="s">
        <v>183</v>
      </c>
      <c r="K80" s="5" t="str">
        <f t="shared" si="1"/>
        <v>30|7|40||-23deg||</v>
      </c>
    </row>
    <row r="81">
      <c r="C81" s="13">
        <v>11.0</v>
      </c>
      <c r="D81" s="25">
        <v>22.5</v>
      </c>
      <c r="E81" s="25">
        <v>5.0</v>
      </c>
      <c r="F81" s="25">
        <v>41.0</v>
      </c>
      <c r="H81" s="13" t="s">
        <v>146</v>
      </c>
      <c r="K81" s="5" t="str">
        <f t="shared" si="1"/>
        <v>22.5|5|41||-45deg||</v>
      </c>
    </row>
    <row r="82">
      <c r="C82" s="13">
        <v>12.0</v>
      </c>
      <c r="D82" s="25">
        <v>31.0</v>
      </c>
      <c r="E82" s="25">
        <v>7.0</v>
      </c>
      <c r="F82" s="25">
        <v>50.0</v>
      </c>
      <c r="H82" s="13" t="s">
        <v>146</v>
      </c>
      <c r="K82" s="5" t="str">
        <f t="shared" si="1"/>
        <v>31|7|50||-45deg||</v>
      </c>
    </row>
    <row r="83">
      <c r="C83" s="13">
        <v>13.0</v>
      </c>
      <c r="D83" s="25">
        <v>25.0</v>
      </c>
      <c r="E83" s="25">
        <v>7.0</v>
      </c>
      <c r="F83" s="25">
        <v>57.0</v>
      </c>
      <c r="H83" s="13" t="s">
        <v>146</v>
      </c>
      <c r="K83" s="5" t="str">
        <f t="shared" si="1"/>
        <v>25|7|57||-45deg||</v>
      </c>
    </row>
    <row r="84">
      <c r="C84" s="13">
        <v>14.0</v>
      </c>
      <c r="D84" s="25">
        <v>15.0</v>
      </c>
      <c r="E84" s="25">
        <v>5.0</v>
      </c>
      <c r="F84" s="13">
        <v>47.0</v>
      </c>
      <c r="H84" s="13" t="s">
        <v>146</v>
      </c>
      <c r="K84" s="5" t="str">
        <f t="shared" si="1"/>
        <v>15|5|47||-45deg||</v>
      </c>
    </row>
    <row r="85">
      <c r="C85" s="13">
        <v>15.0</v>
      </c>
      <c r="D85" s="25">
        <v>15.0</v>
      </c>
      <c r="E85" s="25">
        <v>7.0</v>
      </c>
      <c r="F85" s="13">
        <v>55.0</v>
      </c>
      <c r="H85" s="13" t="s">
        <v>184</v>
      </c>
      <c r="K85" s="5" t="str">
        <f t="shared" si="1"/>
        <v>15|7|55||-67deg||</v>
      </c>
    </row>
    <row r="86">
      <c r="C86" s="13">
        <v>16.0</v>
      </c>
      <c r="D86" s="13">
        <v>5.0</v>
      </c>
      <c r="E86" s="13">
        <v>9.0</v>
      </c>
      <c r="F86" s="13">
        <v>55.0</v>
      </c>
      <c r="H86" s="13" t="s">
        <v>168</v>
      </c>
      <c r="K86" s="5" t="str">
        <f t="shared" si="1"/>
        <v>5|9|55||-90deg||</v>
      </c>
    </row>
    <row r="87">
      <c r="C87" s="13">
        <v>17.0</v>
      </c>
      <c r="D87" s="13">
        <v>-5.0</v>
      </c>
      <c r="E87" s="13">
        <v>9.0</v>
      </c>
      <c r="F87" s="13">
        <v>55.0</v>
      </c>
      <c r="H87" s="13" t="s">
        <v>168</v>
      </c>
      <c r="K87" s="5" t="str">
        <f t="shared" si="1"/>
        <v>-5|9|55||-90deg||</v>
      </c>
    </row>
    <row r="88">
      <c r="C88" s="13">
        <v>18.0</v>
      </c>
      <c r="D88" s="13">
        <v>-15.0</v>
      </c>
      <c r="E88" s="13">
        <v>7.0</v>
      </c>
      <c r="F88" s="13">
        <v>55.0</v>
      </c>
      <c r="H88" s="13" t="s">
        <v>185</v>
      </c>
      <c r="K88" s="5" t="str">
        <f t="shared" si="1"/>
        <v>-15|7|55||248deg||</v>
      </c>
    </row>
    <row r="89">
      <c r="C89" s="13">
        <v>19.0</v>
      </c>
      <c r="D89" s="13">
        <v>-15.0</v>
      </c>
      <c r="E89" s="13">
        <v>5.0</v>
      </c>
      <c r="F89" s="13">
        <v>47.0</v>
      </c>
      <c r="H89" s="13" t="s">
        <v>147</v>
      </c>
      <c r="K89" s="5" t="str">
        <f t="shared" si="1"/>
        <v>-15|5|47||225deg||</v>
      </c>
    </row>
    <row r="90">
      <c r="C90" s="13">
        <v>20.0</v>
      </c>
      <c r="D90" s="13">
        <v>-25.0</v>
      </c>
      <c r="E90" s="13">
        <v>7.0</v>
      </c>
      <c r="F90" s="13">
        <v>57.0</v>
      </c>
      <c r="H90" s="13" t="s">
        <v>147</v>
      </c>
      <c r="K90" s="5" t="str">
        <f t="shared" si="1"/>
        <v>-25|7|57||225deg||</v>
      </c>
    </row>
    <row r="91">
      <c r="C91" s="13">
        <v>21.0</v>
      </c>
      <c r="D91" s="13">
        <v>-31.0</v>
      </c>
      <c r="E91" s="13">
        <v>7.0</v>
      </c>
      <c r="F91" s="13">
        <v>50.0</v>
      </c>
      <c r="H91" s="13" t="s">
        <v>147</v>
      </c>
      <c r="K91" s="5" t="str">
        <f t="shared" si="1"/>
        <v>-31|7|50||225deg||</v>
      </c>
    </row>
    <row r="92">
      <c r="C92" s="13">
        <v>22.0</v>
      </c>
      <c r="D92" s="13">
        <v>-21.5</v>
      </c>
      <c r="E92" s="13">
        <v>5.0</v>
      </c>
      <c r="F92" s="13">
        <v>41.0</v>
      </c>
      <c r="H92" s="13" t="s">
        <v>147</v>
      </c>
      <c r="K92" s="5" t="str">
        <f t="shared" si="1"/>
        <v>-21.5|5|41||225deg||</v>
      </c>
    </row>
    <row r="93">
      <c r="C93" s="13">
        <v>23.0</v>
      </c>
      <c r="D93" s="13">
        <v>-31.0</v>
      </c>
      <c r="E93" s="13">
        <v>7.0</v>
      </c>
      <c r="F93" s="13">
        <v>40.0</v>
      </c>
      <c r="H93" s="13" t="s">
        <v>186</v>
      </c>
      <c r="K93" s="5" t="str">
        <f t="shared" si="1"/>
        <v>-31|7|40||202deg||</v>
      </c>
    </row>
    <row r="94">
      <c r="C94" s="13">
        <v>24.0</v>
      </c>
      <c r="D94" s="13">
        <v>-31.0</v>
      </c>
      <c r="E94" s="13">
        <v>9.0</v>
      </c>
      <c r="F94" s="13">
        <v>30.0</v>
      </c>
      <c r="H94" s="13" t="s">
        <v>187</v>
      </c>
      <c r="K94" s="5" t="str">
        <f t="shared" si="1"/>
        <v>-31|9|30||180deg||</v>
      </c>
    </row>
    <row r="95">
      <c r="C95" s="13">
        <v>25.0</v>
      </c>
      <c r="D95" s="13">
        <v>-31.0</v>
      </c>
      <c r="E95" s="13">
        <v>9.0</v>
      </c>
      <c r="F95" s="13">
        <v>20.0</v>
      </c>
      <c r="H95" s="13" t="s">
        <v>187</v>
      </c>
      <c r="K95" s="5" t="str">
        <f t="shared" si="1"/>
        <v>-31|9|20||180deg||</v>
      </c>
    </row>
    <row r="96">
      <c r="C96" s="13">
        <v>26.0</v>
      </c>
      <c r="D96" s="13">
        <v>-31.0</v>
      </c>
      <c r="E96" s="13">
        <v>7.0</v>
      </c>
      <c r="F96" s="13">
        <v>10.0</v>
      </c>
      <c r="H96" s="13" t="s">
        <v>188</v>
      </c>
      <c r="K96" s="5" t="str">
        <f t="shared" si="1"/>
        <v>-31|7|10||157deg||</v>
      </c>
    </row>
    <row r="97">
      <c r="C97" s="13">
        <v>27.0</v>
      </c>
      <c r="D97" s="13">
        <v>-21.5</v>
      </c>
      <c r="E97" s="13">
        <v>5.0</v>
      </c>
      <c r="F97" s="13">
        <v>9.0</v>
      </c>
      <c r="H97" s="13" t="s">
        <v>152</v>
      </c>
      <c r="K97" s="5" t="str">
        <f t="shared" si="1"/>
        <v>-21.5|5|9||135deg||</v>
      </c>
    </row>
    <row r="98">
      <c r="C98" s="13">
        <v>28.0</v>
      </c>
      <c r="D98" s="13">
        <v>-31.0</v>
      </c>
      <c r="E98" s="13">
        <v>7.0</v>
      </c>
      <c r="F98" s="13">
        <v>-1.0</v>
      </c>
      <c r="H98" s="13" t="s">
        <v>152</v>
      </c>
      <c r="K98" s="5" t="str">
        <f t="shared" si="1"/>
        <v>-31|7|-1||135deg||</v>
      </c>
    </row>
    <row r="99">
      <c r="C99" s="13">
        <v>29.0</v>
      </c>
      <c r="D99" s="13">
        <v>-25.0</v>
      </c>
      <c r="E99" s="13">
        <v>7.0</v>
      </c>
      <c r="F99" s="13">
        <v>-7.0</v>
      </c>
      <c r="H99" s="13" t="s">
        <v>152</v>
      </c>
      <c r="K99" s="5" t="str">
        <f t="shared" si="1"/>
        <v>-25|7|-7||135deg||</v>
      </c>
    </row>
    <row r="100">
      <c r="C100" s="13">
        <v>30.0</v>
      </c>
      <c r="D100" s="13">
        <v>-15.0</v>
      </c>
      <c r="E100" s="13">
        <v>5.0</v>
      </c>
      <c r="F100" s="13">
        <v>2.0</v>
      </c>
      <c r="H100" s="13" t="s">
        <v>152</v>
      </c>
      <c r="K100" s="5" t="str">
        <f t="shared" si="1"/>
        <v>-15|5|2||135deg||</v>
      </c>
    </row>
    <row r="101">
      <c r="C101" s="13">
        <v>31.0</v>
      </c>
      <c r="D101" s="13">
        <v>-15.0</v>
      </c>
      <c r="E101" s="13">
        <v>7.0</v>
      </c>
      <c r="F101" s="13">
        <v>-8.0</v>
      </c>
      <c r="H101" s="13" t="s">
        <v>189</v>
      </c>
      <c r="K101" s="5" t="str">
        <f t="shared" si="1"/>
        <v>-15|7|-8||112deg||</v>
      </c>
    </row>
    <row r="102">
      <c r="C102" s="13">
        <v>32.0</v>
      </c>
      <c r="D102" s="13">
        <v>-5.0</v>
      </c>
      <c r="E102" s="13">
        <v>9.0</v>
      </c>
      <c r="F102" s="13">
        <v>-8.0</v>
      </c>
      <c r="H102" s="13" t="s">
        <v>180</v>
      </c>
      <c r="K102" s="5" t="str">
        <f t="shared" si="1"/>
        <v>-5|9|-8||90deg||</v>
      </c>
    </row>
    <row r="103">
      <c r="D103" s="25"/>
      <c r="E103" s="25"/>
      <c r="F103" s="25"/>
    </row>
    <row r="104">
      <c r="D104" s="25"/>
      <c r="E104" s="25"/>
      <c r="F104" s="25"/>
    </row>
    <row r="105">
      <c r="D105" s="25"/>
      <c r="E105" s="25"/>
      <c r="F105" s="25"/>
    </row>
    <row r="106">
      <c r="D106" s="25"/>
      <c r="E106" s="25"/>
      <c r="F106" s="25"/>
    </row>
    <row r="107">
      <c r="A107" s="19" t="s">
        <v>190</v>
      </c>
      <c r="B107" s="20"/>
      <c r="C107" s="19" t="s">
        <v>191</v>
      </c>
    </row>
    <row r="108">
      <c r="A108" s="13"/>
      <c r="C108" s="11" t="s">
        <v>61</v>
      </c>
      <c r="D108" s="13" t="s">
        <v>62</v>
      </c>
      <c r="E108" s="13" t="s">
        <v>10</v>
      </c>
      <c r="F108" s="13" t="s">
        <v>69</v>
      </c>
      <c r="G108" s="13" t="s">
        <v>70</v>
      </c>
      <c r="H108" s="13" t="s">
        <v>71</v>
      </c>
      <c r="I108" s="13" t="s">
        <v>96</v>
      </c>
      <c r="J108" s="13" t="s">
        <v>122</v>
      </c>
      <c r="K108" s="13" t="s">
        <v>124</v>
      </c>
      <c r="L108" s="13" t="s">
        <v>125</v>
      </c>
      <c r="M108" s="13" t="s">
        <v>126</v>
      </c>
      <c r="N108" s="13" t="s">
        <v>130</v>
      </c>
      <c r="O108" s="13" t="s">
        <v>131</v>
      </c>
      <c r="P108" s="13" t="s">
        <v>132</v>
      </c>
    </row>
    <row r="109">
      <c r="A109" s="13"/>
      <c r="C109" s="13"/>
      <c r="D109" s="13" t="s">
        <v>137</v>
      </c>
      <c r="E109" s="13" t="s">
        <v>192</v>
      </c>
      <c r="F109" s="13">
        <v>5.0</v>
      </c>
      <c r="G109" s="13">
        <v>3.0</v>
      </c>
      <c r="H109" s="13">
        <v>5.0</v>
      </c>
      <c r="I109" s="13" t="s">
        <v>193</v>
      </c>
      <c r="J109" s="13" t="s">
        <v>139</v>
      </c>
      <c r="K109" s="13">
        <v>-15.0</v>
      </c>
      <c r="L109" s="13">
        <v>4.0</v>
      </c>
      <c r="M109" s="13">
        <v>40.0</v>
      </c>
      <c r="O109" s="13" t="s">
        <v>168</v>
      </c>
    </row>
    <row r="110">
      <c r="A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3">
      <c r="A113" s="19" t="s">
        <v>194</v>
      </c>
      <c r="B113" s="20"/>
      <c r="C113" s="19" t="s">
        <v>195</v>
      </c>
    </row>
    <row r="114">
      <c r="C114" s="11" t="s">
        <v>61</v>
      </c>
      <c r="D114" s="13" t="s">
        <v>62</v>
      </c>
      <c r="E114" s="13" t="s">
        <v>10</v>
      </c>
      <c r="F114" s="13" t="s">
        <v>96</v>
      </c>
      <c r="G114" s="13" t="s">
        <v>103</v>
      </c>
    </row>
    <row r="115">
      <c r="D115" s="14" t="s">
        <v>137</v>
      </c>
      <c r="E115" s="14" t="s">
        <v>196</v>
      </c>
      <c r="F115" s="14" t="s">
        <v>197</v>
      </c>
      <c r="G115" s="13" t="s">
        <v>198</v>
      </c>
    </row>
    <row r="116">
      <c r="D116" s="14" t="s">
        <v>137</v>
      </c>
      <c r="E116" s="14" t="s">
        <v>199</v>
      </c>
      <c r="F116" s="14" t="s">
        <v>197</v>
      </c>
      <c r="G116" s="13" t="s">
        <v>200</v>
      </c>
    </row>
    <row r="117">
      <c r="D117" s="14" t="s">
        <v>137</v>
      </c>
      <c r="E117" s="14" t="s">
        <v>201</v>
      </c>
      <c r="F117" s="14" t="s">
        <v>197</v>
      </c>
      <c r="G117" s="13" t="s">
        <v>202</v>
      </c>
    </row>
    <row r="118">
      <c r="D118" s="14" t="s">
        <v>137</v>
      </c>
      <c r="E118" s="14" t="s">
        <v>203</v>
      </c>
      <c r="F118" s="14" t="s">
        <v>197</v>
      </c>
      <c r="G118" s="13" t="s">
        <v>204</v>
      </c>
    </row>
    <row r="119">
      <c r="D119" s="14" t="s">
        <v>137</v>
      </c>
      <c r="E119" s="14" t="s">
        <v>205</v>
      </c>
      <c r="F119" s="14" t="s">
        <v>197</v>
      </c>
      <c r="G119" s="13" t="s">
        <v>206</v>
      </c>
    </row>
    <row r="120">
      <c r="D120" s="14" t="s">
        <v>137</v>
      </c>
      <c r="E120" s="14" t="s">
        <v>207</v>
      </c>
      <c r="F120" s="14" t="s">
        <v>197</v>
      </c>
      <c r="G120" s="13" t="s">
        <v>208</v>
      </c>
    </row>
    <row r="121">
      <c r="D121" s="14" t="s">
        <v>137</v>
      </c>
      <c r="E121" s="14" t="s">
        <v>209</v>
      </c>
      <c r="F121" s="14" t="s">
        <v>197</v>
      </c>
      <c r="G121" s="13" t="s">
        <v>210</v>
      </c>
    </row>
    <row r="122">
      <c r="D122" s="14" t="s">
        <v>137</v>
      </c>
      <c r="E122" s="14" t="s">
        <v>211</v>
      </c>
      <c r="F122" s="14" t="s">
        <v>197</v>
      </c>
      <c r="G122" s="14" t="s">
        <v>212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223</v>
      </c>
      <c r="E2" s="13" t="s">
        <v>224</v>
      </c>
      <c r="F2" s="13">
        <v>100.0</v>
      </c>
      <c r="H2" s="13" t="s">
        <v>225</v>
      </c>
      <c r="I2" s="13">
        <v>2.99</v>
      </c>
      <c r="J2" s="13" t="s">
        <v>226</v>
      </c>
      <c r="L2" s="13" t="s">
        <v>180</v>
      </c>
      <c r="N2" s="13" t="s">
        <v>225</v>
      </c>
      <c r="O2" s="13" t="s">
        <v>225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227</v>
      </c>
      <c r="E3" s="13" t="s">
        <v>228</v>
      </c>
      <c r="F3" s="13">
        <v>200.0</v>
      </c>
      <c r="H3" s="13" t="s">
        <v>229</v>
      </c>
      <c r="I3" s="13">
        <v>1.99</v>
      </c>
      <c r="J3" s="13" t="s">
        <v>230</v>
      </c>
      <c r="L3" s="13" t="s">
        <v>181</v>
      </c>
      <c r="N3" s="13" t="s">
        <v>229</v>
      </c>
      <c r="O3" s="13" t="s">
        <v>229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231</v>
      </c>
      <c r="E4" s="13" t="s">
        <v>232</v>
      </c>
      <c r="F4" s="13">
        <v>300.0</v>
      </c>
      <c r="H4" s="13" t="s">
        <v>233</v>
      </c>
      <c r="I4" s="13">
        <v>2.99</v>
      </c>
      <c r="J4" s="13" t="s">
        <v>226</v>
      </c>
      <c r="L4" s="13" t="s">
        <v>145</v>
      </c>
      <c r="N4" s="13" t="s">
        <v>233</v>
      </c>
      <c r="O4" s="13" t="s">
        <v>233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234</v>
      </c>
      <c r="E5" s="13" t="s">
        <v>235</v>
      </c>
      <c r="F5" s="13">
        <v>400.0</v>
      </c>
      <c r="H5" s="13" t="s">
        <v>236</v>
      </c>
      <c r="I5" s="13">
        <v>0.99</v>
      </c>
      <c r="J5" s="27">
        <v>0.99</v>
      </c>
      <c r="L5" s="13" t="s">
        <v>145</v>
      </c>
      <c r="N5" s="13" t="s">
        <v>236</v>
      </c>
      <c r="O5" s="13" t="s">
        <v>236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237</v>
      </c>
      <c r="E6" s="13" t="s">
        <v>238</v>
      </c>
      <c r="F6" s="13">
        <v>500.0</v>
      </c>
      <c r="H6" s="13" t="s">
        <v>239</v>
      </c>
      <c r="I6" s="13">
        <v>1.99</v>
      </c>
      <c r="J6" s="27">
        <v>1.99</v>
      </c>
      <c r="L6" s="13" t="s">
        <v>145</v>
      </c>
      <c r="N6" s="13" t="s">
        <v>239</v>
      </c>
      <c r="O6" s="13" t="s">
        <v>239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240</v>
      </c>
      <c r="E7" s="13" t="s">
        <v>241</v>
      </c>
      <c r="F7" s="13">
        <v>600.0</v>
      </c>
      <c r="H7" s="13" t="s">
        <v>242</v>
      </c>
      <c r="I7" s="13">
        <v>5.99</v>
      </c>
      <c r="J7" s="13" t="s">
        <v>243</v>
      </c>
      <c r="L7" s="13" t="s">
        <v>145</v>
      </c>
      <c r="N7" s="13" t="s">
        <v>242</v>
      </c>
      <c r="O7" s="13" t="s">
        <v>242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244</v>
      </c>
      <c r="E8" s="13" t="s">
        <v>245</v>
      </c>
      <c r="F8" s="13">
        <v>700.0</v>
      </c>
      <c r="H8" s="13" t="s">
        <v>246</v>
      </c>
      <c r="I8" s="13">
        <v>4.99</v>
      </c>
      <c r="J8" s="13" t="s">
        <v>247</v>
      </c>
      <c r="L8" s="13" t="s">
        <v>182</v>
      </c>
      <c r="N8" s="13" t="s">
        <v>246</v>
      </c>
      <c r="O8" s="13" t="s">
        <v>246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248</v>
      </c>
      <c r="E9" s="13" t="s">
        <v>249</v>
      </c>
      <c r="F9" s="13">
        <v>800.0</v>
      </c>
      <c r="H9" s="13" t="s">
        <v>250</v>
      </c>
      <c r="I9" s="13">
        <v>3.99</v>
      </c>
      <c r="J9" s="13" t="s">
        <v>251</v>
      </c>
      <c r="N9" s="13" t="s">
        <v>250</v>
      </c>
      <c r="O9" s="13" t="s">
        <v>250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252</v>
      </c>
      <c r="E10" s="13" t="s">
        <v>253</v>
      </c>
      <c r="F10" s="13">
        <v>900.0</v>
      </c>
      <c r="H10" s="13" t="s">
        <v>254</v>
      </c>
      <c r="I10" s="13">
        <v>4.99</v>
      </c>
      <c r="J10" s="13" t="s">
        <v>255</v>
      </c>
      <c r="N10" s="13" t="s">
        <v>254</v>
      </c>
      <c r="O10" s="13" t="s">
        <v>254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256</v>
      </c>
      <c r="E11" s="13" t="s">
        <v>257</v>
      </c>
      <c r="F11" s="13">
        <v>1000.0</v>
      </c>
      <c r="H11" s="13" t="s">
        <v>258</v>
      </c>
      <c r="I11" s="13">
        <v>2.99</v>
      </c>
      <c r="J11" s="13" t="s">
        <v>259</v>
      </c>
      <c r="L11" s="13" t="s">
        <v>183</v>
      </c>
      <c r="N11" s="13" t="s">
        <v>258</v>
      </c>
      <c r="O11" s="13" t="s">
        <v>258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260</v>
      </c>
      <c r="E12" s="13" t="s">
        <v>261</v>
      </c>
      <c r="F12" s="13">
        <v>1100.0</v>
      </c>
      <c r="H12" s="13" t="s">
        <v>262</v>
      </c>
      <c r="I12" s="13">
        <v>3.99</v>
      </c>
      <c r="J12" s="13" t="s">
        <v>263</v>
      </c>
      <c r="L12" s="13" t="s">
        <v>146</v>
      </c>
      <c r="N12" s="13" t="s">
        <v>262</v>
      </c>
      <c r="O12" s="13" t="s">
        <v>262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264</v>
      </c>
      <c r="E13" s="13" t="s">
        <v>265</v>
      </c>
      <c r="F13" s="13">
        <v>1200.0</v>
      </c>
      <c r="H13" s="13" t="s">
        <v>266</v>
      </c>
      <c r="I13" s="13">
        <v>3.99</v>
      </c>
      <c r="J13" s="13" t="s">
        <v>251</v>
      </c>
      <c r="L13" s="13" t="s">
        <v>146</v>
      </c>
      <c r="N13" s="13" t="s">
        <v>266</v>
      </c>
      <c r="O13" s="13" t="s">
        <v>266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267</v>
      </c>
      <c r="E14" s="13" t="s">
        <v>268</v>
      </c>
      <c r="F14" s="13">
        <v>1300.0</v>
      </c>
      <c r="H14" s="13" t="s">
        <v>269</v>
      </c>
      <c r="I14" s="13">
        <v>4.99</v>
      </c>
      <c r="J14" s="27">
        <v>4.99</v>
      </c>
      <c r="L14" s="13" t="s">
        <v>146</v>
      </c>
      <c r="N14" s="13" t="s">
        <v>269</v>
      </c>
      <c r="O14" s="13" t="s">
        <v>269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270</v>
      </c>
      <c r="E15" s="13" t="s">
        <v>271</v>
      </c>
      <c r="F15" s="13">
        <v>1400.0</v>
      </c>
      <c r="H15" s="13" t="s">
        <v>272</v>
      </c>
      <c r="I15" s="13">
        <v>5.99</v>
      </c>
      <c r="J15" s="27">
        <v>5.99</v>
      </c>
      <c r="L15" s="13" t="s">
        <v>146</v>
      </c>
      <c r="N15" s="13" t="s">
        <v>272</v>
      </c>
      <c r="O15" s="13" t="s">
        <v>272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273</v>
      </c>
      <c r="E16" s="13" t="s">
        <v>274</v>
      </c>
      <c r="F16" s="13">
        <v>1500.0</v>
      </c>
      <c r="H16" s="13" t="s">
        <v>275</v>
      </c>
      <c r="I16" s="13">
        <v>2.99</v>
      </c>
      <c r="J16" s="13" t="s">
        <v>226</v>
      </c>
      <c r="L16" s="13" t="s">
        <v>184</v>
      </c>
      <c r="N16" s="13" t="s">
        <v>275</v>
      </c>
      <c r="O16" s="13" t="s">
        <v>275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276</v>
      </c>
      <c r="E17" s="13" t="s">
        <v>277</v>
      </c>
      <c r="F17" s="13">
        <v>1600.0</v>
      </c>
      <c r="H17" s="13" t="s">
        <v>278</v>
      </c>
      <c r="I17" s="13">
        <v>1.99</v>
      </c>
      <c r="J17" s="13" t="s">
        <v>279</v>
      </c>
      <c r="L17" s="13" t="s">
        <v>168</v>
      </c>
      <c r="N17" s="13" t="s">
        <v>278</v>
      </c>
      <c r="O17" s="13" t="s">
        <v>278</v>
      </c>
      <c r="S17" s="13">
        <v>5.0</v>
      </c>
      <c r="T17" s="13">
        <v>9.0</v>
      </c>
      <c r="U17" s="13">
        <v>55.0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280</v>
      </c>
      <c r="E2" s="13" t="s">
        <v>281</v>
      </c>
      <c r="F2" s="13">
        <v>100.0</v>
      </c>
      <c r="H2" s="13" t="s">
        <v>282</v>
      </c>
      <c r="I2" s="13">
        <v>3.99</v>
      </c>
      <c r="J2" s="13" t="s">
        <v>283</v>
      </c>
      <c r="L2" s="13" t="s">
        <v>180</v>
      </c>
      <c r="N2" s="13" t="s">
        <v>282</v>
      </c>
      <c r="O2" s="13" t="s">
        <v>282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284</v>
      </c>
      <c r="E3" s="13" t="s">
        <v>285</v>
      </c>
      <c r="F3" s="13">
        <v>200.0</v>
      </c>
      <c r="H3" s="13" t="s">
        <v>286</v>
      </c>
      <c r="I3" s="13">
        <v>2.99</v>
      </c>
      <c r="J3" s="13" t="s">
        <v>287</v>
      </c>
      <c r="L3" s="13" t="s">
        <v>181</v>
      </c>
      <c r="N3" s="13" t="s">
        <v>286</v>
      </c>
      <c r="O3" s="13" t="s">
        <v>286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288</v>
      </c>
      <c r="E4" s="13" t="s">
        <v>289</v>
      </c>
      <c r="F4" s="13">
        <v>300.0</v>
      </c>
      <c r="H4" s="13" t="s">
        <v>290</v>
      </c>
      <c r="I4" s="13">
        <v>3.99</v>
      </c>
      <c r="J4" s="13" t="s">
        <v>283</v>
      </c>
      <c r="L4" s="13" t="s">
        <v>145</v>
      </c>
      <c r="N4" s="13" t="s">
        <v>290</v>
      </c>
      <c r="O4" s="13" t="s">
        <v>290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291</v>
      </c>
      <c r="E5" s="13" t="s">
        <v>292</v>
      </c>
      <c r="F5" s="13">
        <v>400.0</v>
      </c>
      <c r="H5" s="13" t="s">
        <v>293</v>
      </c>
      <c r="I5" s="13">
        <v>1.49</v>
      </c>
      <c r="J5" s="13" t="s">
        <v>294</v>
      </c>
      <c r="L5" s="13" t="s">
        <v>145</v>
      </c>
      <c r="N5" s="13" t="s">
        <v>293</v>
      </c>
      <c r="O5" s="13" t="s">
        <v>293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295</v>
      </c>
      <c r="E6" s="13" t="s">
        <v>296</v>
      </c>
      <c r="F6" s="13">
        <v>500.0</v>
      </c>
      <c r="H6" s="13" t="s">
        <v>297</v>
      </c>
      <c r="I6" s="13">
        <v>2.49</v>
      </c>
      <c r="J6" s="13" t="s">
        <v>298</v>
      </c>
      <c r="L6" s="13" t="s">
        <v>145</v>
      </c>
      <c r="N6" s="13" t="s">
        <v>297</v>
      </c>
      <c r="O6" s="13" t="s">
        <v>297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299</v>
      </c>
      <c r="E7" s="13" t="s">
        <v>300</v>
      </c>
      <c r="F7" s="13">
        <v>600.0</v>
      </c>
      <c r="H7" s="13" t="s">
        <v>301</v>
      </c>
      <c r="I7" s="13">
        <v>3.99</v>
      </c>
      <c r="J7" s="13" t="s">
        <v>283</v>
      </c>
      <c r="L7" s="13" t="s">
        <v>145</v>
      </c>
      <c r="N7" s="13" t="s">
        <v>301</v>
      </c>
      <c r="O7" s="13" t="s">
        <v>301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302</v>
      </c>
      <c r="E8" s="13" t="s">
        <v>303</v>
      </c>
      <c r="F8" s="13">
        <v>700.0</v>
      </c>
      <c r="H8" s="13" t="s">
        <v>304</v>
      </c>
      <c r="I8" s="13">
        <v>4.99</v>
      </c>
      <c r="J8" s="13" t="s">
        <v>305</v>
      </c>
      <c r="L8" s="13" t="s">
        <v>182</v>
      </c>
      <c r="N8" s="13" t="s">
        <v>304</v>
      </c>
      <c r="O8" s="13" t="s">
        <v>304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306</v>
      </c>
      <c r="E9" s="13" t="s">
        <v>307</v>
      </c>
      <c r="F9" s="13">
        <v>800.0</v>
      </c>
      <c r="H9" s="13" t="s">
        <v>308</v>
      </c>
      <c r="I9" s="13">
        <v>8.99</v>
      </c>
      <c r="J9" s="13" t="s">
        <v>309</v>
      </c>
      <c r="N9" s="13" t="s">
        <v>308</v>
      </c>
      <c r="O9" s="13" t="s">
        <v>308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310</v>
      </c>
      <c r="E10" s="13" t="s">
        <v>311</v>
      </c>
      <c r="F10" s="13">
        <v>900.0</v>
      </c>
      <c r="H10" s="13" t="s">
        <v>312</v>
      </c>
      <c r="I10" s="13">
        <v>12.99</v>
      </c>
      <c r="J10" s="13" t="s">
        <v>313</v>
      </c>
      <c r="N10" s="13" t="s">
        <v>312</v>
      </c>
      <c r="O10" s="13" t="s">
        <v>312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314</v>
      </c>
      <c r="E11" s="13" t="s">
        <v>315</v>
      </c>
      <c r="F11" s="13">
        <v>1000.0</v>
      </c>
      <c r="H11" s="13" t="s">
        <v>316</v>
      </c>
      <c r="I11" s="13">
        <v>15.99</v>
      </c>
      <c r="J11" s="13" t="s">
        <v>317</v>
      </c>
      <c r="L11" s="13" t="s">
        <v>183</v>
      </c>
      <c r="N11" s="13" t="s">
        <v>316</v>
      </c>
      <c r="O11" s="13" t="s">
        <v>316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318</v>
      </c>
      <c r="E12" s="13" t="s">
        <v>319</v>
      </c>
      <c r="F12" s="13">
        <v>1100.0</v>
      </c>
      <c r="H12" s="13" t="s">
        <v>320</v>
      </c>
      <c r="I12" s="13">
        <v>1.99</v>
      </c>
      <c r="J12" s="27">
        <v>1.99</v>
      </c>
      <c r="L12" s="13" t="s">
        <v>146</v>
      </c>
      <c r="N12" s="13" t="s">
        <v>320</v>
      </c>
      <c r="O12" s="13" t="s">
        <v>320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321</v>
      </c>
      <c r="E13" s="13" t="s">
        <v>322</v>
      </c>
      <c r="F13" s="13">
        <v>1200.0</v>
      </c>
      <c r="H13" s="13" t="s">
        <v>323</v>
      </c>
      <c r="I13" s="13">
        <v>3.99</v>
      </c>
      <c r="J13" s="27">
        <v>3.99</v>
      </c>
      <c r="L13" s="13" t="s">
        <v>146</v>
      </c>
      <c r="N13" s="13" t="s">
        <v>323</v>
      </c>
      <c r="O13" s="13" t="s">
        <v>323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324</v>
      </c>
      <c r="E14" s="13" t="s">
        <v>325</v>
      </c>
      <c r="F14" s="13">
        <v>1300.0</v>
      </c>
      <c r="H14" s="13" t="s">
        <v>326</v>
      </c>
      <c r="I14" s="13">
        <v>1.99</v>
      </c>
      <c r="J14" s="27">
        <v>1.99</v>
      </c>
      <c r="L14" s="13" t="s">
        <v>146</v>
      </c>
      <c r="N14" s="13" t="s">
        <v>326</v>
      </c>
      <c r="O14" s="13" t="s">
        <v>326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327</v>
      </c>
      <c r="E15" s="13" t="s">
        <v>328</v>
      </c>
      <c r="F15" s="13">
        <v>1400.0</v>
      </c>
      <c r="H15" s="13" t="s">
        <v>329</v>
      </c>
      <c r="I15" s="13">
        <v>1.99</v>
      </c>
      <c r="J15" s="27">
        <v>1.99</v>
      </c>
      <c r="L15" s="13" t="s">
        <v>146</v>
      </c>
      <c r="N15" s="13" t="s">
        <v>329</v>
      </c>
      <c r="O15" s="13" t="s">
        <v>329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330</v>
      </c>
      <c r="E16" s="13" t="s">
        <v>331</v>
      </c>
      <c r="F16" s="13">
        <v>1500.0</v>
      </c>
      <c r="H16" s="13" t="s">
        <v>332</v>
      </c>
      <c r="I16" s="13">
        <v>5.99</v>
      </c>
      <c r="J16" s="27">
        <v>5.99</v>
      </c>
      <c r="L16" s="13" t="s">
        <v>184</v>
      </c>
      <c r="N16" s="13" t="s">
        <v>332</v>
      </c>
      <c r="O16" s="13" t="s">
        <v>332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333</v>
      </c>
      <c r="E17" s="13" t="s">
        <v>334</v>
      </c>
      <c r="F17" s="13">
        <v>1600.0</v>
      </c>
      <c r="H17" s="13" t="s">
        <v>335</v>
      </c>
      <c r="I17" s="13">
        <v>2.99</v>
      </c>
      <c r="J17" s="27">
        <v>2.99</v>
      </c>
      <c r="L17" s="13" t="s">
        <v>168</v>
      </c>
      <c r="N17" s="13" t="s">
        <v>335</v>
      </c>
      <c r="O17" s="13" t="s">
        <v>335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336</v>
      </c>
      <c r="E18" s="13" t="s">
        <v>337</v>
      </c>
      <c r="F18" s="13">
        <v>1700.0</v>
      </c>
      <c r="H18" s="13" t="s">
        <v>338</v>
      </c>
      <c r="I18" s="13">
        <v>3.99</v>
      </c>
      <c r="J18" s="27">
        <v>3.99</v>
      </c>
      <c r="L18" s="13" t="s">
        <v>168</v>
      </c>
      <c r="N18" s="13" t="s">
        <v>338</v>
      </c>
      <c r="O18" s="13" t="s">
        <v>338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339</v>
      </c>
      <c r="E19" s="13" t="s">
        <v>340</v>
      </c>
      <c r="F19" s="13">
        <v>1800.0</v>
      </c>
      <c r="H19" s="13" t="s">
        <v>341</v>
      </c>
      <c r="I19" s="13">
        <v>8.99</v>
      </c>
      <c r="J19" s="27">
        <v>8.99</v>
      </c>
      <c r="L19" s="13" t="s">
        <v>185</v>
      </c>
      <c r="N19" s="13" t="s">
        <v>341</v>
      </c>
      <c r="O19" s="13" t="s">
        <v>341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342</v>
      </c>
      <c r="E20" s="13" t="s">
        <v>343</v>
      </c>
      <c r="F20" s="13">
        <v>1900.0</v>
      </c>
      <c r="H20" s="13" t="s">
        <v>344</v>
      </c>
      <c r="I20" s="13">
        <v>6.99</v>
      </c>
      <c r="J20" s="27">
        <v>6.99</v>
      </c>
      <c r="L20" s="13" t="s">
        <v>147</v>
      </c>
      <c r="N20" s="13" t="s">
        <v>344</v>
      </c>
      <c r="O20" s="13" t="s">
        <v>344</v>
      </c>
      <c r="S20" s="13">
        <v>-15.0</v>
      </c>
      <c r="T20" s="13">
        <v>5.0</v>
      </c>
      <c r="U20" s="13">
        <v>47.0</v>
      </c>
    </row>
    <row r="21">
      <c r="A21" s="13" t="s">
        <v>222</v>
      </c>
      <c r="B21" s="13" t="s">
        <v>345</v>
      </c>
      <c r="E21" s="13" t="s">
        <v>346</v>
      </c>
      <c r="F21" s="13">
        <v>2000.0</v>
      </c>
      <c r="H21" s="13" t="s">
        <v>347</v>
      </c>
      <c r="I21" s="13">
        <v>4.99</v>
      </c>
      <c r="J21" s="27">
        <v>4.99</v>
      </c>
      <c r="L21" s="13" t="s">
        <v>147</v>
      </c>
      <c r="N21" s="13" t="s">
        <v>347</v>
      </c>
      <c r="O21" s="13" t="s">
        <v>347</v>
      </c>
      <c r="S21" s="13">
        <v>-25.0</v>
      </c>
      <c r="T21" s="13">
        <v>7.0</v>
      </c>
      <c r="U21" s="13">
        <v>57.0</v>
      </c>
    </row>
    <row r="22">
      <c r="A22" s="13" t="s">
        <v>222</v>
      </c>
      <c r="B22" s="13" t="s">
        <v>348</v>
      </c>
      <c r="E22" s="13" t="s">
        <v>349</v>
      </c>
      <c r="F22" s="13">
        <v>2100.0</v>
      </c>
      <c r="H22" s="13" t="s">
        <v>350</v>
      </c>
      <c r="I22" s="13">
        <v>8.99</v>
      </c>
      <c r="J22" s="27">
        <v>8.99</v>
      </c>
      <c r="L22" s="13" t="s">
        <v>147</v>
      </c>
      <c r="N22" s="13" t="s">
        <v>350</v>
      </c>
      <c r="O22" s="13" t="s">
        <v>350</v>
      </c>
      <c r="S22" s="13">
        <v>-31.0</v>
      </c>
      <c r="T22" s="13">
        <v>7.0</v>
      </c>
      <c r="U22" s="13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62</v>
      </c>
      <c r="B1" s="13" t="s">
        <v>137</v>
      </c>
      <c r="C1" s="13" t="s">
        <v>213</v>
      </c>
      <c r="D1" s="13" t="s">
        <v>70</v>
      </c>
      <c r="E1" s="13" t="s">
        <v>214</v>
      </c>
      <c r="F1" s="13" t="s">
        <v>215</v>
      </c>
      <c r="G1" s="13" t="s">
        <v>134</v>
      </c>
      <c r="H1" s="13" t="s">
        <v>10</v>
      </c>
      <c r="I1" s="13" t="s">
        <v>216</v>
      </c>
      <c r="J1" s="13" t="s">
        <v>217</v>
      </c>
      <c r="K1" s="13" t="s">
        <v>130</v>
      </c>
      <c r="L1" s="13" t="s">
        <v>131</v>
      </c>
      <c r="M1" s="13" t="s">
        <v>132</v>
      </c>
      <c r="N1" s="13" t="s">
        <v>218</v>
      </c>
      <c r="O1" s="13" t="s">
        <v>219</v>
      </c>
      <c r="P1" s="13" t="s">
        <v>220</v>
      </c>
      <c r="Q1" s="13" t="s">
        <v>221</v>
      </c>
      <c r="R1" s="13" t="s">
        <v>69</v>
      </c>
      <c r="S1" s="13" t="s">
        <v>124</v>
      </c>
      <c r="T1" s="13" t="s">
        <v>125</v>
      </c>
      <c r="U1" s="13" t="s">
        <v>126</v>
      </c>
    </row>
    <row r="2">
      <c r="A2" s="13" t="s">
        <v>222</v>
      </c>
      <c r="B2" s="13" t="s">
        <v>351</v>
      </c>
      <c r="E2" s="13" t="s">
        <v>352</v>
      </c>
      <c r="F2" s="13">
        <v>100.0</v>
      </c>
      <c r="H2" s="13" t="s">
        <v>353</v>
      </c>
      <c r="I2" s="13">
        <v>0.59</v>
      </c>
      <c r="J2" s="13" t="s">
        <v>354</v>
      </c>
      <c r="L2" s="13" t="s">
        <v>180</v>
      </c>
      <c r="N2" s="13" t="s">
        <v>353</v>
      </c>
      <c r="O2" s="13" t="s">
        <v>353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355</v>
      </c>
      <c r="E3" s="13" t="s">
        <v>356</v>
      </c>
      <c r="F3" s="13">
        <v>200.0</v>
      </c>
      <c r="H3" s="13" t="s">
        <v>357</v>
      </c>
      <c r="I3" s="13">
        <v>2.49</v>
      </c>
      <c r="J3" s="27">
        <v>2.49</v>
      </c>
      <c r="L3" s="13" t="s">
        <v>181</v>
      </c>
      <c r="N3" s="13" t="s">
        <v>357</v>
      </c>
      <c r="O3" s="13" t="s">
        <v>357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358</v>
      </c>
      <c r="E4" s="13" t="s">
        <v>359</v>
      </c>
      <c r="F4" s="13">
        <v>300.0</v>
      </c>
      <c r="H4" s="13" t="s">
        <v>360</v>
      </c>
      <c r="I4" s="13">
        <v>0.89</v>
      </c>
      <c r="J4" s="27">
        <v>0.89</v>
      </c>
      <c r="L4" s="13" t="s">
        <v>145</v>
      </c>
      <c r="N4" s="13" t="s">
        <v>360</v>
      </c>
      <c r="O4" s="13" t="s">
        <v>360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361</v>
      </c>
      <c r="E5" s="13" t="s">
        <v>362</v>
      </c>
      <c r="F5" s="13">
        <v>400.0</v>
      </c>
      <c r="H5" s="13" t="s">
        <v>363</v>
      </c>
      <c r="I5" s="13">
        <v>0.99</v>
      </c>
      <c r="J5" s="27">
        <v>0.99</v>
      </c>
      <c r="L5" s="13" t="s">
        <v>145</v>
      </c>
      <c r="N5" s="13" t="s">
        <v>363</v>
      </c>
      <c r="O5" s="13" t="s">
        <v>363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364</v>
      </c>
      <c r="E6" s="13" t="s">
        <v>365</v>
      </c>
      <c r="F6" s="13">
        <v>500.0</v>
      </c>
      <c r="H6" s="13" t="s">
        <v>366</v>
      </c>
      <c r="I6" s="13">
        <v>1.79</v>
      </c>
      <c r="J6" s="27">
        <v>1.79</v>
      </c>
      <c r="L6" s="13" t="s">
        <v>145</v>
      </c>
      <c r="N6" s="13" t="s">
        <v>366</v>
      </c>
      <c r="O6" s="13" t="s">
        <v>366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367</v>
      </c>
      <c r="E7" s="13" t="s">
        <v>368</v>
      </c>
      <c r="F7" s="13">
        <v>600.0</v>
      </c>
      <c r="H7" s="13" t="s">
        <v>369</v>
      </c>
      <c r="I7" s="13">
        <v>2.49</v>
      </c>
      <c r="J7" s="27">
        <v>2.49</v>
      </c>
      <c r="L7" s="13" t="s">
        <v>145</v>
      </c>
      <c r="N7" s="13" t="s">
        <v>369</v>
      </c>
      <c r="O7" s="13" t="s">
        <v>369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370</v>
      </c>
      <c r="E8" s="13" t="s">
        <v>371</v>
      </c>
      <c r="F8" s="13">
        <v>700.0</v>
      </c>
      <c r="H8" s="13" t="s">
        <v>372</v>
      </c>
      <c r="I8" s="13">
        <v>3.89</v>
      </c>
      <c r="J8" s="27">
        <v>3.89</v>
      </c>
      <c r="L8" s="13" t="s">
        <v>182</v>
      </c>
      <c r="N8" s="13" t="s">
        <v>372</v>
      </c>
      <c r="O8" s="13" t="s">
        <v>372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373</v>
      </c>
      <c r="E9" s="13" t="s">
        <v>374</v>
      </c>
      <c r="F9" s="13">
        <v>800.0</v>
      </c>
      <c r="H9" s="13" t="s">
        <v>375</v>
      </c>
      <c r="I9" s="13">
        <v>2.39</v>
      </c>
      <c r="J9" s="27">
        <v>2.39</v>
      </c>
      <c r="N9" s="13" t="s">
        <v>375</v>
      </c>
      <c r="O9" s="13" t="s">
        <v>375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376</v>
      </c>
      <c r="E10" s="13" t="s">
        <v>377</v>
      </c>
      <c r="F10" s="13">
        <v>900.0</v>
      </c>
      <c r="H10" s="13" t="s">
        <v>378</v>
      </c>
      <c r="I10" s="13">
        <v>2.89</v>
      </c>
      <c r="J10" s="27">
        <v>2.89</v>
      </c>
      <c r="N10" s="13" t="s">
        <v>378</v>
      </c>
      <c r="O10" s="13" t="s">
        <v>378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379</v>
      </c>
      <c r="E11" s="13" t="s">
        <v>380</v>
      </c>
      <c r="F11" s="13">
        <v>1000.0</v>
      </c>
      <c r="H11" s="13" t="s">
        <v>381</v>
      </c>
      <c r="I11" s="13">
        <v>4.49</v>
      </c>
      <c r="J11" s="27">
        <v>4.49</v>
      </c>
      <c r="L11" s="13" t="s">
        <v>183</v>
      </c>
      <c r="N11" s="13" t="s">
        <v>381</v>
      </c>
      <c r="O11" s="13" t="s">
        <v>381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382</v>
      </c>
      <c r="E12" s="13" t="s">
        <v>383</v>
      </c>
      <c r="F12" s="13">
        <v>1100.0</v>
      </c>
      <c r="H12" s="13" t="s">
        <v>384</v>
      </c>
      <c r="I12" s="13">
        <v>18.99</v>
      </c>
      <c r="J12" s="27">
        <v>18.99</v>
      </c>
      <c r="L12" s="13" t="s">
        <v>146</v>
      </c>
      <c r="N12" s="13" t="s">
        <v>384</v>
      </c>
      <c r="O12" s="13" t="s">
        <v>384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385</v>
      </c>
      <c r="E13" s="13" t="s">
        <v>386</v>
      </c>
      <c r="F13" s="13">
        <v>1200.0</v>
      </c>
      <c r="H13" s="13" t="s">
        <v>387</v>
      </c>
      <c r="I13" s="13">
        <v>3.99</v>
      </c>
      <c r="J13" s="27">
        <v>3.99</v>
      </c>
      <c r="L13" s="13" t="s">
        <v>146</v>
      </c>
      <c r="N13" s="13" t="s">
        <v>387</v>
      </c>
      <c r="O13" s="13" t="s">
        <v>387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388</v>
      </c>
      <c r="E14" s="13" t="s">
        <v>389</v>
      </c>
      <c r="F14" s="13">
        <v>1300.0</v>
      </c>
      <c r="H14" s="13" t="s">
        <v>390</v>
      </c>
      <c r="I14" s="13">
        <v>2.99</v>
      </c>
      <c r="J14" s="27">
        <v>2.99</v>
      </c>
      <c r="L14" s="13" t="s">
        <v>146</v>
      </c>
      <c r="N14" s="13" t="s">
        <v>390</v>
      </c>
      <c r="O14" s="13" t="s">
        <v>390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391</v>
      </c>
      <c r="E15" s="13" t="s">
        <v>392</v>
      </c>
      <c r="F15" s="13">
        <v>1400.0</v>
      </c>
      <c r="H15" s="13" t="s">
        <v>393</v>
      </c>
      <c r="I15" s="13">
        <v>0.89</v>
      </c>
      <c r="J15" s="27">
        <v>0.89</v>
      </c>
      <c r="L15" s="13" t="s">
        <v>146</v>
      </c>
      <c r="N15" s="13" t="s">
        <v>393</v>
      </c>
      <c r="O15" s="13" t="s">
        <v>393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394</v>
      </c>
      <c r="E16" s="13" t="s">
        <v>395</v>
      </c>
      <c r="F16" s="13">
        <v>1500.0</v>
      </c>
      <c r="H16" s="13" t="s">
        <v>396</v>
      </c>
      <c r="I16" s="13">
        <v>8.99</v>
      </c>
      <c r="J16" s="13" t="s">
        <v>397</v>
      </c>
      <c r="L16" s="13" t="s">
        <v>184</v>
      </c>
      <c r="N16" s="13" t="s">
        <v>396</v>
      </c>
      <c r="O16" s="13" t="s">
        <v>396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398</v>
      </c>
      <c r="E17" s="13" t="s">
        <v>399</v>
      </c>
      <c r="F17" s="13">
        <v>1600.0</v>
      </c>
      <c r="H17" s="13" t="s">
        <v>400</v>
      </c>
      <c r="I17" s="13">
        <v>1.29</v>
      </c>
      <c r="J17" s="27">
        <v>1.29</v>
      </c>
      <c r="L17" s="13" t="s">
        <v>168</v>
      </c>
      <c r="N17" s="13" t="s">
        <v>400</v>
      </c>
      <c r="O17" s="13" t="s">
        <v>400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401</v>
      </c>
      <c r="E18" s="13" t="s">
        <v>402</v>
      </c>
      <c r="F18" s="13">
        <v>1700.0</v>
      </c>
      <c r="H18" s="13" t="s">
        <v>403</v>
      </c>
      <c r="I18" s="13">
        <v>2.39</v>
      </c>
      <c r="J18" s="27">
        <v>2.39</v>
      </c>
      <c r="L18" s="13" t="s">
        <v>168</v>
      </c>
      <c r="N18" s="13" t="s">
        <v>403</v>
      </c>
      <c r="O18" s="13" t="s">
        <v>403</v>
      </c>
      <c r="S18" s="13">
        <v>-5.0</v>
      </c>
      <c r="T18" s="13">
        <v>9.0</v>
      </c>
      <c r="U18" s="13">
        <v>55.0</v>
      </c>
    </row>
    <row r="19">
      <c r="A19" s="13" t="s">
        <v>222</v>
      </c>
      <c r="B19" s="13" t="s">
        <v>404</v>
      </c>
      <c r="E19" s="13" t="s">
        <v>405</v>
      </c>
      <c r="F19" s="13">
        <v>1800.0</v>
      </c>
      <c r="H19" s="13" t="s">
        <v>406</v>
      </c>
      <c r="I19" s="13">
        <v>0.59</v>
      </c>
      <c r="J19" s="27">
        <v>0.59</v>
      </c>
      <c r="L19" s="13" t="s">
        <v>185</v>
      </c>
      <c r="N19" s="13" t="s">
        <v>406</v>
      </c>
      <c r="O19" s="13" t="s">
        <v>406</v>
      </c>
      <c r="S19" s="13">
        <v>-15.0</v>
      </c>
      <c r="T19" s="13">
        <v>7.0</v>
      </c>
      <c r="U19" s="13">
        <v>55.0</v>
      </c>
    </row>
    <row r="20">
      <c r="A20" s="13" t="s">
        <v>222</v>
      </c>
      <c r="B20" s="13" t="s">
        <v>407</v>
      </c>
      <c r="E20" s="13" t="s">
        <v>408</v>
      </c>
      <c r="F20" s="13">
        <v>1900.0</v>
      </c>
      <c r="H20" s="13" t="s">
        <v>409</v>
      </c>
      <c r="I20" s="13">
        <v>0.79</v>
      </c>
      <c r="J20" s="27">
        <v>0.79</v>
      </c>
      <c r="L20" s="13" t="s">
        <v>147</v>
      </c>
      <c r="N20" s="13" t="s">
        <v>409</v>
      </c>
      <c r="O20" s="13" t="s">
        <v>409</v>
      </c>
      <c r="S20" s="13">
        <v>-15.0</v>
      </c>
      <c r="T20" s="13">
        <v>5.0</v>
      </c>
      <c r="U20" s="13">
        <v>47.0</v>
      </c>
    </row>
    <row r="21">
      <c r="A21" s="13" t="s">
        <v>222</v>
      </c>
      <c r="B21" s="13" t="s">
        <v>410</v>
      </c>
      <c r="E21" s="13" t="s">
        <v>411</v>
      </c>
      <c r="F21" s="13">
        <v>2000.0</v>
      </c>
      <c r="H21" s="13" t="s">
        <v>412</v>
      </c>
      <c r="I21" s="13">
        <v>0.49</v>
      </c>
      <c r="J21" s="27">
        <v>0.49</v>
      </c>
      <c r="L21" s="13" t="s">
        <v>147</v>
      </c>
      <c r="N21" s="13" t="s">
        <v>412</v>
      </c>
      <c r="O21" s="13" t="s">
        <v>412</v>
      </c>
      <c r="S21" s="13">
        <v>-25.0</v>
      </c>
      <c r="T21" s="13">
        <v>7.0</v>
      </c>
      <c r="U21" s="13">
        <v>57.0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62</v>
      </c>
      <c r="B1" s="11" t="s">
        <v>137</v>
      </c>
      <c r="C1" s="11" t="s">
        <v>213</v>
      </c>
      <c r="D1" s="11" t="s">
        <v>70</v>
      </c>
      <c r="E1" s="11" t="s">
        <v>214</v>
      </c>
      <c r="F1" s="11" t="s">
        <v>215</v>
      </c>
      <c r="G1" s="11" t="s">
        <v>134</v>
      </c>
      <c r="H1" s="11" t="s">
        <v>10</v>
      </c>
      <c r="I1" s="11" t="s">
        <v>216</v>
      </c>
      <c r="J1" s="11" t="s">
        <v>217</v>
      </c>
      <c r="K1" s="11" t="s">
        <v>130</v>
      </c>
      <c r="L1" s="11" t="s">
        <v>131</v>
      </c>
      <c r="M1" s="11" t="s">
        <v>132</v>
      </c>
      <c r="N1" s="11" t="s">
        <v>218</v>
      </c>
      <c r="O1" s="11" t="s">
        <v>219</v>
      </c>
      <c r="P1" s="11" t="s">
        <v>220</v>
      </c>
      <c r="Q1" s="11" t="s">
        <v>221</v>
      </c>
      <c r="R1" s="11" t="s">
        <v>69</v>
      </c>
      <c r="S1" s="11" t="s">
        <v>124</v>
      </c>
      <c r="T1" s="11" t="s">
        <v>125</v>
      </c>
      <c r="U1" s="11" t="s">
        <v>126</v>
      </c>
      <c r="V1" s="12"/>
      <c r="W1" s="12"/>
      <c r="X1" s="12"/>
      <c r="Y1" s="12"/>
      <c r="Z1" s="12"/>
    </row>
    <row r="2">
      <c r="A2" s="13" t="s">
        <v>222</v>
      </c>
      <c r="B2" s="13" t="s">
        <v>413</v>
      </c>
      <c r="E2" s="13" t="s">
        <v>414</v>
      </c>
      <c r="F2" s="13">
        <v>100.0</v>
      </c>
      <c r="H2" s="13" t="s">
        <v>415</v>
      </c>
      <c r="I2" s="13">
        <v>24.99</v>
      </c>
      <c r="J2" s="27">
        <v>24.99</v>
      </c>
      <c r="L2" s="13" t="s">
        <v>180</v>
      </c>
      <c r="N2" s="13" t="s">
        <v>415</v>
      </c>
      <c r="O2" s="13" t="s">
        <v>415</v>
      </c>
      <c r="S2" s="13">
        <v>5.0</v>
      </c>
      <c r="T2" s="13">
        <v>9.0</v>
      </c>
      <c r="U2" s="13">
        <v>-8.0</v>
      </c>
    </row>
    <row r="3">
      <c r="A3" s="13" t="s">
        <v>222</v>
      </c>
      <c r="B3" s="13" t="s">
        <v>416</v>
      </c>
      <c r="E3" s="13" t="s">
        <v>417</v>
      </c>
      <c r="F3" s="13">
        <v>200.0</v>
      </c>
      <c r="H3" s="13" t="s">
        <v>418</v>
      </c>
      <c r="I3" s="13">
        <v>5.99</v>
      </c>
      <c r="J3" s="27">
        <v>5.99</v>
      </c>
      <c r="L3" s="13" t="s">
        <v>181</v>
      </c>
      <c r="N3" s="13" t="s">
        <v>418</v>
      </c>
      <c r="O3" s="13" t="s">
        <v>418</v>
      </c>
      <c r="S3" s="13">
        <v>15.0</v>
      </c>
      <c r="T3" s="13">
        <v>7.0</v>
      </c>
      <c r="U3" s="13">
        <v>-8.0</v>
      </c>
    </row>
    <row r="4">
      <c r="A4" s="13" t="s">
        <v>222</v>
      </c>
      <c r="B4" s="13" t="s">
        <v>419</v>
      </c>
      <c r="E4" s="13" t="s">
        <v>420</v>
      </c>
      <c r="F4" s="13">
        <v>300.0</v>
      </c>
      <c r="H4" s="13" t="s">
        <v>421</v>
      </c>
      <c r="I4" s="13">
        <v>8.99</v>
      </c>
      <c r="J4" s="27">
        <v>8.99</v>
      </c>
      <c r="L4" s="13" t="s">
        <v>145</v>
      </c>
      <c r="N4" s="13" t="s">
        <v>421</v>
      </c>
      <c r="O4" s="13" t="s">
        <v>421</v>
      </c>
      <c r="S4" s="13">
        <v>15.0</v>
      </c>
      <c r="T4" s="13">
        <v>5.0</v>
      </c>
      <c r="U4" s="13">
        <v>2.0</v>
      </c>
    </row>
    <row r="5">
      <c r="A5" s="13" t="s">
        <v>222</v>
      </c>
      <c r="B5" s="13" t="s">
        <v>422</v>
      </c>
      <c r="E5" s="13" t="s">
        <v>423</v>
      </c>
      <c r="F5" s="13">
        <v>400.0</v>
      </c>
      <c r="H5" s="13" t="s">
        <v>424</v>
      </c>
      <c r="I5" s="13">
        <v>3.99</v>
      </c>
      <c r="J5" s="27">
        <v>3.99</v>
      </c>
      <c r="L5" s="13" t="s">
        <v>145</v>
      </c>
      <c r="N5" s="13" t="s">
        <v>424</v>
      </c>
      <c r="O5" s="13" t="s">
        <v>424</v>
      </c>
      <c r="S5" s="13">
        <v>25.0</v>
      </c>
      <c r="T5" s="13">
        <v>7.0</v>
      </c>
      <c r="U5" s="13">
        <v>-7.0</v>
      </c>
    </row>
    <row r="6">
      <c r="A6" s="13" t="s">
        <v>222</v>
      </c>
      <c r="B6" s="13" t="s">
        <v>425</v>
      </c>
      <c r="E6" s="13" t="s">
        <v>426</v>
      </c>
      <c r="F6" s="13">
        <v>500.0</v>
      </c>
      <c r="H6" s="13" t="s">
        <v>427</v>
      </c>
      <c r="I6" s="13">
        <v>12.99</v>
      </c>
      <c r="J6" s="27">
        <v>12.99</v>
      </c>
      <c r="L6" s="13" t="s">
        <v>145</v>
      </c>
      <c r="N6" s="13" t="s">
        <v>427</v>
      </c>
      <c r="O6" s="13" t="s">
        <v>427</v>
      </c>
      <c r="S6" s="13">
        <v>31.0</v>
      </c>
      <c r="T6" s="13">
        <v>7.0</v>
      </c>
      <c r="U6" s="13">
        <v>-1.0</v>
      </c>
    </row>
    <row r="7">
      <c r="A7" s="13" t="s">
        <v>222</v>
      </c>
      <c r="B7" s="13" t="s">
        <v>428</v>
      </c>
      <c r="E7" s="13" t="s">
        <v>429</v>
      </c>
      <c r="F7" s="13">
        <v>600.0</v>
      </c>
      <c r="H7" s="13" t="s">
        <v>430</v>
      </c>
      <c r="I7" s="13">
        <v>6.99</v>
      </c>
      <c r="J7" s="27">
        <v>6.99</v>
      </c>
      <c r="L7" s="13" t="s">
        <v>145</v>
      </c>
      <c r="N7" s="13" t="s">
        <v>430</v>
      </c>
      <c r="O7" s="13" t="s">
        <v>430</v>
      </c>
      <c r="S7" s="13">
        <v>22.5</v>
      </c>
      <c r="T7" s="13">
        <v>5.0</v>
      </c>
      <c r="U7" s="13">
        <v>9.0</v>
      </c>
    </row>
    <row r="8">
      <c r="A8" s="13" t="s">
        <v>222</v>
      </c>
      <c r="B8" s="13" t="s">
        <v>431</v>
      </c>
      <c r="E8" s="13" t="s">
        <v>432</v>
      </c>
      <c r="F8" s="13">
        <v>700.0</v>
      </c>
      <c r="H8" s="13" t="s">
        <v>433</v>
      </c>
      <c r="I8" s="13">
        <v>6.99</v>
      </c>
      <c r="J8" s="27">
        <v>6.99</v>
      </c>
      <c r="L8" s="13" t="s">
        <v>182</v>
      </c>
      <c r="N8" s="13" t="s">
        <v>433</v>
      </c>
      <c r="O8" s="13" t="s">
        <v>433</v>
      </c>
      <c r="S8" s="13">
        <v>30.0</v>
      </c>
      <c r="T8" s="13">
        <v>7.0</v>
      </c>
      <c r="U8" s="13">
        <v>10.0</v>
      </c>
    </row>
    <row r="9">
      <c r="A9" s="13" t="s">
        <v>222</v>
      </c>
      <c r="B9" s="13" t="s">
        <v>434</v>
      </c>
      <c r="E9" s="13" t="s">
        <v>435</v>
      </c>
      <c r="F9" s="13">
        <v>800.0</v>
      </c>
      <c r="H9" s="13" t="s">
        <v>436</v>
      </c>
      <c r="I9" s="13">
        <v>29.99</v>
      </c>
      <c r="J9" s="27">
        <v>29.99</v>
      </c>
      <c r="N9" s="13" t="s">
        <v>436</v>
      </c>
      <c r="O9" s="13" t="s">
        <v>436</v>
      </c>
      <c r="S9" s="13">
        <v>30.0</v>
      </c>
      <c r="T9" s="13">
        <v>9.0</v>
      </c>
      <c r="U9" s="13">
        <v>20.0</v>
      </c>
    </row>
    <row r="10">
      <c r="A10" s="13" t="s">
        <v>222</v>
      </c>
      <c r="B10" s="13" t="s">
        <v>437</v>
      </c>
      <c r="E10" s="13" t="s">
        <v>438</v>
      </c>
      <c r="F10" s="13">
        <v>900.0</v>
      </c>
      <c r="H10" s="13" t="s">
        <v>439</v>
      </c>
      <c r="I10" s="13">
        <v>3.99</v>
      </c>
      <c r="J10" s="27">
        <v>3.99</v>
      </c>
      <c r="N10" s="13" t="s">
        <v>439</v>
      </c>
      <c r="O10" s="13" t="s">
        <v>439</v>
      </c>
      <c r="S10" s="13">
        <v>30.0</v>
      </c>
      <c r="T10" s="13">
        <v>9.0</v>
      </c>
      <c r="U10" s="13">
        <v>30.0</v>
      </c>
    </row>
    <row r="11">
      <c r="A11" s="13" t="s">
        <v>222</v>
      </c>
      <c r="B11" s="13" t="s">
        <v>440</v>
      </c>
      <c r="E11" s="13" t="s">
        <v>441</v>
      </c>
      <c r="F11" s="13">
        <v>1000.0</v>
      </c>
      <c r="H11" s="13" t="s">
        <v>442</v>
      </c>
      <c r="I11" s="13">
        <v>3.99</v>
      </c>
      <c r="J11" s="27">
        <v>3.99</v>
      </c>
      <c r="L11" s="13" t="s">
        <v>183</v>
      </c>
      <c r="N11" s="13" t="s">
        <v>442</v>
      </c>
      <c r="O11" s="13" t="s">
        <v>442</v>
      </c>
      <c r="S11" s="13">
        <v>30.0</v>
      </c>
      <c r="T11" s="13">
        <v>7.0</v>
      </c>
      <c r="U11" s="13">
        <v>40.0</v>
      </c>
    </row>
    <row r="12">
      <c r="A12" s="13" t="s">
        <v>222</v>
      </c>
      <c r="B12" s="13" t="s">
        <v>443</v>
      </c>
      <c r="E12" s="13" t="s">
        <v>444</v>
      </c>
      <c r="F12" s="13">
        <v>1100.0</v>
      </c>
      <c r="H12" s="13" t="s">
        <v>445</v>
      </c>
      <c r="I12" s="13">
        <v>2.99</v>
      </c>
      <c r="J12" s="27">
        <v>2.99</v>
      </c>
      <c r="L12" s="13" t="s">
        <v>146</v>
      </c>
      <c r="N12" s="13" t="s">
        <v>445</v>
      </c>
      <c r="O12" s="13" t="s">
        <v>445</v>
      </c>
      <c r="S12" s="13">
        <v>22.5</v>
      </c>
      <c r="T12" s="13">
        <v>5.0</v>
      </c>
      <c r="U12" s="13">
        <v>41.0</v>
      </c>
    </row>
    <row r="13">
      <c r="A13" s="13" t="s">
        <v>222</v>
      </c>
      <c r="B13" s="13" t="s">
        <v>446</v>
      </c>
      <c r="E13" s="13" t="s">
        <v>447</v>
      </c>
      <c r="F13" s="13">
        <v>1200.0</v>
      </c>
      <c r="H13" s="13" t="s">
        <v>448</v>
      </c>
      <c r="I13" s="13">
        <v>4.99</v>
      </c>
      <c r="J13" s="13" t="s">
        <v>449</v>
      </c>
      <c r="L13" s="13" t="s">
        <v>146</v>
      </c>
      <c r="N13" s="13" t="s">
        <v>448</v>
      </c>
      <c r="O13" s="13" t="s">
        <v>448</v>
      </c>
      <c r="S13" s="13">
        <v>31.0</v>
      </c>
      <c r="T13" s="13">
        <v>7.0</v>
      </c>
      <c r="U13" s="13">
        <v>50.0</v>
      </c>
    </row>
    <row r="14">
      <c r="A14" s="13" t="s">
        <v>222</v>
      </c>
      <c r="B14" s="13" t="s">
        <v>450</v>
      </c>
      <c r="E14" s="13" t="s">
        <v>451</v>
      </c>
      <c r="F14" s="13">
        <v>1300.0</v>
      </c>
      <c r="H14" s="13" t="s">
        <v>452</v>
      </c>
      <c r="I14" s="13">
        <v>9.99</v>
      </c>
      <c r="J14" s="27">
        <v>9.99</v>
      </c>
      <c r="L14" s="13" t="s">
        <v>146</v>
      </c>
      <c r="N14" s="13" t="s">
        <v>452</v>
      </c>
      <c r="O14" s="13" t="s">
        <v>452</v>
      </c>
      <c r="S14" s="13">
        <v>25.0</v>
      </c>
      <c r="T14" s="13">
        <v>7.0</v>
      </c>
      <c r="U14" s="13">
        <v>57.0</v>
      </c>
    </row>
    <row r="15">
      <c r="A15" s="13" t="s">
        <v>222</v>
      </c>
      <c r="B15" s="13" t="s">
        <v>453</v>
      </c>
      <c r="E15" s="13" t="s">
        <v>454</v>
      </c>
      <c r="F15" s="13">
        <v>1400.0</v>
      </c>
      <c r="H15" s="13" t="s">
        <v>455</v>
      </c>
      <c r="I15" s="13">
        <v>6.99</v>
      </c>
      <c r="J15" s="27">
        <v>6.99</v>
      </c>
      <c r="L15" s="13" t="s">
        <v>146</v>
      </c>
      <c r="N15" s="13" t="s">
        <v>455</v>
      </c>
      <c r="O15" s="13" t="s">
        <v>455</v>
      </c>
      <c r="S15" s="13">
        <v>15.0</v>
      </c>
      <c r="T15" s="13">
        <v>5.0</v>
      </c>
      <c r="U15" s="13">
        <v>47.0</v>
      </c>
    </row>
    <row r="16">
      <c r="A16" s="13" t="s">
        <v>222</v>
      </c>
      <c r="B16" s="13" t="s">
        <v>456</v>
      </c>
      <c r="E16" s="13" t="s">
        <v>457</v>
      </c>
      <c r="F16" s="13">
        <v>1500.0</v>
      </c>
      <c r="H16" s="13" t="s">
        <v>458</v>
      </c>
      <c r="I16" s="13">
        <v>2.99</v>
      </c>
      <c r="J16" s="27">
        <v>2.99</v>
      </c>
      <c r="L16" s="13" t="s">
        <v>184</v>
      </c>
      <c r="N16" s="13" t="s">
        <v>458</v>
      </c>
      <c r="O16" s="13" t="s">
        <v>458</v>
      </c>
      <c r="S16" s="13">
        <v>15.0</v>
      </c>
      <c r="T16" s="13">
        <v>7.0</v>
      </c>
      <c r="U16" s="13">
        <v>55.0</v>
      </c>
    </row>
    <row r="17">
      <c r="A17" s="13" t="s">
        <v>222</v>
      </c>
      <c r="B17" s="13" t="s">
        <v>459</v>
      </c>
      <c r="E17" s="13" t="s">
        <v>460</v>
      </c>
      <c r="F17" s="13">
        <v>1600.0</v>
      </c>
      <c r="H17" s="13" t="s">
        <v>461</v>
      </c>
      <c r="I17" s="13">
        <v>1.99</v>
      </c>
      <c r="J17" s="27">
        <v>1.99</v>
      </c>
      <c r="L17" s="13" t="s">
        <v>168</v>
      </c>
      <c r="N17" s="13" t="s">
        <v>461</v>
      </c>
      <c r="O17" s="13" t="s">
        <v>461</v>
      </c>
      <c r="S17" s="13">
        <v>5.0</v>
      </c>
      <c r="T17" s="13">
        <v>9.0</v>
      </c>
      <c r="U17" s="13">
        <v>55.0</v>
      </c>
    </row>
    <row r="18">
      <c r="A18" s="13" t="s">
        <v>222</v>
      </c>
      <c r="B18" s="13" t="s">
        <v>462</v>
      </c>
      <c r="E18" s="13" t="s">
        <v>463</v>
      </c>
      <c r="F18" s="13">
        <v>1700.0</v>
      </c>
      <c r="H18" s="13" t="s">
        <v>464</v>
      </c>
      <c r="I18" s="13">
        <v>0.99</v>
      </c>
      <c r="J18" s="27">
        <v>0.99</v>
      </c>
      <c r="L18" s="13" t="s">
        <v>168</v>
      </c>
      <c r="N18" s="13" t="s">
        <v>464</v>
      </c>
      <c r="O18" s="13" t="s">
        <v>464</v>
      </c>
      <c r="S18" s="13">
        <v>-5.0</v>
      </c>
      <c r="T18" s="13">
        <v>9.0</v>
      </c>
      <c r="U18" s="13">
        <v>55.0</v>
      </c>
    </row>
  </sheetData>
  <drawing r:id="rId1"/>
</worksheet>
</file>