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2D5141F7-169D-4D92-84DB-EB8CC16AE9E8}" xr6:coauthVersionLast="45" xr6:coauthVersionMax="45" xr10:uidLastSave="{00000000-0000-0000-0000-000000000000}"/>
  <bookViews>
    <workbookView xWindow="4327" yWindow="1293" windowWidth="19200" windowHeight="10074" xr2:uid="{00000000-000D-0000-FFFF-FFFF00000000}"/>
  </bookViews>
  <sheets>
    <sheet name="PublishConfig" sheetId="1" r:id="rId1"/>
    <sheet name="PublishList" sheetId="2" r:id="rId2"/>
    <sheet name="Asset Ranges" sheetId="3" r:id="rId3"/>
    <sheet name="Circuit" sheetId="4" r:id="rId4"/>
    <sheet name="Circuit Ranges" sheetId="5" r:id="rId5"/>
    <sheet name="Fruits" sheetId="6" r:id="rId6"/>
    <sheet name="Vegetables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2" i="2"/>
  <c r="D31" i="5" a="1"/>
  <c r="D49" i="5" a="1"/>
  <c r="D32" i="5" a="1"/>
  <c r="D49" i="5" l="1"/>
  <c r="D32" i="5"/>
  <c r="D31" i="5"/>
  <c r="B15" i="3" l="1" a="1"/>
  <c r="B15" i="3" s="1"/>
  <c r="B8" i="3" l="1" a="1"/>
  <c r="B10" i="3" a="1"/>
  <c r="B10" i="3" s="1"/>
  <c r="B17" i="3" a="1"/>
  <c r="B17" i="3" s="1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44" i="5"/>
  <c r="D24" i="5"/>
  <c r="D8" i="5"/>
  <c r="D26" i="5"/>
  <c r="D48" i="5"/>
  <c r="D40" i="5"/>
  <c r="D15" i="5"/>
  <c r="D12" i="5"/>
  <c r="D25" i="5"/>
  <c r="D9" i="5"/>
  <c r="D47" i="5"/>
  <c r="D45" i="5"/>
  <c r="D28" i="5"/>
  <c r="D46" i="5"/>
  <c r="D29" i="5"/>
  <c r="D14" i="5"/>
  <c r="D42" i="5"/>
  <c r="D7" i="5"/>
  <c r="D30" i="5"/>
  <c r="D11" i="5"/>
  <c r="D43" i="5"/>
  <c r="D27" i="5"/>
  <c r="D13" i="5"/>
  <c r="D23" i="5"/>
  <c r="D41" i="5"/>
  <c r="D10" i="5"/>
  <c r="F20" i="5" l="1"/>
  <c r="F19" i="5"/>
  <c r="F3" i="5"/>
  <c r="C3" i="2" s="1"/>
  <c r="F37" i="5"/>
  <c r="F36" i="5"/>
  <c r="F4" i="5"/>
  <c r="B8" i="3"/>
  <c r="B12" i="3" a="1"/>
  <c r="B12" i="3" s="1"/>
  <c r="E3" i="3" l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<sst xmlns="http://schemas.openxmlformats.org/spreadsheetml/2006/main" count="755" uniqueCount="306">
  <si>
    <t>firebaseproject</t>
  </si>
  <si>
    <t>token</t>
  </si>
  <si>
    <t>displaylist</t>
  </si>
  <si>
    <t>startat</t>
  </si>
  <si>
    <t>endat</t>
  </si>
  <si>
    <t>groceryblocks</t>
  </si>
  <si>
    <t>handtop</t>
  </si>
  <si>
    <t>PublishList</t>
  </si>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</sst>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FF"/>
      <name val="Inconsolata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6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Repo.xlsm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Repo.xlsm]Fixture Assets'!$D$2:$T$56</v>
          </cell>
        </row>
        <row r="4">
          <cell r="A4" t="str">
            <v>Assets Repo.xlsm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Repo.xlsm]Fixture Assets'!$D$58:$M$78</v>
          </cell>
        </row>
        <row r="5">
          <cell r="A5" t="str">
            <v>Assets Repo.xlsm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Repo.xlsm]Fixture Assets'!$D$81:$V$125</v>
          </cell>
        </row>
        <row r="16">
          <cell r="A16" t="str">
            <v>Assets Repo.xlsm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Repo.xlsm]Meat Assets'!$D$2:$T$20</v>
          </cell>
        </row>
        <row r="17">
          <cell r="A17" t="str">
            <v>Assets Repo.xlsm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Repo.xlsm]Meat Assets'!$D$22:$AO$40</v>
          </cell>
        </row>
        <row r="18">
          <cell r="A18" t="str">
            <v>Assets Repo.xlsm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Repo.xlsm]Food Assets'!$D$2:$T$41</v>
          </cell>
        </row>
        <row r="19">
          <cell r="A19" t="str">
            <v>Assets Repo.xlsm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Repo.xlsm]Food Assets'!$D$45:$AO$84</v>
          </cell>
        </row>
        <row r="20">
          <cell r="A20" t="str">
            <v>Assets Repo.xlsm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Repo.xlsm]Bread And Dairy Assets'!$D$2:$T$18</v>
          </cell>
        </row>
        <row r="21">
          <cell r="A21" t="str">
            <v>Assets Repo.xlsm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Repo.xlsm]Bread And Dairy Assets'!$D$21:$AO$37</v>
          </cell>
        </row>
        <row r="22">
          <cell r="A22" t="str">
            <v>Assets Repo.xlsm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Repo.xlsm]Produce Assets'!$D$2:$T$31</v>
          </cell>
        </row>
        <row r="23">
          <cell r="A23" t="str">
            <v>Assets Repo.xlsm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Repo.xlsm]Produce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PublishConfig"/>
      <sheetName val="PublishList"/>
    </sheetNames>
    <definedNames>
      <definedName name="getStringForRang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4"/>
  <sheetViews>
    <sheetView tabSelected="1" workbookViewId="0">
      <selection activeCell="I18" sqref="I18"/>
    </sheetView>
  </sheetViews>
  <sheetFormatPr defaultColWidth="14.41015625" defaultRowHeight="15.75" customHeight="1"/>
  <cols>
    <col min="1" max="1" width="39.41015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s="4" t="s">
        <v>5</v>
      </c>
      <c r="B2" s="4" t="s">
        <v>6</v>
      </c>
      <c r="C2" s="5" t="s">
        <v>7</v>
      </c>
      <c r="D2" s="6"/>
      <c r="F2" s="4"/>
    </row>
    <row r="4" spans="1:6">
      <c r="E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workbookViewId="0">
      <selection activeCell="F3" sqref="F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8</v>
      </c>
      <c r="B1" s="1" t="s">
        <v>9</v>
      </c>
      <c r="C1" s="1" t="s">
        <v>10</v>
      </c>
      <c r="D1" s="2" t="s">
        <v>11</v>
      </c>
      <c r="E1" s="1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 t="s">
        <v>13</v>
      </c>
      <c r="B2" s="4" t="str">
        <f>'Asset Ranges'!$E$3</f>
        <v>'[Assets Repo.xlsm]Produce Assets'!$D$2:$T$31,'[Assets Repo.xlsm]Produce Assets'!$D$47:$AS$76,'[Assets Repo.xlsm]Bread And Dairy Assets'!$D$2:$T$18,'[Assets Repo.xlsm]Bread And Dairy Assets'!$D$21:$AO$37,'[Assets Repo.xlsm]Fixture Assets'!$D$2:$T$56,'[Assets Repo.xlsm]Fixture Assets'!$D$58:$M$78,'[Assets Repo.xlsm]Fixture Assets'!$D$81:$V$125,'[Assets Repo.xlsm]Food Assets'!$D$2:$T$41,'[Assets Repo.xlsm]Food Assets'!$D$45:$AO$84,'[Assets Repo.xlsm]Meat Assets'!$D$2:$T$20,'[Assets Repo.xlsm]Meat Assets'!$D$22:$AO$40</v>
      </c>
      <c r="C2" s="5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4" t="s">
        <v>13</v>
      </c>
      <c r="E2" s="7"/>
      <c r="F2" s="8" t="str">
        <f>"https://" &amp; PublishConfig!$A$2 &amp; ".web.app/display/?name=" &amp; _xlfn.ENCODEURL(A2)</f>
        <v>https://groceryblocks.web.app/display/?name=Fruits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 t="s">
        <v>14</v>
      </c>
      <c r="B3" s="4" t="str">
        <f>'Asset Ranges'!$E$3</f>
        <v>'[Assets Repo.xlsm]Produce Assets'!$D$2:$T$31,'[Assets Repo.xlsm]Produce Assets'!$D$47:$AS$76,'[Assets Repo.xlsm]Bread And Dairy Assets'!$D$2:$T$18,'[Assets Repo.xlsm]Bread And Dairy Assets'!$D$21:$AO$37,'[Assets Repo.xlsm]Fixture Assets'!$D$2:$T$56,'[Assets Repo.xlsm]Fixture Assets'!$D$58:$M$78,'[Assets Repo.xlsm]Fixture Assets'!$D$81:$V$125,'[Assets Repo.xlsm]Food Assets'!$D$2:$T$41,'[Assets Repo.xlsm]Food Assets'!$D$45:$AO$84,'[Assets Repo.xlsm]Meat Assets'!$D$2:$T$20,'[Assets Repo.xlsm]Meat Assets'!$D$22:$AO$40</v>
      </c>
      <c r="C3" s="5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4" t="s">
        <v>14</v>
      </c>
      <c r="E3" s="7"/>
      <c r="F3" s="8" t="str">
        <f>"https://" &amp; PublishConfig!$A$2 &amp; ".web.app/display/?name=" &amp; _xlfn.ENCODEURL(A3)</f>
        <v>https://groceryblocks.web.app/display/?name=Vegetables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A25" sqref="A25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9"/>
      <c r="C1" s="9"/>
      <c r="D1" s="9"/>
    </row>
    <row r="2" spans="2:9">
      <c r="B2" s="9"/>
      <c r="C2" s="9"/>
      <c r="D2" s="9"/>
    </row>
    <row r="3" spans="2:9">
      <c r="B3" s="9"/>
      <c r="C3" s="9"/>
      <c r="D3" s="10" t="s">
        <v>15</v>
      </c>
      <c r="E3" s="11" t="str">
        <f>_xlfn.TEXTJOIN(",", FALSE, F8:F18)</f>
        <v>'[Assets Repo.xlsm]Produce Assets'!$D$2:$T$31,'[Assets Repo.xlsm]Produce Assets'!$D$47:$AS$76,'[Assets Repo.xlsm]Bread And Dairy Assets'!$D$2:$T$18,'[Assets Repo.xlsm]Bread And Dairy Assets'!$D$21:$AO$37,'[Assets Repo.xlsm]Fixture Assets'!$D$2:$T$56,'[Assets Repo.xlsm]Fixture Assets'!$D$58:$M$78,'[Assets Repo.xlsm]Fixture Assets'!$D$81:$V$125,'[Assets Repo.xlsm]Food Assets'!$D$2:$T$41,'[Assets Repo.xlsm]Food Assets'!$D$45:$AO$84,'[Assets Repo.xlsm]Meat Assets'!$D$2:$T$20,'[Assets Repo.xlsm]Meat Assets'!$D$22:$AO$40</v>
      </c>
    </row>
    <row r="4" spans="2:9">
      <c r="B4" s="9"/>
      <c r="C4" s="9"/>
      <c r="D4" s="9"/>
      <c r="F4" s="11"/>
    </row>
    <row r="5" spans="2:9">
      <c r="B5" s="9"/>
      <c r="C5" s="9"/>
      <c r="D5" s="10"/>
      <c r="E5" s="11"/>
    </row>
    <row r="6" spans="2:9">
      <c r="F6" s="11"/>
    </row>
    <row r="7" spans="2:9">
      <c r="B7" s="1" t="s">
        <v>16</v>
      </c>
      <c r="C7" s="2" t="s">
        <v>17</v>
      </c>
      <c r="D7" s="2" t="s">
        <v>18</v>
      </c>
      <c r="E7" s="2" t="s">
        <v>19</v>
      </c>
      <c r="F7" s="2"/>
    </row>
    <row r="8" spans="2:9">
      <c r="B8" s="11" t="str" cm="1">
        <f t="array" ref="B8:F9">'[1]Asset Inventory'!$A$22:$E$23</f>
        <v>Assets Repo.xlsm</v>
      </c>
      <c r="C8" s="9" t="str">
        <v>Produce Assets</v>
      </c>
      <c r="D8" s="9" t="str">
        <v>$D$2:$T$31</v>
      </c>
      <c r="E8" s="11" t="str">
        <v>meshes</v>
      </c>
      <c r="F8" s="11" t="str">
        <v>'[Assets Repo.xlsm]Produce Assets'!$D$2:$T$31</v>
      </c>
      <c r="G8" s="9"/>
      <c r="H8" s="11"/>
      <c r="I8" s="11"/>
    </row>
    <row r="9" spans="2:9">
      <c r="B9" s="9" t="str">
        <v>Assets Repo.xlsm</v>
      </c>
      <c r="C9" s="9" t="str">
        <v>Produce Assets</v>
      </c>
      <c r="D9" s="9" t="str">
        <v>$D$47:$AS$76</v>
      </c>
      <c r="E9" s="11" t="str">
        <v>display blocks</v>
      </c>
      <c r="F9" s="11" t="str">
        <v>'[Assets Repo.xlsm]Produce Assets'!$D$47:$AS$76</v>
      </c>
      <c r="G9" s="11"/>
      <c r="H9" s="11"/>
      <c r="I9" s="11"/>
    </row>
    <row r="10" spans="2:9">
      <c r="B10" s="11" t="str" cm="1">
        <f t="array" ref="B10:F11">'[1]Asset Inventory'!$A$20:$E$21</f>
        <v>Assets Repo.xlsm</v>
      </c>
      <c r="C10" t="str">
        <v>Bread And Dairy Assets</v>
      </c>
      <c r="D10" s="9" t="str">
        <v>$D$2:$T$18</v>
      </c>
      <c r="E10" s="11" t="str">
        <v>meshes</v>
      </c>
      <c r="F10" s="11" t="str">
        <v>'[Assets Repo.xlsm]Bread And Dairy Assets'!$D$2:$T$18</v>
      </c>
      <c r="G10" s="11"/>
      <c r="H10" s="11"/>
      <c r="I10" s="11"/>
    </row>
    <row r="11" spans="2:9">
      <c r="B11" s="9" t="str">
        <v>Assets Repo.xlsm</v>
      </c>
      <c r="C11" s="12" t="str">
        <v>Bread And Dairy Assets</v>
      </c>
      <c r="D11" s="12" t="str">
        <v>$D$21:$AO$37</v>
      </c>
      <c r="E11" s="5" t="str">
        <v>display blocks</v>
      </c>
      <c r="F11" s="11" t="str">
        <v>'[Assets Repo.xlsm]Bread And Dairy Assets'!$D$21:$AO$37</v>
      </c>
      <c r="G11" s="11"/>
      <c r="H11" s="11"/>
      <c r="I11" s="11"/>
    </row>
    <row r="12" spans="2:9">
      <c r="B12" s="11" t="str" cm="1">
        <f t="array" ref="B12:F14">'[1]Asset Inventory'!$A$3:$E$5</f>
        <v>Assets Repo.xlsm</v>
      </c>
      <c r="C12" t="str">
        <v>Fixture Assets</v>
      </c>
      <c r="D12" s="12" t="str">
        <v>$D$2:$T$56</v>
      </c>
      <c r="E12" s="5" t="str">
        <v>meshes</v>
      </c>
      <c r="F12" s="11" t="str">
        <v>'[Assets Repo.xlsm]Fixture Assets'!$D$2:$T$56</v>
      </c>
      <c r="G12" s="11"/>
      <c r="H12" s="11"/>
      <c r="I12" s="11"/>
    </row>
    <row r="13" spans="2:9">
      <c r="B13" s="9" t="str">
        <v>Assets Repo.xlsm</v>
      </c>
      <c r="C13" s="12" t="str">
        <v>Fixture Assets</v>
      </c>
      <c r="D13" s="12" t="str">
        <v>$D$58:$M$78</v>
      </c>
      <c r="E13" s="5" t="str">
        <v>materials</v>
      </c>
      <c r="F13" s="11" t="str">
        <v>'[Assets Repo.xlsm]Fixture Assets'!$D$58:$M$78</v>
      </c>
      <c r="G13" s="11"/>
      <c r="H13" s="11"/>
      <c r="I13" s="11"/>
    </row>
    <row r="14" spans="2:9">
      <c r="B14" s="9" t="str">
        <v>Assets Repo.xlsm</v>
      </c>
      <c r="C14" s="12" t="str">
        <v>Fixture Assets</v>
      </c>
      <c r="D14" s="12" t="str">
        <v>$D$81:$V$125</v>
      </c>
      <c r="E14" s="5" t="str">
        <v>blocks</v>
      </c>
      <c r="F14" s="11" t="str">
        <v>'[Assets Repo.xlsm]Fixture Assets'!$D$81:$V$125</v>
      </c>
      <c r="G14" s="11"/>
      <c r="H14" s="11"/>
      <c r="I14" s="11"/>
    </row>
    <row r="15" spans="2:9">
      <c r="B15" s="11" t="str" cm="1">
        <f t="array" ref="B15:F16">'[1]Asset Inventory'!$A$18:$E$19</f>
        <v>Assets Repo.xlsm</v>
      </c>
      <c r="C15" t="str">
        <v>Food Assets</v>
      </c>
      <c r="D15" s="12" t="str">
        <v>$D$2:$T$41</v>
      </c>
      <c r="E15" s="5" t="str">
        <v>meshes</v>
      </c>
      <c r="F15" s="11" t="str">
        <v>'[Assets Repo.xlsm]Food Assets'!$D$2:$T$41</v>
      </c>
      <c r="G15" s="11"/>
      <c r="H15" s="11"/>
      <c r="I15" s="11"/>
    </row>
    <row r="16" spans="2:9">
      <c r="B16" s="9" t="str">
        <v>Assets Repo.xlsm</v>
      </c>
      <c r="C16" s="12" t="str">
        <v>Food Assets</v>
      </c>
      <c r="D16" s="12" t="str">
        <v>$D$45:$AO$84</v>
      </c>
      <c r="E16" s="5" t="str">
        <v>display blocks</v>
      </c>
      <c r="F16" s="11" t="str">
        <v>'[Assets Repo.xlsm]Food Assets'!$D$45:$AO$84</v>
      </c>
      <c r="G16" s="11"/>
      <c r="H16" s="11"/>
      <c r="I16" s="11"/>
    </row>
    <row r="17" spans="2:9">
      <c r="B17" s="11" t="str" cm="1">
        <f t="array" ref="B17:F18">'[1]Asset Inventory'!$A$16:$E$17</f>
        <v>Assets Repo.xlsm</v>
      </c>
      <c r="C17" t="str">
        <v>Meat Assets</v>
      </c>
      <c r="D17" s="11" t="str">
        <v>$D$2:$T$20</v>
      </c>
      <c r="E17" s="11" t="str">
        <v>meshes</v>
      </c>
      <c r="F17" s="11" t="str">
        <v>'[Assets Repo.xlsm]Meat Assets'!$D$2:$T$20</v>
      </c>
      <c r="G17" s="11"/>
      <c r="H17" s="11"/>
      <c r="I17" s="11"/>
    </row>
    <row r="18" spans="2:9">
      <c r="B18" s="9" t="str">
        <v>Assets Repo.xlsm</v>
      </c>
      <c r="C18" s="11" t="str">
        <v>Meat Assets</v>
      </c>
      <c r="D18" s="11" t="str">
        <v>$D$22:$AO$40</v>
      </c>
      <c r="E18" s="11" t="str">
        <v>display blocks</v>
      </c>
      <c r="F18" s="11" t="str">
        <v>'[Assets Repo.xlsm]Meat Assets'!$D$22:$AO$40</v>
      </c>
      <c r="G18" s="11"/>
      <c r="H18" s="11"/>
      <c r="I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3" t="s">
        <v>20</v>
      </c>
      <c r="B1" s="5"/>
      <c r="C1" s="13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 spans="1:300">
      <c r="A2" s="5"/>
      <c r="B2" s="5"/>
      <c r="C2" s="14" t="s">
        <v>22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 spans="1:300">
      <c r="A3" s="5"/>
      <c r="B3" s="5" t="s">
        <v>23</v>
      </c>
      <c r="C3" s="2" t="s">
        <v>24</v>
      </c>
      <c r="D3" s="5" t="s">
        <v>25</v>
      </c>
      <c r="E3" s="5" t="s">
        <v>8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 spans="1:300">
      <c r="A4" s="5"/>
      <c r="B4" s="5"/>
      <c r="C4" s="5"/>
      <c r="D4" s="5" t="s">
        <v>66</v>
      </c>
      <c r="E4" s="5" t="s">
        <v>67</v>
      </c>
      <c r="F4" s="5" t="s">
        <v>68</v>
      </c>
      <c r="G4" s="15">
        <v>400</v>
      </c>
      <c r="H4" s="5"/>
      <c r="I4" s="15">
        <v>1</v>
      </c>
      <c r="J4" s="15">
        <v>1</v>
      </c>
      <c r="K4" s="5" t="s">
        <v>69</v>
      </c>
      <c r="L4" s="15">
        <v>100</v>
      </c>
      <c r="M4" s="15">
        <v>40</v>
      </c>
      <c r="N4" s="15">
        <v>75</v>
      </c>
      <c r="O4" s="5"/>
      <c r="P4" s="5"/>
      <c r="Q4" s="5"/>
      <c r="R4" s="5"/>
      <c r="S4" s="5"/>
      <c r="T4" s="5"/>
      <c r="U4" s="15">
        <v>3</v>
      </c>
      <c r="V4" s="15">
        <v>3</v>
      </c>
      <c r="W4" s="5" t="s">
        <v>70</v>
      </c>
      <c r="X4" s="15">
        <v>3</v>
      </c>
      <c r="Y4" s="15">
        <v>3</v>
      </c>
      <c r="Z4" s="5" t="s">
        <v>70</v>
      </c>
      <c r="AA4" s="15">
        <v>3</v>
      </c>
      <c r="AB4" s="15">
        <v>3</v>
      </c>
      <c r="AC4" s="5" t="s">
        <v>70</v>
      </c>
      <c r="AD4" s="15"/>
      <c r="AE4" s="15"/>
      <c r="AF4" s="5"/>
      <c r="AG4" s="15">
        <v>3</v>
      </c>
      <c r="AH4" s="15">
        <v>3</v>
      </c>
      <c r="AI4" s="5" t="s">
        <v>71</v>
      </c>
      <c r="AJ4" s="15">
        <v>1</v>
      </c>
      <c r="AK4" s="15">
        <v>1</v>
      </c>
      <c r="AL4" s="5" t="s">
        <v>72</v>
      </c>
      <c r="AM4" s="5" t="s">
        <v>73</v>
      </c>
      <c r="AN4" s="5" t="s">
        <v>74</v>
      </c>
      <c r="AO4" s="5" t="s">
        <v>75</v>
      </c>
      <c r="AP4" s="5" t="s">
        <v>76</v>
      </c>
      <c r="AQ4" s="5" t="s">
        <v>74</v>
      </c>
      <c r="AR4" s="5" t="s">
        <v>77</v>
      </c>
      <c r="AS4" s="16" t="s">
        <v>78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 spans="1:30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 spans="1:300">
      <c r="A6" s="5"/>
      <c r="B6" s="5" t="s">
        <v>79</v>
      </c>
      <c r="C6" s="2" t="s">
        <v>24</v>
      </c>
      <c r="D6" s="5" t="s">
        <v>25</v>
      </c>
      <c r="E6" s="5" t="s">
        <v>8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5" t="s">
        <v>33</v>
      </c>
      <c r="N6" s="5" t="s">
        <v>34</v>
      </c>
      <c r="O6" s="5" t="s">
        <v>35</v>
      </c>
      <c r="P6" s="5" t="s">
        <v>36</v>
      </c>
      <c r="Q6" s="5" t="s">
        <v>37</v>
      </c>
      <c r="R6" s="5" t="s">
        <v>38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43</v>
      </c>
      <c r="X6" s="5" t="s">
        <v>44</v>
      </c>
      <c r="Y6" s="5" t="s">
        <v>45</v>
      </c>
      <c r="Z6" s="5" t="s">
        <v>46</v>
      </c>
      <c r="AA6" s="5" t="s">
        <v>47</v>
      </c>
      <c r="AB6" s="5" t="s">
        <v>48</v>
      </c>
      <c r="AC6" s="5" t="s">
        <v>49</v>
      </c>
      <c r="AD6" s="5" t="s">
        <v>50</v>
      </c>
      <c r="AE6" s="5" t="s">
        <v>51</v>
      </c>
      <c r="AF6" s="5" t="s">
        <v>52</v>
      </c>
      <c r="AG6" s="5" t="s">
        <v>53</v>
      </c>
      <c r="AH6" s="5" t="s">
        <v>54</v>
      </c>
      <c r="AI6" s="5" t="s">
        <v>55</v>
      </c>
      <c r="AJ6" s="5" t="s">
        <v>56</v>
      </c>
      <c r="AK6" s="5" t="s">
        <v>57</v>
      </c>
      <c r="AL6" s="5" t="s">
        <v>58</v>
      </c>
      <c r="AM6" s="5" t="s">
        <v>59</v>
      </c>
      <c r="AN6" s="5" t="s">
        <v>60</v>
      </c>
      <c r="AO6" s="5" t="s">
        <v>61</v>
      </c>
      <c r="AP6" s="5" t="s">
        <v>62</v>
      </c>
      <c r="AQ6" s="5" t="s">
        <v>63</v>
      </c>
      <c r="AR6" s="5" t="s">
        <v>64</v>
      </c>
      <c r="AS6" s="5" t="s">
        <v>65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 spans="1:300">
      <c r="A7" s="5"/>
      <c r="B7" s="5"/>
      <c r="C7" s="5"/>
      <c r="D7" s="5" t="s">
        <v>66</v>
      </c>
      <c r="E7" s="5" t="s">
        <v>67</v>
      </c>
      <c r="F7" s="5" t="s">
        <v>68</v>
      </c>
      <c r="G7" s="15">
        <v>400</v>
      </c>
      <c r="H7" s="5"/>
      <c r="I7" s="15">
        <v>1</v>
      </c>
      <c r="J7" s="15">
        <v>1</v>
      </c>
      <c r="K7" s="5"/>
      <c r="L7" s="15">
        <v>100</v>
      </c>
      <c r="M7" s="15">
        <v>40</v>
      </c>
      <c r="N7" s="15">
        <v>75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5">
        <v>3</v>
      </c>
      <c r="AH7" s="15">
        <v>3</v>
      </c>
      <c r="AI7" s="16" t="s">
        <v>71</v>
      </c>
      <c r="AJ7" s="5"/>
      <c r="AK7" s="5"/>
      <c r="AL7" s="5"/>
      <c r="AM7" s="5" t="s">
        <v>73</v>
      </c>
      <c r="AN7" s="5" t="s">
        <v>74</v>
      </c>
      <c r="AO7" s="5" t="s">
        <v>75</v>
      </c>
      <c r="AP7" s="5" t="s">
        <v>80</v>
      </c>
      <c r="AQ7" s="5" t="s">
        <v>74</v>
      </c>
      <c r="AR7" s="5" t="s">
        <v>79</v>
      </c>
      <c r="AS7" s="16" t="s">
        <v>81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 spans="1:300">
      <c r="A8" s="5"/>
      <c r="B8" s="5"/>
      <c r="C8" s="13"/>
      <c r="D8" s="5"/>
      <c r="E8" s="13"/>
      <c r="F8" s="5"/>
      <c r="G8" s="5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 spans="1:300">
      <c r="A9" s="5"/>
      <c r="B9" s="5" t="s">
        <v>82</v>
      </c>
      <c r="C9" s="2" t="s">
        <v>24</v>
      </c>
      <c r="D9" s="5" t="s">
        <v>25</v>
      </c>
      <c r="E9" s="5" t="s">
        <v>8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  <c r="V9" s="5" t="s">
        <v>42</v>
      </c>
      <c r="W9" s="5" t="s">
        <v>43</v>
      </c>
      <c r="X9" s="5" t="s">
        <v>44</v>
      </c>
      <c r="Y9" s="5" t="s">
        <v>45</v>
      </c>
      <c r="Z9" s="5" t="s">
        <v>46</v>
      </c>
      <c r="AA9" s="5" t="s">
        <v>47</v>
      </c>
      <c r="AB9" s="5" t="s">
        <v>48</v>
      </c>
      <c r="AC9" s="5" t="s">
        <v>49</v>
      </c>
      <c r="AD9" s="5" t="s">
        <v>50</v>
      </c>
      <c r="AE9" s="5" t="s">
        <v>51</v>
      </c>
      <c r="AF9" s="5" t="s">
        <v>52</v>
      </c>
      <c r="AG9" s="5" t="s">
        <v>53</v>
      </c>
      <c r="AH9" s="5" t="s">
        <v>54</v>
      </c>
      <c r="AI9" s="5" t="s">
        <v>55</v>
      </c>
      <c r="AJ9" s="5" t="s">
        <v>56</v>
      </c>
      <c r="AK9" s="5" t="s">
        <v>57</v>
      </c>
      <c r="AL9" s="5" t="s">
        <v>58</v>
      </c>
      <c r="AM9" s="5" t="s">
        <v>59</v>
      </c>
      <c r="AN9" s="5" t="s">
        <v>60</v>
      </c>
      <c r="AO9" s="5" t="s">
        <v>61</v>
      </c>
      <c r="AP9" s="5" t="s">
        <v>62</v>
      </c>
      <c r="AQ9" s="5" t="s">
        <v>63</v>
      </c>
      <c r="AR9" s="5" t="s">
        <v>64</v>
      </c>
      <c r="AS9" s="5" t="s">
        <v>65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 spans="1:300">
      <c r="A10" s="5"/>
      <c r="B10" s="5"/>
      <c r="C10" s="5"/>
      <c r="D10" s="5" t="s">
        <v>66</v>
      </c>
      <c r="E10" s="5" t="s">
        <v>67</v>
      </c>
      <c r="F10" s="5" t="s">
        <v>68</v>
      </c>
      <c r="G10" s="15">
        <v>400</v>
      </c>
      <c r="H10" s="5"/>
      <c r="I10" s="15">
        <v>1</v>
      </c>
      <c r="J10" s="15">
        <v>1</v>
      </c>
      <c r="K10" s="5" t="s">
        <v>83</v>
      </c>
      <c r="L10" s="15">
        <v>100</v>
      </c>
      <c r="M10" s="15">
        <v>40</v>
      </c>
      <c r="N10" s="15">
        <v>75</v>
      </c>
      <c r="O10" s="5"/>
      <c r="P10" s="5"/>
      <c r="Q10" s="5"/>
      <c r="R10" s="5"/>
      <c r="S10" s="5"/>
      <c r="T10" s="5"/>
      <c r="U10" s="15">
        <v>3</v>
      </c>
      <c r="V10" s="15">
        <v>3</v>
      </c>
      <c r="W10" s="5" t="s">
        <v>70</v>
      </c>
      <c r="X10" s="15">
        <v>3</v>
      </c>
      <c r="Y10" s="15">
        <v>3</v>
      </c>
      <c r="Z10" s="5" t="s">
        <v>70</v>
      </c>
      <c r="AA10" s="15">
        <v>3</v>
      </c>
      <c r="AB10" s="15">
        <v>3</v>
      </c>
      <c r="AC10" s="5" t="s">
        <v>70</v>
      </c>
      <c r="AD10" s="15"/>
      <c r="AE10" s="15"/>
      <c r="AF10" s="5"/>
      <c r="AG10" s="15">
        <v>3</v>
      </c>
      <c r="AH10" s="15">
        <v>3</v>
      </c>
      <c r="AI10" s="5" t="s">
        <v>71</v>
      </c>
      <c r="AJ10" s="15">
        <v>1</v>
      </c>
      <c r="AK10" s="15">
        <v>1</v>
      </c>
      <c r="AL10" s="5" t="s">
        <v>72</v>
      </c>
      <c r="AM10" s="5" t="s">
        <v>73</v>
      </c>
      <c r="AN10" s="5" t="s">
        <v>74</v>
      </c>
      <c r="AO10" s="5" t="s">
        <v>75</v>
      </c>
      <c r="AP10" s="5"/>
      <c r="AQ10" s="5" t="s">
        <v>74</v>
      </c>
      <c r="AR10" s="5"/>
      <c r="AS10" s="16" t="s">
        <v>84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 spans="1:30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 spans="1:30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 spans="1:300">
      <c r="A13" s="13" t="s">
        <v>85</v>
      </c>
      <c r="B13" s="5"/>
      <c r="C13" s="14" t="s">
        <v>86</v>
      </c>
      <c r="D13" s="5"/>
      <c r="E13" s="13" t="s">
        <v>87</v>
      </c>
      <c r="F13" s="5"/>
      <c r="G13" s="5"/>
      <c r="H13" s="13" t="s">
        <v>88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 spans="1:300">
      <c r="A14" s="5"/>
      <c r="B14" s="5"/>
      <c r="C14" s="2" t="s">
        <v>24</v>
      </c>
      <c r="D14" s="5" t="s">
        <v>25</v>
      </c>
      <c r="E14" s="5" t="s">
        <v>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32</v>
      </c>
      <c r="K14" s="5" t="s">
        <v>33</v>
      </c>
      <c r="L14" s="5" t="s">
        <v>34</v>
      </c>
      <c r="M14" s="5" t="s">
        <v>93</v>
      </c>
      <c r="N14" s="5" t="s">
        <v>94</v>
      </c>
      <c r="O14" s="5" t="s">
        <v>95</v>
      </c>
      <c r="P14" s="5" t="s">
        <v>96</v>
      </c>
      <c r="Q14" s="5" t="s">
        <v>97</v>
      </c>
      <c r="R14" s="5" t="s">
        <v>98</v>
      </c>
      <c r="S14" s="5" t="s">
        <v>99</v>
      </c>
      <c r="T14" s="5" t="s">
        <v>100</v>
      </c>
      <c r="U14" s="5" t="s">
        <v>101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 spans="1:300">
      <c r="A15" s="5"/>
      <c r="B15" s="5"/>
      <c r="C15" s="5"/>
      <c r="D15" s="5" t="s">
        <v>102</v>
      </c>
      <c r="E15" s="17" t="s">
        <v>103</v>
      </c>
      <c r="F15" s="4" t="s">
        <v>104</v>
      </c>
      <c r="G15" s="4" t="s">
        <v>105</v>
      </c>
      <c r="H15" s="5"/>
      <c r="I15" s="5"/>
      <c r="J15" s="5"/>
      <c r="K15" s="5"/>
      <c r="L15" s="5"/>
      <c r="M15" s="6">
        <v>-13</v>
      </c>
      <c r="N15" s="15">
        <v>0</v>
      </c>
      <c r="O15" s="6">
        <v>-5</v>
      </c>
      <c r="P15" s="5"/>
      <c r="Q15" s="4"/>
      <c r="R15" s="5"/>
      <c r="S15" s="6">
        <v>3</v>
      </c>
      <c r="T15" s="6">
        <v>3</v>
      </c>
      <c r="U15" s="6">
        <v>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 spans="1:300">
      <c r="A16" s="5"/>
      <c r="B16" s="5"/>
      <c r="C16" s="5"/>
      <c r="D16" s="5" t="s">
        <v>102</v>
      </c>
      <c r="E16" s="17" t="s">
        <v>103</v>
      </c>
      <c r="F16" s="4" t="s">
        <v>104</v>
      </c>
      <c r="G16" s="4" t="s">
        <v>105</v>
      </c>
      <c r="H16" s="5"/>
      <c r="I16" s="5"/>
      <c r="J16" s="5"/>
      <c r="K16" s="5"/>
      <c r="L16" s="5"/>
      <c r="M16" s="6">
        <v>11</v>
      </c>
      <c r="N16" s="15">
        <v>0</v>
      </c>
      <c r="O16" s="6">
        <v>-5</v>
      </c>
      <c r="P16" s="5"/>
      <c r="Q16" s="4"/>
      <c r="R16" s="5"/>
      <c r="S16" s="6">
        <v>3</v>
      </c>
      <c r="T16" s="6">
        <v>3</v>
      </c>
      <c r="U16" s="6">
        <v>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 spans="1:300">
      <c r="A17" s="5"/>
      <c r="B17" s="5"/>
      <c r="C17" s="5"/>
      <c r="D17" s="5" t="s">
        <v>102</v>
      </c>
      <c r="E17" s="17" t="s">
        <v>103</v>
      </c>
      <c r="F17" s="4" t="s">
        <v>104</v>
      </c>
      <c r="G17" s="4" t="s">
        <v>105</v>
      </c>
      <c r="H17" s="5"/>
      <c r="I17" s="5"/>
      <c r="J17" s="5"/>
      <c r="K17" s="5"/>
      <c r="L17" s="5"/>
      <c r="M17" s="6">
        <v>-13</v>
      </c>
      <c r="N17" s="15">
        <v>0</v>
      </c>
      <c r="O17" s="6">
        <v>5</v>
      </c>
      <c r="P17" s="5"/>
      <c r="Q17" s="4"/>
      <c r="R17" s="5"/>
      <c r="S17" s="6">
        <v>3</v>
      </c>
      <c r="T17" s="6">
        <v>3</v>
      </c>
      <c r="U17" s="6">
        <v>3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 spans="1:300">
      <c r="A18" s="5"/>
      <c r="B18" s="5"/>
      <c r="C18" s="5"/>
      <c r="D18" s="5" t="s">
        <v>102</v>
      </c>
      <c r="E18" s="17" t="s">
        <v>103</v>
      </c>
      <c r="F18" s="4" t="s">
        <v>104</v>
      </c>
      <c r="G18" s="4" t="s">
        <v>105</v>
      </c>
      <c r="H18" s="5"/>
      <c r="I18" s="5"/>
      <c r="J18" s="5"/>
      <c r="K18" s="5"/>
      <c r="L18" s="5"/>
      <c r="M18" s="6">
        <v>11</v>
      </c>
      <c r="N18" s="15">
        <v>0</v>
      </c>
      <c r="O18" s="6">
        <v>5</v>
      </c>
      <c r="P18" s="5"/>
      <c r="Q18" s="4"/>
      <c r="R18" s="5"/>
      <c r="S18" s="6">
        <v>3</v>
      </c>
      <c r="T18" s="6">
        <v>3</v>
      </c>
      <c r="U18" s="6">
        <v>3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 spans="1:300">
      <c r="A19" s="5"/>
      <c r="B19" s="5"/>
      <c r="C19" s="5"/>
      <c r="D19" s="5" t="s">
        <v>102</v>
      </c>
      <c r="E19" s="5" t="s">
        <v>106</v>
      </c>
      <c r="F19" s="4" t="s">
        <v>104</v>
      </c>
      <c r="G19" s="5" t="s">
        <v>107</v>
      </c>
      <c r="H19" s="5"/>
      <c r="I19" s="5"/>
      <c r="J19" s="5"/>
      <c r="K19" s="5"/>
      <c r="L19" s="5"/>
      <c r="M19" s="6">
        <v>40</v>
      </c>
      <c r="N19" s="15">
        <v>0</v>
      </c>
      <c r="O19" s="15">
        <v>-20</v>
      </c>
      <c r="P19" s="5" t="s">
        <v>108</v>
      </c>
      <c r="Q19" s="12" t="s">
        <v>109</v>
      </c>
      <c r="R19" s="5" t="s">
        <v>108</v>
      </c>
      <c r="S19" s="18">
        <v>6.5000000000000002E-2</v>
      </c>
      <c r="T19" s="18">
        <v>6.5000000000000002E-2</v>
      </c>
      <c r="U19" s="18">
        <v>6.5000000000000002E-2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 spans="1:300">
      <c r="A20" s="5"/>
      <c r="B20" s="5"/>
      <c r="C20" s="5"/>
      <c r="D20" s="5" t="s">
        <v>102</v>
      </c>
      <c r="E20" s="4" t="s">
        <v>110</v>
      </c>
      <c r="F20" s="4" t="s">
        <v>104</v>
      </c>
      <c r="G20" s="4" t="s">
        <v>105</v>
      </c>
      <c r="H20" s="5"/>
      <c r="I20" s="5"/>
      <c r="J20" s="5"/>
      <c r="K20" s="5"/>
      <c r="L20" s="5"/>
      <c r="M20" s="15">
        <v>30</v>
      </c>
      <c r="N20" s="15">
        <v>0</v>
      </c>
      <c r="O20" s="6">
        <v>32</v>
      </c>
      <c r="P20" s="5"/>
      <c r="Q20" s="4" t="s">
        <v>111</v>
      </c>
      <c r="R20" s="5"/>
      <c r="S20" s="6">
        <v>9</v>
      </c>
      <c r="T20" s="6">
        <v>9</v>
      </c>
      <c r="U20" s="6">
        <v>9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 spans="1:300">
      <c r="A21" s="5"/>
      <c r="B21" s="5"/>
      <c r="C21" s="5"/>
      <c r="D21" s="5" t="s">
        <v>102</v>
      </c>
      <c r="E21" s="4" t="s">
        <v>110</v>
      </c>
      <c r="F21" s="4" t="s">
        <v>104</v>
      </c>
      <c r="G21" s="4" t="s">
        <v>105</v>
      </c>
      <c r="H21" s="5"/>
      <c r="I21" s="5"/>
      <c r="J21" s="5"/>
      <c r="K21" s="5"/>
      <c r="L21" s="5"/>
      <c r="M21" s="6">
        <v>10</v>
      </c>
      <c r="N21" s="15">
        <v>0</v>
      </c>
      <c r="O21" s="6">
        <v>32</v>
      </c>
      <c r="P21" s="5"/>
      <c r="Q21" s="4" t="s">
        <v>111</v>
      </c>
      <c r="R21" s="5"/>
      <c r="S21" s="6">
        <v>9</v>
      </c>
      <c r="T21" s="6">
        <v>9</v>
      </c>
      <c r="U21" s="6">
        <v>9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 spans="1:300">
      <c r="A22" s="5"/>
      <c r="B22" s="5"/>
      <c r="C22" s="5"/>
      <c r="D22" s="5" t="s">
        <v>102</v>
      </c>
      <c r="E22" s="4" t="s">
        <v>110</v>
      </c>
      <c r="F22" s="4" t="s">
        <v>104</v>
      </c>
      <c r="G22" s="4" t="s">
        <v>105</v>
      </c>
      <c r="H22" s="5"/>
      <c r="I22" s="5"/>
      <c r="J22" s="5"/>
      <c r="K22" s="5"/>
      <c r="L22" s="5"/>
      <c r="M22" s="6">
        <v>-10</v>
      </c>
      <c r="N22" s="15">
        <v>0</v>
      </c>
      <c r="O22" s="6">
        <v>32</v>
      </c>
      <c r="P22" s="5"/>
      <c r="Q22" s="4" t="s">
        <v>111</v>
      </c>
      <c r="R22" s="5"/>
      <c r="S22" s="6">
        <v>9</v>
      </c>
      <c r="T22" s="6">
        <v>9</v>
      </c>
      <c r="U22" s="6">
        <v>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 spans="1:300">
      <c r="A23" s="5"/>
      <c r="B23" s="5"/>
      <c r="C23" s="5"/>
      <c r="D23" s="5" t="s">
        <v>102</v>
      </c>
      <c r="E23" s="4" t="s">
        <v>110</v>
      </c>
      <c r="F23" s="4" t="s">
        <v>104</v>
      </c>
      <c r="G23" s="4" t="s">
        <v>105</v>
      </c>
      <c r="H23" s="5"/>
      <c r="I23" s="5"/>
      <c r="J23" s="5"/>
      <c r="K23" s="5"/>
      <c r="L23" s="5"/>
      <c r="M23" s="6">
        <v>-30</v>
      </c>
      <c r="N23" s="15">
        <v>0</v>
      </c>
      <c r="O23" s="6">
        <v>32</v>
      </c>
      <c r="P23" s="5"/>
      <c r="Q23" s="4" t="s">
        <v>111</v>
      </c>
      <c r="R23" s="5"/>
      <c r="S23" s="6">
        <v>9</v>
      </c>
      <c r="T23" s="6">
        <v>9</v>
      </c>
      <c r="U23" s="6">
        <v>9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 spans="1:300">
      <c r="A24" s="5"/>
      <c r="B24" s="5"/>
      <c r="C24" s="5"/>
      <c r="D24" s="5" t="s">
        <v>102</v>
      </c>
      <c r="E24" s="4" t="s">
        <v>112</v>
      </c>
      <c r="F24" s="4" t="s">
        <v>104</v>
      </c>
      <c r="G24" s="4" t="s">
        <v>107</v>
      </c>
      <c r="H24" s="5"/>
      <c r="I24" s="5"/>
      <c r="J24" s="5"/>
      <c r="K24" s="5"/>
      <c r="L24" s="5"/>
      <c r="M24" s="6">
        <v>-15</v>
      </c>
      <c r="N24" s="6">
        <v>5</v>
      </c>
      <c r="O24" s="6">
        <v>-31</v>
      </c>
      <c r="P24" s="5"/>
      <c r="Q24" s="4"/>
      <c r="R24" s="5"/>
      <c r="S24" s="6">
        <v>12</v>
      </c>
      <c r="T24" s="6">
        <v>12</v>
      </c>
      <c r="U24" s="6">
        <v>15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 spans="1:300">
      <c r="A25" s="5"/>
      <c r="B25" s="5"/>
      <c r="C25" s="5"/>
      <c r="D25" s="5" t="s">
        <v>102</v>
      </c>
      <c r="E25" s="4" t="s">
        <v>112</v>
      </c>
      <c r="F25" s="4" t="s">
        <v>104</v>
      </c>
      <c r="G25" s="4" t="s">
        <v>107</v>
      </c>
      <c r="H25" s="5"/>
      <c r="I25" s="5"/>
      <c r="J25" s="5"/>
      <c r="K25" s="5"/>
      <c r="L25" s="5"/>
      <c r="M25" s="6">
        <v>10</v>
      </c>
      <c r="N25" s="6">
        <v>5</v>
      </c>
      <c r="O25" s="6">
        <v>-31</v>
      </c>
      <c r="P25" s="5"/>
      <c r="Q25" s="4"/>
      <c r="R25" s="5"/>
      <c r="S25" s="6">
        <v>12</v>
      </c>
      <c r="T25" s="6">
        <v>12</v>
      </c>
      <c r="U25" s="6">
        <v>15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 spans="1:300">
      <c r="A26" s="5"/>
      <c r="B26" s="5"/>
      <c r="C26" s="5"/>
      <c r="D26" s="5" t="s">
        <v>102</v>
      </c>
      <c r="E26" s="17" t="s">
        <v>113</v>
      </c>
      <c r="F26" s="4" t="s">
        <v>104</v>
      </c>
      <c r="G26" s="4" t="s">
        <v>105</v>
      </c>
      <c r="H26" s="5"/>
      <c r="I26" s="5"/>
      <c r="J26" s="5"/>
      <c r="K26" s="5"/>
      <c r="L26" s="5"/>
      <c r="M26" s="6">
        <v>45</v>
      </c>
      <c r="N26" s="6"/>
      <c r="O26" s="6">
        <v>14</v>
      </c>
      <c r="P26" s="5"/>
      <c r="Q26" s="4" t="s">
        <v>111</v>
      </c>
      <c r="R26" s="5"/>
      <c r="S26" s="6">
        <v>7</v>
      </c>
      <c r="T26" s="6">
        <v>7</v>
      </c>
      <c r="U26" s="6">
        <v>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 spans="1:300">
      <c r="A27" s="5"/>
      <c r="B27" s="5"/>
      <c r="C27" s="5"/>
      <c r="D27" s="5" t="s">
        <v>102</v>
      </c>
      <c r="E27" s="17" t="s">
        <v>114</v>
      </c>
      <c r="F27" s="4" t="s">
        <v>104</v>
      </c>
      <c r="G27" s="4" t="s">
        <v>105</v>
      </c>
      <c r="H27" s="5"/>
      <c r="I27" s="5"/>
      <c r="J27" s="5"/>
      <c r="K27" s="5"/>
      <c r="L27" s="5"/>
      <c r="M27" s="6">
        <v>-44</v>
      </c>
      <c r="N27" s="6"/>
      <c r="O27" s="6">
        <v>16</v>
      </c>
      <c r="P27" s="5"/>
      <c r="Q27" s="4" t="s">
        <v>108</v>
      </c>
      <c r="R27" s="5"/>
      <c r="S27" s="6">
        <v>8</v>
      </c>
      <c r="T27" s="6">
        <v>8</v>
      </c>
      <c r="U27" s="6">
        <v>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 spans="1:300">
      <c r="A28" s="5"/>
      <c r="B28" s="5"/>
      <c r="C28" s="5"/>
      <c r="D28" s="5" t="s">
        <v>102</v>
      </c>
      <c r="E28" s="17" t="s">
        <v>115</v>
      </c>
      <c r="F28" s="4" t="s">
        <v>104</v>
      </c>
      <c r="G28" s="4" t="s">
        <v>105</v>
      </c>
      <c r="H28" s="5"/>
      <c r="I28" s="5"/>
      <c r="J28" s="5"/>
      <c r="K28" s="5"/>
      <c r="L28" s="5"/>
      <c r="M28" s="6">
        <v>60</v>
      </c>
      <c r="N28" s="6"/>
      <c r="O28" s="6">
        <v>15</v>
      </c>
      <c r="P28" s="5"/>
      <c r="Q28" s="4" t="s">
        <v>116</v>
      </c>
      <c r="R28" s="5"/>
      <c r="S28" s="6">
        <v>10</v>
      </c>
      <c r="T28" s="6">
        <v>10</v>
      </c>
      <c r="U28" s="6">
        <v>10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 spans="1:300">
      <c r="A29" s="5"/>
      <c r="B29" s="5"/>
      <c r="C29" s="5"/>
      <c r="D29" s="5" t="s">
        <v>102</v>
      </c>
      <c r="E29" s="17" t="s">
        <v>117</v>
      </c>
      <c r="F29" s="4" t="s">
        <v>104</v>
      </c>
      <c r="G29" s="4" t="s">
        <v>105</v>
      </c>
      <c r="H29" s="5"/>
      <c r="I29" s="5"/>
      <c r="J29" s="5"/>
      <c r="K29" s="5"/>
      <c r="L29" s="5"/>
      <c r="M29" s="6">
        <v>-44</v>
      </c>
      <c r="N29" s="6"/>
      <c r="O29" s="6">
        <v>-5</v>
      </c>
      <c r="P29" s="5"/>
      <c r="Q29" s="4" t="s">
        <v>108</v>
      </c>
      <c r="R29" s="5"/>
      <c r="S29" s="6">
        <v>8</v>
      </c>
      <c r="T29" s="6">
        <v>8</v>
      </c>
      <c r="U29" s="6">
        <v>8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 spans="1:30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 spans="1:300">
      <c r="A31" s="13" t="s">
        <v>118</v>
      </c>
      <c r="B31" s="5"/>
      <c r="C31" s="13" t="s">
        <v>119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 spans="1:300">
      <c r="A32" s="5"/>
      <c r="B32" s="5"/>
      <c r="C32" s="2" t="s">
        <v>24</v>
      </c>
      <c r="D32" s="5" t="s">
        <v>25</v>
      </c>
      <c r="E32" s="5" t="s">
        <v>8</v>
      </c>
      <c r="F32" s="5" t="s">
        <v>120</v>
      </c>
      <c r="G32" s="5" t="s">
        <v>121</v>
      </c>
      <c r="H32" s="5" t="s">
        <v>122</v>
      </c>
      <c r="I32" s="5" t="s">
        <v>123</v>
      </c>
      <c r="J32" s="5" t="s">
        <v>124</v>
      </c>
      <c r="K32" s="5" t="s">
        <v>125</v>
      </c>
      <c r="L32" s="5" t="s">
        <v>126</v>
      </c>
      <c r="M32" s="5" t="s">
        <v>127</v>
      </c>
      <c r="N32" s="5" t="s">
        <v>128</v>
      </c>
      <c r="O32" s="5" t="s">
        <v>129</v>
      </c>
      <c r="P32" s="5" t="s">
        <v>130</v>
      </c>
      <c r="Q32" s="5" t="s">
        <v>93</v>
      </c>
      <c r="R32" s="5" t="s">
        <v>94</v>
      </c>
      <c r="S32" s="5" t="s">
        <v>95</v>
      </c>
      <c r="T32" s="5" t="s">
        <v>65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 spans="1:300">
      <c r="A33" s="5"/>
      <c r="B33" s="5"/>
      <c r="C33" s="5"/>
      <c r="D33" s="5" t="s">
        <v>63</v>
      </c>
      <c r="E33" s="5" t="s">
        <v>131</v>
      </c>
      <c r="F33" s="15">
        <v>25</v>
      </c>
      <c r="G33" s="15">
        <v>500</v>
      </c>
      <c r="H33" s="5"/>
      <c r="I33" s="15">
        <v>25</v>
      </c>
      <c r="J33" s="15">
        <v>2</v>
      </c>
      <c r="K33" s="15">
        <v>1</v>
      </c>
      <c r="L33" s="15">
        <v>60</v>
      </c>
      <c r="M33" s="15">
        <v>-40</v>
      </c>
      <c r="N33" s="15">
        <v>6</v>
      </c>
      <c r="O33" s="15">
        <v>9.5</v>
      </c>
      <c r="P33" s="5" t="s">
        <v>108</v>
      </c>
      <c r="Q33" s="15">
        <v>-50</v>
      </c>
      <c r="R33" s="15">
        <v>5</v>
      </c>
      <c r="S33" s="15">
        <v>0</v>
      </c>
      <c r="T33" s="5" t="s">
        <v>132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 spans="1:30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 spans="1:300">
      <c r="A35" s="5"/>
      <c r="B35" s="5"/>
      <c r="C35" s="2" t="s">
        <v>24</v>
      </c>
      <c r="D35" s="5" t="s">
        <v>25</v>
      </c>
      <c r="E35" s="5" t="s">
        <v>90</v>
      </c>
      <c r="F35" s="5" t="s">
        <v>8</v>
      </c>
      <c r="G35" s="5" t="s">
        <v>122</v>
      </c>
      <c r="H35" s="5" t="s">
        <v>133</v>
      </c>
      <c r="I35" s="5" t="s">
        <v>127</v>
      </c>
      <c r="J35" s="5" t="s">
        <v>128</v>
      </c>
      <c r="K35" s="5" t="s">
        <v>129</v>
      </c>
      <c r="L35" s="5" t="s">
        <v>123</v>
      </c>
      <c r="M35" s="5" t="s">
        <v>120</v>
      </c>
      <c r="N35" s="5" t="s">
        <v>89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 spans="1:300">
      <c r="A36" s="5"/>
      <c r="B36" s="5"/>
      <c r="C36" s="5"/>
      <c r="D36" s="5" t="s">
        <v>102</v>
      </c>
      <c r="E36" s="5" t="s">
        <v>134</v>
      </c>
      <c r="F36" s="5" t="s">
        <v>135</v>
      </c>
      <c r="G36" s="15" t="s">
        <v>136</v>
      </c>
      <c r="H36" s="5" t="s">
        <v>137</v>
      </c>
      <c r="I36" s="15">
        <v>-40</v>
      </c>
      <c r="J36" s="15">
        <v>30</v>
      </c>
      <c r="K36" s="15">
        <v>0</v>
      </c>
      <c r="L36" s="15">
        <v>30</v>
      </c>
      <c r="M36" s="15">
        <v>35</v>
      </c>
      <c r="N36" s="15" t="s">
        <v>138</v>
      </c>
      <c r="O36" s="15"/>
      <c r="P36" s="5"/>
      <c r="Q36" s="15"/>
      <c r="R36" s="15"/>
      <c r="S36" s="1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 spans="1:300">
      <c r="A37" s="5"/>
      <c r="B37" s="5"/>
      <c r="C37" s="5"/>
      <c r="D37" s="5" t="s">
        <v>102</v>
      </c>
      <c r="E37" s="5" t="s">
        <v>134</v>
      </c>
      <c r="F37" s="5" t="s">
        <v>139</v>
      </c>
      <c r="G37" s="5" t="s">
        <v>140</v>
      </c>
      <c r="H37" s="5" t="s">
        <v>141</v>
      </c>
      <c r="I37" s="15">
        <v>-30</v>
      </c>
      <c r="J37" s="15">
        <v>10</v>
      </c>
      <c r="K37" s="15">
        <v>0</v>
      </c>
      <c r="L37" s="15">
        <v>30</v>
      </c>
      <c r="M37" s="15">
        <v>10</v>
      </c>
      <c r="N37" s="15" t="s">
        <v>138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 spans="1:30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 spans="1:300">
      <c r="A39" s="13" t="s">
        <v>142</v>
      </c>
      <c r="B39" s="5"/>
      <c r="C39" s="14" t="s">
        <v>143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 spans="1:300">
      <c r="A40" s="5"/>
      <c r="B40" s="5"/>
      <c r="C40" s="2" t="s">
        <v>24</v>
      </c>
      <c r="D40" s="5" t="s">
        <v>25</v>
      </c>
      <c r="E40" s="5" t="s">
        <v>8</v>
      </c>
      <c r="F40" s="5" t="s">
        <v>32</v>
      </c>
      <c r="G40" s="5" t="s">
        <v>33</v>
      </c>
      <c r="H40" s="5" t="s">
        <v>34</v>
      </c>
      <c r="I40" s="5" t="s">
        <v>59</v>
      </c>
      <c r="J40" s="5" t="s">
        <v>89</v>
      </c>
      <c r="K40" s="5" t="s">
        <v>93</v>
      </c>
      <c r="L40" s="5" t="s">
        <v>94</v>
      </c>
      <c r="M40" s="5" t="s">
        <v>95</v>
      </c>
      <c r="N40" s="5" t="s">
        <v>96</v>
      </c>
      <c r="O40" s="5" t="s">
        <v>97</v>
      </c>
      <c r="P40" s="5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 spans="1:300">
      <c r="A41" s="5"/>
      <c r="B41" s="5"/>
      <c r="C41" s="5"/>
      <c r="D41" s="5" t="s">
        <v>105</v>
      </c>
      <c r="E41" s="5" t="s">
        <v>144</v>
      </c>
      <c r="F41" s="15">
        <v>5</v>
      </c>
      <c r="G41" s="15">
        <v>3</v>
      </c>
      <c r="H41" s="15">
        <v>5</v>
      </c>
      <c r="I41" s="5" t="s">
        <v>145</v>
      </c>
      <c r="J41" s="5" t="s">
        <v>138</v>
      </c>
      <c r="K41" s="6">
        <v>-28</v>
      </c>
      <c r="L41" s="15">
        <v>5</v>
      </c>
      <c r="M41" s="6">
        <v>20</v>
      </c>
      <c r="N41" s="5"/>
      <c r="O41" s="5" t="s">
        <v>108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 spans="1:3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 spans="1:300">
      <c r="A43" s="5"/>
      <c r="B43" s="5"/>
      <c r="C43" s="5"/>
      <c r="D43" s="5" t="s">
        <v>25</v>
      </c>
      <c r="E43" s="5" t="s">
        <v>8</v>
      </c>
      <c r="F43" s="5" t="s">
        <v>92</v>
      </c>
      <c r="G43" s="5" t="s">
        <v>89</v>
      </c>
      <c r="H43" s="5" t="s">
        <v>146</v>
      </c>
      <c r="I43" s="5" t="s">
        <v>147</v>
      </c>
      <c r="J43" s="5" t="s">
        <v>148</v>
      </c>
      <c r="K43" s="5" t="s">
        <v>93</v>
      </c>
      <c r="L43" s="5" t="s">
        <v>94</v>
      </c>
      <c r="M43" s="5" t="s">
        <v>95</v>
      </c>
      <c r="N43" s="5" t="s">
        <v>99</v>
      </c>
      <c r="O43" s="5" t="s">
        <v>100</v>
      </c>
      <c r="P43" s="5" t="s">
        <v>101</v>
      </c>
      <c r="Q43" s="5" t="s">
        <v>96</v>
      </c>
      <c r="R43" s="5" t="s">
        <v>97</v>
      </c>
      <c r="S43" s="5" t="s">
        <v>98</v>
      </c>
      <c r="T43" s="5" t="s">
        <v>149</v>
      </c>
      <c r="U43" s="5" t="s">
        <v>150</v>
      </c>
      <c r="V43" s="5" t="s">
        <v>151</v>
      </c>
      <c r="W43" s="5" t="s">
        <v>59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 spans="1:300">
      <c r="A44" s="5"/>
      <c r="B44" s="5"/>
      <c r="C44" s="5"/>
      <c r="D44" s="5" t="s">
        <v>152</v>
      </c>
      <c r="E44" s="5" t="s">
        <v>153</v>
      </c>
      <c r="F44" s="5" t="s">
        <v>154</v>
      </c>
      <c r="G44" s="5" t="s">
        <v>144</v>
      </c>
      <c r="H44" s="5" t="s">
        <v>155</v>
      </c>
      <c r="I44" s="16" t="s">
        <v>156</v>
      </c>
      <c r="J44" s="5"/>
      <c r="K44" s="15">
        <v>0</v>
      </c>
      <c r="L44" s="15">
        <v>-5</v>
      </c>
      <c r="M44" s="15">
        <v>0</v>
      </c>
      <c r="N44" s="15">
        <v>0.1</v>
      </c>
      <c r="O44" s="15">
        <v>0.1</v>
      </c>
      <c r="P44" s="15">
        <v>0.1</v>
      </c>
      <c r="Q44" s="5" t="s">
        <v>108</v>
      </c>
      <c r="R44" s="5" t="s">
        <v>116</v>
      </c>
      <c r="S44" s="5" t="s">
        <v>157</v>
      </c>
      <c r="T44" s="5" t="s">
        <v>93</v>
      </c>
      <c r="U44" s="5" t="s">
        <v>93</v>
      </c>
      <c r="V44" s="5" t="s">
        <v>93</v>
      </c>
      <c r="W44" s="5" t="s">
        <v>158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 spans="1:3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 spans="1:300">
      <c r="A46" s="5"/>
      <c r="B46" s="5"/>
      <c r="C46" s="5"/>
      <c r="D46" s="5" t="s">
        <v>25</v>
      </c>
      <c r="E46" s="5" t="s">
        <v>90</v>
      </c>
      <c r="F46" s="5" t="s">
        <v>159</v>
      </c>
      <c r="G46" s="5" t="s">
        <v>61</v>
      </c>
      <c r="H46" s="5" t="s">
        <v>8</v>
      </c>
      <c r="I46" s="5" t="s">
        <v>89</v>
      </c>
      <c r="J46" s="5" t="s">
        <v>93</v>
      </c>
      <c r="K46" s="5" t="s">
        <v>94</v>
      </c>
      <c r="L46" s="5" t="s">
        <v>95</v>
      </c>
      <c r="M46" s="5" t="s">
        <v>96</v>
      </c>
      <c r="N46" s="5" t="s">
        <v>97</v>
      </c>
      <c r="O46" s="5" t="s">
        <v>98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 spans="1:300">
      <c r="A47" s="5"/>
      <c r="B47" s="5"/>
      <c r="C47" s="5"/>
      <c r="D47" s="5" t="s">
        <v>160</v>
      </c>
      <c r="E47" s="5" t="s">
        <v>105</v>
      </c>
      <c r="F47" s="15">
        <v>20</v>
      </c>
      <c r="G47" s="19" t="str">
        <f>"35%"</f>
        <v>35%</v>
      </c>
      <c r="H47" s="5" t="s">
        <v>144</v>
      </c>
      <c r="I47" s="5" t="s">
        <v>138</v>
      </c>
      <c r="J47" s="6">
        <v>28</v>
      </c>
      <c r="K47" s="5"/>
      <c r="L47" s="5"/>
      <c r="M47" s="5"/>
      <c r="N47" s="5" t="s">
        <v>108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 spans="1:300">
      <c r="A48" s="5"/>
      <c r="B48" s="5"/>
      <c r="C48" s="5"/>
      <c r="D48" s="5" t="s">
        <v>160</v>
      </c>
      <c r="E48" s="5" t="s">
        <v>105</v>
      </c>
      <c r="F48" s="15">
        <v>21</v>
      </c>
      <c r="G48" s="19" t="str">
        <f>"38%"</f>
        <v>38%</v>
      </c>
      <c r="H48" s="5" t="s">
        <v>144</v>
      </c>
      <c r="I48" s="5" t="s">
        <v>138</v>
      </c>
      <c r="J48" s="6">
        <v>30</v>
      </c>
      <c r="K48" s="5"/>
      <c r="L48" s="5"/>
      <c r="M48" s="5"/>
      <c r="N48" s="5" t="s">
        <v>157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 spans="1:300">
      <c r="A49" s="5"/>
      <c r="B49" s="5"/>
      <c r="C49" s="5"/>
      <c r="D49" s="5" t="s">
        <v>160</v>
      </c>
      <c r="E49" s="5" t="s">
        <v>105</v>
      </c>
      <c r="F49" s="15">
        <v>30</v>
      </c>
      <c r="G49" s="19" t="str">
        <f>"50%"</f>
        <v>50%</v>
      </c>
      <c r="H49" s="5" t="s">
        <v>144</v>
      </c>
      <c r="I49" s="5" t="s">
        <v>138</v>
      </c>
      <c r="J49" s="6">
        <v>28</v>
      </c>
      <c r="K49" s="5"/>
      <c r="L49" s="6">
        <v>-15</v>
      </c>
      <c r="M49" s="5"/>
      <c r="N49" s="5" t="s">
        <v>157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 spans="1:300">
      <c r="A50" s="5"/>
      <c r="B50" s="5"/>
      <c r="C50" s="5"/>
      <c r="D50" s="5" t="s">
        <v>160</v>
      </c>
      <c r="E50" s="5" t="s">
        <v>105</v>
      </c>
      <c r="F50" s="15">
        <v>31</v>
      </c>
      <c r="G50" s="19" t="str">
        <f>"52%"</f>
        <v>52%</v>
      </c>
      <c r="H50" s="5" t="s">
        <v>144</v>
      </c>
      <c r="I50" s="5" t="s">
        <v>138</v>
      </c>
      <c r="J50" s="6">
        <v>28</v>
      </c>
      <c r="K50" s="5"/>
      <c r="L50" s="6">
        <v>-20</v>
      </c>
      <c r="M50" s="5"/>
      <c r="N50" s="5" t="s">
        <v>111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 spans="1:300">
      <c r="A51" s="5"/>
      <c r="B51" s="5"/>
      <c r="C51" s="5"/>
      <c r="D51" s="5" t="s">
        <v>160</v>
      </c>
      <c r="E51" s="5" t="s">
        <v>105</v>
      </c>
      <c r="F51" s="15">
        <v>40</v>
      </c>
      <c r="G51" s="19" t="str">
        <f>"85%"</f>
        <v>85%</v>
      </c>
      <c r="H51" s="5" t="s">
        <v>144</v>
      </c>
      <c r="I51" s="5" t="s">
        <v>138</v>
      </c>
      <c r="J51" s="6">
        <v>-28</v>
      </c>
      <c r="K51" s="5"/>
      <c r="L51" s="6">
        <v>-20</v>
      </c>
      <c r="M51" s="5"/>
      <c r="N51" s="5" t="s">
        <v>111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 spans="1:300">
      <c r="A52" s="5"/>
      <c r="B52" s="5"/>
      <c r="C52" s="5"/>
      <c r="D52" s="5" t="s">
        <v>160</v>
      </c>
      <c r="E52" s="5" t="s">
        <v>105</v>
      </c>
      <c r="F52" s="15">
        <v>41</v>
      </c>
      <c r="G52" s="19" t="str">
        <f>"87%"</f>
        <v>87%</v>
      </c>
      <c r="H52" s="5" t="s">
        <v>144</v>
      </c>
      <c r="I52" s="5" t="s">
        <v>138</v>
      </c>
      <c r="J52" s="6">
        <v>-30</v>
      </c>
      <c r="K52" s="5"/>
      <c r="L52" s="6">
        <v>-20</v>
      </c>
      <c r="M52" s="5"/>
      <c r="N52" s="5" t="s">
        <v>116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 spans="1:300">
      <c r="A53" s="5"/>
      <c r="B53" s="5"/>
      <c r="C53" s="5"/>
      <c r="D53" s="5" t="s">
        <v>160</v>
      </c>
      <c r="E53" s="5" t="s">
        <v>105</v>
      </c>
      <c r="F53" s="15">
        <v>50</v>
      </c>
      <c r="G53" s="15" t="str">
        <f>"98%"</f>
        <v>98%</v>
      </c>
      <c r="H53" s="5" t="s">
        <v>144</v>
      </c>
      <c r="I53" s="5" t="s">
        <v>138</v>
      </c>
      <c r="J53" s="6">
        <v>-28</v>
      </c>
      <c r="K53" s="5"/>
      <c r="L53" s="6">
        <v>20</v>
      </c>
      <c r="M53" s="5"/>
      <c r="N53" s="5" t="s">
        <v>116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 spans="1:300">
      <c r="A54" s="5"/>
      <c r="B54" s="5"/>
      <c r="C54" s="5"/>
      <c r="D54" s="5" t="s">
        <v>160</v>
      </c>
      <c r="E54" s="5" t="s">
        <v>105</v>
      </c>
      <c r="F54" s="15">
        <v>70</v>
      </c>
      <c r="G54" s="15" t="str">
        <f>"100%"</f>
        <v>100%</v>
      </c>
      <c r="H54" s="5" t="s">
        <v>144</v>
      </c>
      <c r="I54" s="5" t="s">
        <v>138</v>
      </c>
      <c r="J54" s="6">
        <v>-28</v>
      </c>
      <c r="K54" s="5"/>
      <c r="L54" s="6">
        <v>20</v>
      </c>
      <c r="M54" s="5"/>
      <c r="N54" s="5" t="s">
        <v>161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 spans="1:3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 spans="1:300">
      <c r="A56" s="13" t="s">
        <v>162</v>
      </c>
      <c r="B56" s="5"/>
      <c r="C56" s="14" t="s">
        <v>163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 spans="1:300">
      <c r="A57" s="5"/>
      <c r="B57" s="5"/>
      <c r="C57" s="2" t="s">
        <v>24</v>
      </c>
      <c r="D57" s="5" t="s">
        <v>25</v>
      </c>
      <c r="E57" s="5" t="s">
        <v>8</v>
      </c>
      <c r="F57" s="5" t="s">
        <v>59</v>
      </c>
      <c r="G57" s="5" t="s">
        <v>65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 spans="1:300">
      <c r="A58" s="5"/>
      <c r="B58" s="5"/>
      <c r="C58" s="5"/>
      <c r="D58" s="5" t="s">
        <v>105</v>
      </c>
      <c r="E58" s="5" t="s">
        <v>164</v>
      </c>
      <c r="F58" s="5" t="s">
        <v>165</v>
      </c>
      <c r="G58" s="16" t="str">
        <f>M59</f>
        <v>-33.5|11|30||||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 spans="1:300">
      <c r="A59" s="5"/>
      <c r="B59" s="5"/>
      <c r="C59" s="5" t="s">
        <v>166</v>
      </c>
      <c r="D59" s="18">
        <v>-33.5</v>
      </c>
      <c r="E59" s="18">
        <v>11</v>
      </c>
      <c r="F59" s="18">
        <v>30</v>
      </c>
      <c r="G59" s="12"/>
      <c r="H59" s="5"/>
      <c r="I59" s="12"/>
      <c r="J59" s="5"/>
      <c r="K59" s="5" t="str">
        <f t="shared" ref="K59:K85" si="0">D59 &amp; "|" &amp; E59 &amp; "|" &amp; F59 &amp; "|" &amp; G59 &amp; "|" &amp; H59 &amp; "|" &amp; I59 &amp; "|"</f>
        <v>-33.5|11|30||||</v>
      </c>
      <c r="L59" s="5"/>
      <c r="M59" s="16" t="str">
        <f>CONCATENATE(K59:K85)</f>
        <v>-33.5|11|30||||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 spans="1:300">
      <c r="A60" s="5"/>
      <c r="B60" s="5"/>
      <c r="C60" s="5"/>
      <c r="D60" s="18">
        <v>-26</v>
      </c>
      <c r="E60" s="18">
        <v>8</v>
      </c>
      <c r="F60" s="18">
        <v>26</v>
      </c>
      <c r="G60" s="12"/>
      <c r="H60" s="5"/>
      <c r="I60" s="12"/>
      <c r="J60" s="5"/>
      <c r="K60" s="5" t="str">
        <f t="shared" si="0"/>
        <v>-26|8|26||||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 spans="1:300">
      <c r="A61" s="5"/>
      <c r="B61" s="5"/>
      <c r="C61" s="5"/>
      <c r="D61" s="18">
        <v>-16</v>
      </c>
      <c r="E61" s="18">
        <v>7</v>
      </c>
      <c r="F61" s="18">
        <v>5</v>
      </c>
      <c r="G61" s="5"/>
      <c r="H61" s="5"/>
      <c r="I61" s="12" t="s">
        <v>167</v>
      </c>
      <c r="J61" s="5"/>
      <c r="K61" s="5" t="str">
        <f t="shared" si="0"/>
        <v>-16|7|5|||20deg|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 spans="1:300">
      <c r="A62" s="5"/>
      <c r="B62" s="5"/>
      <c r="C62" s="5"/>
      <c r="D62" s="18">
        <v>-16</v>
      </c>
      <c r="E62" s="18">
        <v>7</v>
      </c>
      <c r="F62" s="18">
        <v>-5</v>
      </c>
      <c r="G62" s="5"/>
      <c r="H62" s="5"/>
      <c r="I62" s="12" t="s">
        <v>167</v>
      </c>
      <c r="J62" s="5"/>
      <c r="K62" s="5" t="str">
        <f t="shared" si="0"/>
        <v>-16|7|-5|||20deg|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 spans="1:300">
      <c r="A63" s="5"/>
      <c r="B63" s="5"/>
      <c r="C63" s="5"/>
      <c r="D63" s="18">
        <v>-19</v>
      </c>
      <c r="E63" s="18">
        <v>11</v>
      </c>
      <c r="F63" s="18">
        <v>-32.5</v>
      </c>
      <c r="G63" s="5"/>
      <c r="H63" s="5"/>
      <c r="I63" s="12"/>
      <c r="J63" s="5"/>
      <c r="K63" s="5" t="str">
        <f t="shared" si="0"/>
        <v>-19|11|-32.5||||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 spans="1:300">
      <c r="A64" s="5"/>
      <c r="B64" s="5"/>
      <c r="C64" s="5"/>
      <c r="D64" s="18">
        <v>-18.5</v>
      </c>
      <c r="E64" s="18">
        <v>11</v>
      </c>
      <c r="F64" s="18">
        <v>30</v>
      </c>
      <c r="G64" s="5"/>
      <c r="H64" s="5"/>
      <c r="I64" s="12"/>
      <c r="J64" s="5"/>
      <c r="K64" s="5" t="str">
        <f t="shared" si="0"/>
        <v>-18.5|11|30||||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 spans="1:300">
      <c r="A65" s="5"/>
      <c r="B65" s="5"/>
      <c r="C65" s="5"/>
      <c r="D65" s="18">
        <v>-11</v>
      </c>
      <c r="E65" s="18">
        <v>8</v>
      </c>
      <c r="F65" s="18">
        <v>26</v>
      </c>
      <c r="G65" s="5"/>
      <c r="H65" s="5"/>
      <c r="I65" s="12"/>
      <c r="J65" s="5"/>
      <c r="K65" s="5" t="str">
        <f t="shared" si="0"/>
        <v>-11|8|26||||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 spans="1:300">
      <c r="A66" s="5"/>
      <c r="B66" s="5"/>
      <c r="C66" s="5"/>
      <c r="D66" s="18">
        <v>-8.5</v>
      </c>
      <c r="E66" s="18">
        <v>7</v>
      </c>
      <c r="F66" s="18">
        <v>5</v>
      </c>
      <c r="G66" s="5"/>
      <c r="H66" s="5"/>
      <c r="I66" s="12" t="s">
        <v>168</v>
      </c>
      <c r="J66" s="5"/>
      <c r="K66" s="5" t="str">
        <f t="shared" si="0"/>
        <v>-8.5|7|5|||-20deg|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 spans="1:300">
      <c r="A67" s="5"/>
      <c r="B67" s="5"/>
      <c r="C67" s="5"/>
      <c r="D67" s="18">
        <v>-8.5</v>
      </c>
      <c r="E67" s="18">
        <v>7</v>
      </c>
      <c r="F67" s="18">
        <v>-5</v>
      </c>
      <c r="G67" s="5"/>
      <c r="H67" s="5"/>
      <c r="I67" s="5" t="s">
        <v>168</v>
      </c>
      <c r="J67" s="5"/>
      <c r="K67" s="5" t="str">
        <f t="shared" si="0"/>
        <v>-8.5|7|-5|||-20deg|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 spans="1:300">
      <c r="A68" s="5"/>
      <c r="B68" s="5"/>
      <c r="C68" s="5"/>
      <c r="D68" s="18">
        <v>-11</v>
      </c>
      <c r="E68" s="18">
        <v>11</v>
      </c>
      <c r="F68" s="18">
        <v>-32.5</v>
      </c>
      <c r="G68" s="5"/>
      <c r="H68" s="5"/>
      <c r="I68" s="5"/>
      <c r="J68" s="5"/>
      <c r="K68" s="5" t="str">
        <f t="shared" si="0"/>
        <v>-11|11|-32.5||||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 spans="1:300">
      <c r="A69" s="5"/>
      <c r="B69" s="5"/>
      <c r="C69" s="5"/>
      <c r="D69" s="18">
        <v>-3.5</v>
      </c>
      <c r="E69" s="18">
        <v>11</v>
      </c>
      <c r="F69" s="18">
        <v>30</v>
      </c>
      <c r="G69" s="5"/>
      <c r="H69" s="5"/>
      <c r="I69" s="5"/>
      <c r="J69" s="5"/>
      <c r="K69" s="5" t="str">
        <f t="shared" si="0"/>
        <v>-3.5|11|30||||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 spans="1:300">
      <c r="A70" s="5"/>
      <c r="B70" s="5"/>
      <c r="C70" s="5"/>
      <c r="D70" s="18">
        <v>7</v>
      </c>
      <c r="E70" s="18">
        <v>7</v>
      </c>
      <c r="F70" s="18">
        <v>5</v>
      </c>
      <c r="G70" s="5"/>
      <c r="H70" s="5"/>
      <c r="I70" s="5" t="s">
        <v>167</v>
      </c>
      <c r="J70" s="5"/>
      <c r="K70" s="5" t="str">
        <f t="shared" si="0"/>
        <v>7|7|5|||20deg|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 spans="1:300">
      <c r="A71" s="5"/>
      <c r="B71" s="5"/>
      <c r="C71" s="5"/>
      <c r="D71" s="18">
        <v>7</v>
      </c>
      <c r="E71" s="18">
        <v>7</v>
      </c>
      <c r="F71" s="18">
        <v>-5</v>
      </c>
      <c r="G71" s="5"/>
      <c r="H71" s="5"/>
      <c r="I71" s="5" t="s">
        <v>167</v>
      </c>
      <c r="J71" s="5"/>
      <c r="K71" s="5" t="str">
        <f t="shared" si="0"/>
        <v>7|7|-5|||20deg|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 spans="1:300">
      <c r="A72" s="5"/>
      <c r="B72" s="5"/>
      <c r="C72" s="5"/>
      <c r="D72" s="18">
        <v>5.5</v>
      </c>
      <c r="E72" s="18">
        <v>11</v>
      </c>
      <c r="F72" s="18">
        <v>-32.5</v>
      </c>
      <c r="G72" s="5"/>
      <c r="H72" s="5"/>
      <c r="I72" s="5"/>
      <c r="J72" s="5"/>
      <c r="K72" s="5" t="str">
        <f t="shared" si="0"/>
        <v>5.5|11|-32.5||||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 spans="1:300">
      <c r="A73" s="5"/>
      <c r="B73" s="5"/>
      <c r="C73" s="5"/>
      <c r="D73" s="18">
        <v>4</v>
      </c>
      <c r="E73" s="18">
        <v>8</v>
      </c>
      <c r="F73" s="18">
        <v>26</v>
      </c>
      <c r="G73" s="5"/>
      <c r="H73" s="5"/>
      <c r="I73" s="5"/>
      <c r="J73" s="5"/>
      <c r="K73" s="5" t="str">
        <f t="shared" si="0"/>
        <v>4|8|26||||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 spans="1:300">
      <c r="A74" s="5"/>
      <c r="B74" s="5"/>
      <c r="C74" s="5"/>
      <c r="D74" s="18">
        <v>11.5</v>
      </c>
      <c r="E74" s="18">
        <v>11</v>
      </c>
      <c r="F74" s="18">
        <v>30</v>
      </c>
      <c r="G74" s="5"/>
      <c r="H74" s="5"/>
      <c r="I74" s="5"/>
      <c r="J74" s="5"/>
      <c r="K74" s="5" t="str">
        <f t="shared" si="0"/>
        <v>11.5|11|30||||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 spans="1:300">
      <c r="A75" s="5"/>
      <c r="B75" s="5"/>
      <c r="C75" s="5"/>
      <c r="D75" s="18">
        <v>13.25</v>
      </c>
      <c r="E75" s="18">
        <v>7</v>
      </c>
      <c r="F75" s="18">
        <v>5</v>
      </c>
      <c r="G75" s="5"/>
      <c r="H75" s="5"/>
      <c r="I75" s="5" t="s">
        <v>168</v>
      </c>
      <c r="J75" s="5"/>
      <c r="K75" s="5" t="str">
        <f t="shared" si="0"/>
        <v>13.25|7|5|||-20deg|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 spans="1:300">
      <c r="A76" s="5"/>
      <c r="B76" s="5"/>
      <c r="C76" s="5"/>
      <c r="D76" s="18">
        <v>13.25</v>
      </c>
      <c r="E76" s="18">
        <v>7</v>
      </c>
      <c r="F76" s="18">
        <v>-5</v>
      </c>
      <c r="G76" s="5"/>
      <c r="H76" s="5"/>
      <c r="I76" s="5" t="s">
        <v>168</v>
      </c>
      <c r="J76" s="5"/>
      <c r="K76" s="5" t="str">
        <f t="shared" si="0"/>
        <v>13.25|7|-5|||-20deg|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 spans="1:300">
      <c r="A77" s="5"/>
      <c r="B77" s="5"/>
      <c r="C77" s="5"/>
      <c r="D77" s="18">
        <v>13.5</v>
      </c>
      <c r="E77" s="18">
        <v>11</v>
      </c>
      <c r="F77" s="18">
        <v>-32.5</v>
      </c>
      <c r="G77" s="5"/>
      <c r="H77" s="5"/>
      <c r="I77" s="5"/>
      <c r="J77" s="5"/>
      <c r="K77" s="5" t="str">
        <f t="shared" si="0"/>
        <v>13.5|11|-32.5||||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 spans="1:300">
      <c r="A78" s="5"/>
      <c r="B78" s="5"/>
      <c r="C78" s="5"/>
      <c r="D78" s="18">
        <v>19</v>
      </c>
      <c r="E78" s="18">
        <v>8</v>
      </c>
      <c r="F78" s="18">
        <v>26</v>
      </c>
      <c r="G78" s="5"/>
      <c r="H78" s="5"/>
      <c r="I78" s="5"/>
      <c r="J78" s="5"/>
      <c r="K78" s="5" t="str">
        <f t="shared" si="0"/>
        <v>19|8|26||||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 spans="1:300">
      <c r="A79" s="5"/>
      <c r="B79" s="5"/>
      <c r="C79" s="5"/>
      <c r="D79" s="18">
        <v>26.5</v>
      </c>
      <c r="E79" s="18">
        <v>11</v>
      </c>
      <c r="F79" s="18">
        <v>30</v>
      </c>
      <c r="G79" s="5"/>
      <c r="H79" s="5"/>
      <c r="I79" s="5"/>
      <c r="J79" s="5"/>
      <c r="K79" s="5" t="str">
        <f t="shared" si="0"/>
        <v>26.5|11|30||||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 spans="1:300">
      <c r="A80" s="5"/>
      <c r="B80" s="5"/>
      <c r="C80" s="5"/>
      <c r="D80" s="18">
        <v>34</v>
      </c>
      <c r="E80" s="18">
        <v>8</v>
      </c>
      <c r="F80" s="9">
        <v>26</v>
      </c>
      <c r="G80" s="5"/>
      <c r="H80" s="5"/>
      <c r="I80" s="5"/>
      <c r="J80" s="5"/>
      <c r="K80" s="5" t="str">
        <f t="shared" si="0"/>
        <v>34|8|26||||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 spans="1:300">
      <c r="A81" s="5"/>
      <c r="B81" s="5"/>
      <c r="C81" s="5"/>
      <c r="D81" s="18">
        <v>46</v>
      </c>
      <c r="E81" s="18">
        <v>11</v>
      </c>
      <c r="F81" s="9">
        <v>27</v>
      </c>
      <c r="G81" s="5"/>
      <c r="H81" s="5"/>
      <c r="I81" s="5"/>
      <c r="J81" s="5"/>
      <c r="K81" s="5" t="str">
        <f t="shared" si="0"/>
        <v>46|11|27||||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 spans="1:300">
      <c r="A82" s="5"/>
      <c r="B82" s="5"/>
      <c r="C82" s="5"/>
      <c r="D82" s="18">
        <v>43</v>
      </c>
      <c r="E82" s="18">
        <v>2</v>
      </c>
      <c r="F82" s="18">
        <v>21</v>
      </c>
      <c r="G82" s="5"/>
      <c r="H82" s="5"/>
      <c r="I82" s="5"/>
      <c r="J82" s="5"/>
      <c r="K82" s="5" t="str">
        <f t="shared" si="0"/>
        <v>43|2|21||||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 spans="1:300">
      <c r="A83" s="5"/>
      <c r="B83" s="5"/>
      <c r="C83" s="5"/>
      <c r="D83" s="18">
        <v>46</v>
      </c>
      <c r="E83" s="18">
        <v>11</v>
      </c>
      <c r="F83" s="18">
        <v>15</v>
      </c>
      <c r="G83" s="5"/>
      <c r="H83" s="5"/>
      <c r="I83" s="5"/>
      <c r="J83" s="5"/>
      <c r="K83" s="5" t="str">
        <f t="shared" si="0"/>
        <v>46|11|15||||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 spans="1:300">
      <c r="A84" s="5"/>
      <c r="B84" s="5"/>
      <c r="C84" s="5"/>
      <c r="D84" s="18">
        <v>43</v>
      </c>
      <c r="E84" s="18">
        <v>2</v>
      </c>
      <c r="F84" s="18">
        <v>9</v>
      </c>
      <c r="G84" s="5"/>
      <c r="H84" s="5"/>
      <c r="I84" s="5"/>
      <c r="J84" s="5"/>
      <c r="K84" s="5" t="str">
        <f t="shared" si="0"/>
        <v>43|2|9||||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 spans="1:300">
      <c r="A85" s="5"/>
      <c r="B85" s="5"/>
      <c r="C85" s="5"/>
      <c r="D85" s="18">
        <v>46</v>
      </c>
      <c r="E85" s="18">
        <v>11</v>
      </c>
      <c r="F85" s="18">
        <v>3</v>
      </c>
      <c r="G85" s="5"/>
      <c r="H85" s="5"/>
      <c r="I85" s="5"/>
      <c r="J85" s="5"/>
      <c r="K85" s="5" t="str">
        <f t="shared" si="0"/>
        <v>46|11|3||||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 spans="1:3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 spans="1:300">
      <c r="A87" s="13" t="s">
        <v>169</v>
      </c>
      <c r="B87" s="5"/>
      <c r="C87" s="14" t="s">
        <v>170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 spans="1:300">
      <c r="A88" s="5"/>
      <c r="B88" s="5"/>
      <c r="C88" s="2" t="s">
        <v>24</v>
      </c>
      <c r="D88" s="5" t="s">
        <v>25</v>
      </c>
      <c r="E88" s="5" t="s">
        <v>8</v>
      </c>
      <c r="F88" s="5" t="s">
        <v>59</v>
      </c>
      <c r="G88" s="5" t="s">
        <v>65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 spans="1:300">
      <c r="A89" s="5"/>
      <c r="B89" s="5"/>
      <c r="C89" s="5"/>
      <c r="D89" s="5" t="s">
        <v>105</v>
      </c>
      <c r="E89" s="5" t="s">
        <v>171</v>
      </c>
      <c r="F89" s="5" t="s">
        <v>172</v>
      </c>
      <c r="G89" s="16" t="s">
        <v>173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 spans="1:300">
      <c r="A90" s="5"/>
      <c r="B90" s="5"/>
      <c r="C90" s="5"/>
      <c r="D90" s="5" t="s">
        <v>105</v>
      </c>
      <c r="E90" s="5" t="s">
        <v>174</v>
      </c>
      <c r="F90" s="5" t="s">
        <v>172</v>
      </c>
      <c r="G90" s="16" t="s">
        <v>175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 spans="1:300">
      <c r="A91" s="5"/>
      <c r="B91" s="5"/>
      <c r="C91" s="5"/>
      <c r="D91" s="5" t="s">
        <v>105</v>
      </c>
      <c r="E91" s="5" t="s">
        <v>176</v>
      </c>
      <c r="F91" s="5" t="s">
        <v>172</v>
      </c>
      <c r="G91" s="16" t="s">
        <v>177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 spans="1:300">
      <c r="A92" s="5"/>
      <c r="B92" s="5"/>
      <c r="C92" s="5"/>
      <c r="D92" s="5" t="s">
        <v>105</v>
      </c>
      <c r="E92" s="5" t="s">
        <v>178</v>
      </c>
      <c r="F92" s="5" t="s">
        <v>172</v>
      </c>
      <c r="G92" s="16" t="s">
        <v>179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 spans="1:300">
      <c r="A93" s="5"/>
      <c r="B93" s="5"/>
      <c r="C93" s="5"/>
      <c r="D93" s="5" t="s">
        <v>105</v>
      </c>
      <c r="E93" s="5" t="s">
        <v>180</v>
      </c>
      <c r="F93" s="5" t="s">
        <v>172</v>
      </c>
      <c r="G93" s="16" t="s">
        <v>181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 spans="1:300">
      <c r="A94" s="5"/>
      <c r="B94" s="5"/>
      <c r="C94" s="5"/>
      <c r="D94" s="5" t="s">
        <v>105</v>
      </c>
      <c r="E94" s="5" t="s">
        <v>182</v>
      </c>
      <c r="F94" s="5" t="s">
        <v>172</v>
      </c>
      <c r="G94" s="16" t="s">
        <v>183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 spans="1:300">
      <c r="A95" s="5"/>
      <c r="B95" s="5"/>
      <c r="C95" s="5"/>
      <c r="D95" s="5" t="s">
        <v>105</v>
      </c>
      <c r="E95" s="5" t="s">
        <v>184</v>
      </c>
      <c r="F95" s="5" t="s">
        <v>172</v>
      </c>
      <c r="G95" s="16" t="s">
        <v>185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 spans="1:300">
      <c r="A96" s="5"/>
      <c r="B96" s="5"/>
      <c r="C96" s="5"/>
      <c r="D96" s="5" t="s">
        <v>105</v>
      </c>
      <c r="E96" s="5" t="s">
        <v>186</v>
      </c>
      <c r="F96" s="5" t="s">
        <v>172</v>
      </c>
      <c r="G96" s="16" t="s">
        <v>187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 spans="1:300">
      <c r="A97" s="5"/>
      <c r="B97" s="5"/>
      <c r="C97" s="5"/>
      <c r="D97" s="5" t="s">
        <v>105</v>
      </c>
      <c r="E97" s="5" t="s">
        <v>188</v>
      </c>
      <c r="F97" s="5" t="s">
        <v>172</v>
      </c>
      <c r="G97" s="16" t="s">
        <v>189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 spans="1:300">
      <c r="A98" s="5"/>
      <c r="B98" s="5"/>
      <c r="C98" s="5"/>
      <c r="D98" s="5" t="s">
        <v>105</v>
      </c>
      <c r="E98" s="5" t="s">
        <v>190</v>
      </c>
      <c r="F98" s="5" t="s">
        <v>172</v>
      </c>
      <c r="G98" s="16" t="s">
        <v>191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 spans="1:300">
      <c r="A99" s="5"/>
      <c r="B99" s="5"/>
      <c r="C99" s="5"/>
      <c r="D99" s="5" t="s">
        <v>105</v>
      </c>
      <c r="E99" s="5" t="s">
        <v>192</v>
      </c>
      <c r="F99" s="5" t="s">
        <v>172</v>
      </c>
      <c r="G99" s="16" t="s">
        <v>193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 spans="1:300">
      <c r="A100" s="5"/>
      <c r="B100" s="5"/>
      <c r="C100" s="5"/>
      <c r="D100" s="5" t="s">
        <v>105</v>
      </c>
      <c r="E100" s="5" t="s">
        <v>194</v>
      </c>
      <c r="F100" s="5" t="s">
        <v>172</v>
      </c>
      <c r="G100" s="16" t="s">
        <v>195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 spans="1:300">
      <c r="A101" s="5"/>
      <c r="B101" s="5"/>
      <c r="C101" s="5"/>
      <c r="D101" s="5" t="s">
        <v>105</v>
      </c>
      <c r="E101" s="5" t="s">
        <v>196</v>
      </c>
      <c r="F101" s="5" t="s">
        <v>172</v>
      </c>
      <c r="G101" s="16" t="s">
        <v>197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 spans="1:3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  <row r="103" spans="1:3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</row>
    <row r="104" spans="1:3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</row>
    <row r="105" spans="1:3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</row>
    <row r="106" spans="1:3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</row>
    <row r="107" spans="1:3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</row>
    <row r="108" spans="1:3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</row>
    <row r="109" spans="1:3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</row>
    <row r="110" spans="1:3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</row>
    <row r="111" spans="1:3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</row>
    <row r="112" spans="1:3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</row>
    <row r="113" spans="1:3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</row>
    <row r="114" spans="1:3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</row>
    <row r="115" spans="1:3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</row>
    <row r="116" spans="1:3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</row>
    <row r="117" spans="1:3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</row>
    <row r="118" spans="1:3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</row>
    <row r="119" spans="1:3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</row>
    <row r="120" spans="1:3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</row>
    <row r="121" spans="1:3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</row>
    <row r="122" spans="1:3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</row>
    <row r="123" spans="1:3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</row>
    <row r="124" spans="1:3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</row>
    <row r="125" spans="1:3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</row>
    <row r="126" spans="1:3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</row>
    <row r="127" spans="1:3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</row>
    <row r="128" spans="1:3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</row>
    <row r="129" spans="1:3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</row>
    <row r="130" spans="1:3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</row>
    <row r="131" spans="1:3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</row>
    <row r="132" spans="1:3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</row>
    <row r="133" spans="1:3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</row>
    <row r="134" spans="1:3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</row>
    <row r="135" spans="1:3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</row>
    <row r="136" spans="1:3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</row>
    <row r="137" spans="1:300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</row>
    <row r="138" spans="1:3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</row>
    <row r="139" spans="1:3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</row>
    <row r="140" spans="1:3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</row>
    <row r="141" spans="1:3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</row>
    <row r="142" spans="1:3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</row>
    <row r="143" spans="1:3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</row>
    <row r="144" spans="1:3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</row>
    <row r="145" spans="1:3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</row>
    <row r="146" spans="1:3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</row>
    <row r="147" spans="1:3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</row>
    <row r="148" spans="1:3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</row>
    <row r="149" spans="1:3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</row>
    <row r="150" spans="1:3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</row>
    <row r="151" spans="1:3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</row>
    <row r="152" spans="1:3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</row>
    <row r="153" spans="1:3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</row>
    <row r="154" spans="1:3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</row>
    <row r="155" spans="1:3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</row>
    <row r="156" spans="1:3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</row>
    <row r="157" spans="1:3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</row>
    <row r="158" spans="1:3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</row>
    <row r="159" spans="1:3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</row>
    <row r="160" spans="1:3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</row>
    <row r="161" spans="1:3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</row>
    <row r="162" spans="1:3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</row>
    <row r="163" spans="1:3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</row>
    <row r="164" spans="1:3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</row>
    <row r="165" spans="1:3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</row>
    <row r="166" spans="1:3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</row>
    <row r="167" spans="1:3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</row>
    <row r="168" spans="1:3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</row>
    <row r="169" spans="1:3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</row>
    <row r="170" spans="1:3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</row>
    <row r="171" spans="1:3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</row>
    <row r="172" spans="1:3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</row>
    <row r="173" spans="1:3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</row>
    <row r="174" spans="1:3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</row>
    <row r="175" spans="1:3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</row>
    <row r="176" spans="1:3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</row>
    <row r="177" spans="1:3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</row>
    <row r="178" spans="1:3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</row>
    <row r="179" spans="1:3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</row>
    <row r="180" spans="1:3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</row>
    <row r="181" spans="1:3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</row>
    <row r="182" spans="1:3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</row>
    <row r="183" spans="1:3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</row>
    <row r="184" spans="1:3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</row>
    <row r="185" spans="1:3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</row>
    <row r="186" spans="1:3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</row>
    <row r="187" spans="1:3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</row>
    <row r="188" spans="1:3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</row>
    <row r="189" spans="1:3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</row>
    <row r="190" spans="1:3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</row>
    <row r="191" spans="1:3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</row>
    <row r="192" spans="1:3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</row>
    <row r="193" spans="1:3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</row>
    <row r="194" spans="1:3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</row>
    <row r="195" spans="1:3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</row>
    <row r="196" spans="1:3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</row>
    <row r="197" spans="1:3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</row>
    <row r="198" spans="1:3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</row>
    <row r="199" spans="1:3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</row>
    <row r="200" spans="1:3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</row>
    <row r="201" spans="1:30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</row>
    <row r="202" spans="1:30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</row>
    <row r="203" spans="1:30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</row>
    <row r="204" spans="1:30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</row>
    <row r="205" spans="1:30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</row>
    <row r="206" spans="1:30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</row>
    <row r="207" spans="1:30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</row>
    <row r="208" spans="1:30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</row>
    <row r="209" spans="1:30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</row>
    <row r="210" spans="1:30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</row>
    <row r="211" spans="1:30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</row>
    <row r="212" spans="1:30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</row>
    <row r="213" spans="1:30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</row>
    <row r="214" spans="1:30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</row>
    <row r="215" spans="1:30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</row>
    <row r="216" spans="1:30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</row>
    <row r="217" spans="1:30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</row>
    <row r="218" spans="1:30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</row>
    <row r="219" spans="1:30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</row>
    <row r="220" spans="1:30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</row>
    <row r="221" spans="1:30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</row>
    <row r="222" spans="1:30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</row>
    <row r="223" spans="1:30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</row>
    <row r="224" spans="1:30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</row>
    <row r="225" spans="1:30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</row>
    <row r="226" spans="1:30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</row>
    <row r="227" spans="1:30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</row>
    <row r="228" spans="1:30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</row>
    <row r="229" spans="1:30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</row>
    <row r="230" spans="1:30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</row>
    <row r="231" spans="1:30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</row>
    <row r="232" spans="1:30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</row>
    <row r="233" spans="1:30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</row>
    <row r="234" spans="1:30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</row>
    <row r="235" spans="1:30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</row>
    <row r="236" spans="1:30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</row>
    <row r="237" spans="1:30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</row>
    <row r="238" spans="1:30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</row>
    <row r="239" spans="1:30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</row>
    <row r="240" spans="1:30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</row>
    <row r="241" spans="1:30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</row>
    <row r="242" spans="1:30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</row>
    <row r="243" spans="1:30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</row>
    <row r="244" spans="1:30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</row>
    <row r="245" spans="1:30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</row>
    <row r="246" spans="1:30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</row>
    <row r="247" spans="1:30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</row>
    <row r="248" spans="1:30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</row>
    <row r="249" spans="1:30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</row>
    <row r="250" spans="1:30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</row>
    <row r="251" spans="1:30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</row>
    <row r="252" spans="1:30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</row>
    <row r="253" spans="1:30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</row>
    <row r="254" spans="1:30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</row>
    <row r="255" spans="1:30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</row>
    <row r="256" spans="1:30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</row>
    <row r="257" spans="1:30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</row>
    <row r="258" spans="1:30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</row>
    <row r="259" spans="1:30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</row>
    <row r="260" spans="1:30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</row>
    <row r="261" spans="1:30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</row>
    <row r="262" spans="1:30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</row>
    <row r="263" spans="1:30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</row>
    <row r="264" spans="1:30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</row>
    <row r="265" spans="1:30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</row>
    <row r="266" spans="1:30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</row>
    <row r="267" spans="1:30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</row>
    <row r="268" spans="1:30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</row>
    <row r="269" spans="1:30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</row>
    <row r="270" spans="1:30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</row>
    <row r="271" spans="1:30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</row>
    <row r="272" spans="1:30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</row>
    <row r="273" spans="1:30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</row>
    <row r="274" spans="1:30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</row>
    <row r="275" spans="1:30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</row>
    <row r="276" spans="1:30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</row>
    <row r="277" spans="1:30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</row>
    <row r="278" spans="1:30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</row>
    <row r="279" spans="1:30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</row>
    <row r="280" spans="1:30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</row>
    <row r="281" spans="1:30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</row>
    <row r="282" spans="1:30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</row>
    <row r="283" spans="1:30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</row>
    <row r="284" spans="1:30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</row>
    <row r="285" spans="1:30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</row>
    <row r="286" spans="1:30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</row>
    <row r="287" spans="1:30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</row>
    <row r="288" spans="1:30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</row>
    <row r="289" spans="1:30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</row>
    <row r="290" spans="1:30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</row>
    <row r="291" spans="1:30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</row>
    <row r="292" spans="1:30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</row>
    <row r="293" spans="1:30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</row>
    <row r="294" spans="1:30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</row>
    <row r="295" spans="1:30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</row>
    <row r="296" spans="1:30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</row>
    <row r="297" spans="1:30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</row>
    <row r="298" spans="1:30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</row>
    <row r="299" spans="1:30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</row>
    <row r="300" spans="1: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</row>
    <row r="301" spans="1:30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</row>
    <row r="302" spans="1:30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</row>
    <row r="303" spans="1:30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</row>
    <row r="304" spans="1:30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</row>
    <row r="305" spans="1:30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</row>
    <row r="306" spans="1:30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</row>
    <row r="307" spans="1:30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</row>
    <row r="308" spans="1:30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</row>
    <row r="309" spans="1:30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</row>
    <row r="310" spans="1:30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</row>
    <row r="311" spans="1:30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</row>
    <row r="312" spans="1:30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</row>
    <row r="313" spans="1:30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</row>
    <row r="314" spans="1:30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</row>
    <row r="315" spans="1:30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</row>
    <row r="316" spans="1:30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</row>
    <row r="317" spans="1:30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</row>
    <row r="318" spans="1:30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</row>
    <row r="319" spans="1:30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</row>
    <row r="320" spans="1:30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</row>
    <row r="321" spans="1:30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</row>
    <row r="322" spans="1:30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</row>
    <row r="323" spans="1:30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</row>
    <row r="324" spans="1:30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</row>
    <row r="325" spans="1:30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</row>
    <row r="326" spans="1:30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</row>
    <row r="327" spans="1:30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</row>
    <row r="328" spans="1:30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</row>
    <row r="329" spans="1:30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</row>
    <row r="330" spans="1:30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</row>
    <row r="331" spans="1:30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</row>
    <row r="332" spans="1:30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</row>
    <row r="333" spans="1:30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</row>
    <row r="334" spans="1:30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</row>
    <row r="335" spans="1:30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</row>
    <row r="336" spans="1:30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</row>
    <row r="337" spans="1:30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</row>
    <row r="338" spans="1:30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</row>
    <row r="339" spans="1:30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</row>
    <row r="340" spans="1:30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</row>
    <row r="341" spans="1:30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</row>
    <row r="342" spans="1:30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</row>
    <row r="343" spans="1:30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</row>
    <row r="344" spans="1:30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</row>
    <row r="345" spans="1:30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</row>
    <row r="346" spans="1:30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</row>
    <row r="347" spans="1:30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</row>
    <row r="348" spans="1:30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</row>
    <row r="349" spans="1:30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</row>
    <row r="350" spans="1:30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</row>
    <row r="351" spans="1:30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</row>
    <row r="352" spans="1:30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</row>
    <row r="353" spans="1:30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</row>
    <row r="354" spans="1:30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</row>
    <row r="355" spans="1:30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</row>
    <row r="356" spans="1:30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</row>
    <row r="357" spans="1:30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</row>
    <row r="358" spans="1:30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</row>
    <row r="359" spans="1:30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</row>
    <row r="360" spans="1:30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</row>
    <row r="361" spans="1:30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</row>
    <row r="362" spans="1:30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</row>
    <row r="363" spans="1:30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</row>
    <row r="364" spans="1:30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</row>
    <row r="365" spans="1:30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</row>
    <row r="366" spans="1:30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</row>
    <row r="367" spans="1:30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</row>
    <row r="368" spans="1:30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</row>
    <row r="369" spans="1:30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</row>
    <row r="370" spans="1:30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</row>
    <row r="371" spans="1:30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</row>
    <row r="372" spans="1:30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</row>
    <row r="373" spans="1:30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</row>
    <row r="374" spans="1:30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</row>
    <row r="375" spans="1:30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</row>
    <row r="376" spans="1:30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</row>
    <row r="377" spans="1:30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</row>
    <row r="378" spans="1:30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</row>
    <row r="379" spans="1:30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</row>
    <row r="380" spans="1:30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</row>
    <row r="381" spans="1:30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</row>
    <row r="382" spans="1:30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</row>
    <row r="383" spans="1:30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</row>
    <row r="384" spans="1:30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</row>
    <row r="385" spans="1:30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</row>
    <row r="386" spans="1:30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</row>
    <row r="387" spans="1:30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</row>
    <row r="388" spans="1:30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</row>
    <row r="389" spans="1:30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</row>
    <row r="390" spans="1:30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</row>
    <row r="391" spans="1:30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</row>
    <row r="392" spans="1:30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</row>
    <row r="393" spans="1:30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</row>
    <row r="394" spans="1:30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</row>
    <row r="395" spans="1:30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</row>
    <row r="396" spans="1:30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</row>
    <row r="397" spans="1:30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</row>
    <row r="398" spans="1:30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</row>
    <row r="399" spans="1:30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</row>
    <row r="400" spans="1:3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</row>
    <row r="401" spans="1:30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</row>
    <row r="402" spans="1:30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</row>
    <row r="403" spans="1:30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</row>
    <row r="404" spans="1:30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</row>
    <row r="405" spans="1:30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</row>
    <row r="406" spans="1:30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</row>
    <row r="407" spans="1:30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</row>
    <row r="408" spans="1:30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</row>
    <row r="409" spans="1:30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</row>
    <row r="410" spans="1:30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</row>
    <row r="411" spans="1:30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</row>
    <row r="412" spans="1:30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</row>
    <row r="413" spans="1:30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</row>
    <row r="414" spans="1:30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</row>
    <row r="415" spans="1:30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</row>
    <row r="416" spans="1:30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</row>
    <row r="417" spans="1:30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</row>
    <row r="418" spans="1:30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</row>
    <row r="419" spans="1:30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</row>
    <row r="420" spans="1:30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</row>
    <row r="421" spans="1:30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</row>
    <row r="422" spans="1:30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</row>
    <row r="423" spans="1:30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</row>
    <row r="424" spans="1:30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</row>
    <row r="425" spans="1:30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</row>
    <row r="426" spans="1:30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</row>
    <row r="427" spans="1:30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</row>
    <row r="428" spans="1:30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</row>
    <row r="429" spans="1:30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</row>
    <row r="430" spans="1:30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</row>
    <row r="431" spans="1:30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</row>
    <row r="432" spans="1:30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</row>
    <row r="433" spans="1:30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</row>
    <row r="434" spans="1:30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</row>
    <row r="435" spans="1:30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</row>
    <row r="436" spans="1:30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</row>
    <row r="437" spans="1:30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</row>
    <row r="438" spans="1:30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</row>
    <row r="439" spans="1:30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</row>
    <row r="440" spans="1:30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</row>
    <row r="441" spans="1:30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</row>
    <row r="442" spans="1:30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</row>
    <row r="443" spans="1:30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</row>
    <row r="444" spans="1:30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</row>
    <row r="445" spans="1:30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</row>
    <row r="446" spans="1:30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</row>
    <row r="447" spans="1:30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</row>
    <row r="448" spans="1:30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</row>
    <row r="449" spans="1:30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</row>
    <row r="450" spans="1:30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</row>
    <row r="451" spans="1:30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</row>
    <row r="452" spans="1:30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</row>
    <row r="453" spans="1:30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</row>
    <row r="454" spans="1:30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</row>
    <row r="455" spans="1:30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</row>
    <row r="456" spans="1:30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</row>
    <row r="457" spans="1:30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</row>
    <row r="458" spans="1:30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</row>
    <row r="459" spans="1:30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</row>
    <row r="460" spans="1:30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</row>
    <row r="461" spans="1:30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</row>
    <row r="462" spans="1:30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</row>
    <row r="463" spans="1:30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</row>
    <row r="464" spans="1:30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</row>
    <row r="465" spans="1:30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</row>
    <row r="466" spans="1:30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</row>
    <row r="467" spans="1:30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</row>
    <row r="468" spans="1:30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</row>
    <row r="469" spans="1:30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</row>
    <row r="470" spans="1:30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</row>
    <row r="471" spans="1:30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</row>
    <row r="472" spans="1:30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</row>
    <row r="473" spans="1:30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</row>
    <row r="474" spans="1:30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</row>
    <row r="475" spans="1:30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</row>
    <row r="476" spans="1:30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</row>
    <row r="477" spans="1:30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</row>
    <row r="478" spans="1:30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</row>
    <row r="479" spans="1:30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</row>
    <row r="480" spans="1:30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</row>
    <row r="481" spans="1:30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</row>
    <row r="482" spans="1:30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</row>
    <row r="483" spans="1:30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</row>
    <row r="484" spans="1:30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</row>
    <row r="485" spans="1:30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</row>
    <row r="486" spans="1:30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</row>
    <row r="487" spans="1:30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</row>
    <row r="488" spans="1:30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</row>
    <row r="489" spans="1:30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</row>
    <row r="490" spans="1:30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</row>
    <row r="491" spans="1:30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</row>
    <row r="492" spans="1:30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</row>
    <row r="493" spans="1:30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</row>
    <row r="494" spans="1:30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</row>
    <row r="495" spans="1:30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</row>
    <row r="496" spans="1:30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</row>
    <row r="497" spans="1:30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</row>
    <row r="498" spans="1:30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</row>
    <row r="499" spans="1:30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</row>
    <row r="500" spans="1:3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</row>
    <row r="501" spans="1:300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</row>
    <row r="502" spans="1:300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</row>
    <row r="503" spans="1:300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</row>
    <row r="504" spans="1:300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</row>
    <row r="505" spans="1:300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</row>
    <row r="506" spans="1:300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</row>
    <row r="507" spans="1:300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</row>
    <row r="508" spans="1:300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</row>
    <row r="509" spans="1:300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</row>
    <row r="510" spans="1:30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</row>
    <row r="511" spans="1:300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</row>
    <row r="512" spans="1:300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</row>
    <row r="513" spans="1:300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</row>
    <row r="514" spans="1:300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</row>
    <row r="515" spans="1:300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</row>
    <row r="516" spans="1:300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</row>
    <row r="517" spans="1:300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</row>
    <row r="518" spans="1:300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</row>
    <row r="519" spans="1:300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</row>
    <row r="520" spans="1:30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</row>
    <row r="521" spans="1:300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</row>
    <row r="522" spans="1:300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</row>
    <row r="523" spans="1:300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</row>
    <row r="524" spans="1:300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</row>
    <row r="525" spans="1:300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</row>
    <row r="526" spans="1:300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</row>
    <row r="527" spans="1:300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</row>
    <row r="528" spans="1:300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</row>
    <row r="529" spans="1:300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</row>
    <row r="530" spans="1:30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</row>
    <row r="531" spans="1:300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</row>
    <row r="532" spans="1:300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</row>
    <row r="533" spans="1:300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</row>
    <row r="534" spans="1:300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</row>
    <row r="535" spans="1:300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</row>
    <row r="536" spans="1:300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</row>
    <row r="537" spans="1:300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</row>
    <row r="538" spans="1:300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</row>
    <row r="539" spans="1:300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</row>
    <row r="540" spans="1:30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</row>
    <row r="541" spans="1:300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</row>
    <row r="542" spans="1:300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</row>
    <row r="543" spans="1:300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</row>
    <row r="544" spans="1:300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</row>
    <row r="545" spans="1:300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</row>
    <row r="546" spans="1:300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</row>
    <row r="547" spans="1:300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</row>
    <row r="548" spans="1:300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</row>
    <row r="549" spans="1:300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</row>
    <row r="550" spans="1:30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</row>
    <row r="551" spans="1:300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</row>
    <row r="552" spans="1:300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</row>
    <row r="553" spans="1:300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</row>
    <row r="554" spans="1:300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</row>
    <row r="555" spans="1:300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</row>
    <row r="556" spans="1:300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</row>
    <row r="557" spans="1:300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</row>
    <row r="558" spans="1:300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</row>
    <row r="559" spans="1:300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</row>
    <row r="560" spans="1:30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</row>
    <row r="561" spans="1:300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</row>
    <row r="562" spans="1:300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</row>
    <row r="563" spans="1:300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</row>
    <row r="564" spans="1:300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</row>
    <row r="565" spans="1:300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</row>
    <row r="566" spans="1:300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</row>
    <row r="567" spans="1:300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</row>
    <row r="568" spans="1:300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</row>
    <row r="569" spans="1:300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</row>
    <row r="570" spans="1:30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</row>
    <row r="571" spans="1:300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</row>
    <row r="572" spans="1:300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</row>
    <row r="573" spans="1:300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</row>
    <row r="574" spans="1:300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</row>
    <row r="575" spans="1:300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</row>
    <row r="576" spans="1:300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</row>
    <row r="577" spans="1:300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</row>
    <row r="578" spans="1:300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</row>
    <row r="579" spans="1:300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</row>
    <row r="580" spans="1:30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</row>
    <row r="581" spans="1:300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</row>
    <row r="582" spans="1:300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</row>
    <row r="583" spans="1:300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</row>
    <row r="584" spans="1:300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</row>
    <row r="585" spans="1:300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</row>
    <row r="586" spans="1:300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</row>
    <row r="587" spans="1:300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</row>
    <row r="588" spans="1:300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</row>
    <row r="589" spans="1:300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</row>
    <row r="590" spans="1:30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</row>
    <row r="591" spans="1:300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</row>
    <row r="592" spans="1:300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</row>
    <row r="593" spans="1:300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</row>
    <row r="594" spans="1:300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</row>
    <row r="595" spans="1:300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</row>
    <row r="596" spans="1:300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</row>
    <row r="597" spans="1:300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</row>
    <row r="598" spans="1:300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</row>
    <row r="599" spans="1:300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</row>
    <row r="600" spans="1:3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</row>
    <row r="601" spans="1:300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</row>
    <row r="602" spans="1:300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</row>
    <row r="603" spans="1:300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</row>
    <row r="604" spans="1:300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</row>
    <row r="605" spans="1:300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</row>
    <row r="606" spans="1:300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</row>
    <row r="607" spans="1:300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</row>
    <row r="608" spans="1:300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</row>
    <row r="609" spans="1:300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</row>
    <row r="610" spans="1:30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</row>
    <row r="611" spans="1:300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</row>
    <row r="612" spans="1:300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</row>
    <row r="613" spans="1:300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</row>
    <row r="614" spans="1:300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</row>
    <row r="615" spans="1:300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</row>
    <row r="616" spans="1:300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</row>
    <row r="617" spans="1:300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</row>
    <row r="618" spans="1:300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</row>
    <row r="619" spans="1:300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</row>
    <row r="620" spans="1:30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</row>
    <row r="621" spans="1:300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</row>
    <row r="622" spans="1:300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</row>
    <row r="623" spans="1:300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</row>
    <row r="624" spans="1:300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</row>
    <row r="625" spans="1:300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</row>
    <row r="626" spans="1:300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</row>
    <row r="627" spans="1:300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</row>
    <row r="628" spans="1:300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</row>
    <row r="629" spans="1:300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</row>
    <row r="630" spans="1:30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</row>
    <row r="631" spans="1:300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</row>
    <row r="632" spans="1:300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</row>
    <row r="633" spans="1:300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</row>
    <row r="634" spans="1:300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</row>
    <row r="635" spans="1:300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</row>
    <row r="636" spans="1:300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</row>
    <row r="637" spans="1:300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</row>
    <row r="638" spans="1:300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</row>
    <row r="639" spans="1:300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</row>
    <row r="640" spans="1:30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</row>
    <row r="641" spans="1:300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</row>
    <row r="642" spans="1:300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</row>
    <row r="643" spans="1:300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</row>
    <row r="644" spans="1:300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</row>
    <row r="645" spans="1:300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</row>
    <row r="646" spans="1:300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</row>
    <row r="647" spans="1:300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</row>
    <row r="648" spans="1:300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</row>
    <row r="649" spans="1:300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</row>
    <row r="650" spans="1:30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</row>
    <row r="651" spans="1:300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</row>
    <row r="652" spans="1:300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</row>
    <row r="653" spans="1:300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</row>
    <row r="654" spans="1:300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</row>
    <row r="655" spans="1:300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</row>
    <row r="656" spans="1:300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</row>
    <row r="657" spans="1:300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</row>
    <row r="658" spans="1:300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</row>
    <row r="659" spans="1:300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</row>
    <row r="660" spans="1:30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</row>
    <row r="661" spans="1:300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</row>
    <row r="662" spans="1:300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</row>
    <row r="663" spans="1:300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</row>
    <row r="664" spans="1:300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</row>
    <row r="665" spans="1:300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</row>
    <row r="666" spans="1:300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</row>
    <row r="667" spans="1:300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</row>
    <row r="668" spans="1:300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</row>
    <row r="669" spans="1:300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</row>
    <row r="670" spans="1:30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</row>
    <row r="671" spans="1:300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</row>
    <row r="672" spans="1:300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</row>
    <row r="673" spans="1:300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</row>
    <row r="674" spans="1:300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</row>
    <row r="675" spans="1:300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</row>
    <row r="676" spans="1:300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</row>
    <row r="677" spans="1:300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</row>
    <row r="678" spans="1:300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</row>
    <row r="679" spans="1:300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</row>
    <row r="680" spans="1:30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</row>
    <row r="681" spans="1:300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</row>
    <row r="682" spans="1:300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</row>
    <row r="683" spans="1:300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</row>
    <row r="684" spans="1:300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</row>
    <row r="685" spans="1:300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</row>
    <row r="686" spans="1:300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</row>
    <row r="687" spans="1:300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</row>
    <row r="688" spans="1:300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</row>
    <row r="689" spans="1:300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</row>
    <row r="690" spans="1:30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</row>
    <row r="691" spans="1:300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</row>
    <row r="692" spans="1:300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</row>
    <row r="693" spans="1:300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</row>
    <row r="694" spans="1:300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</row>
    <row r="695" spans="1:300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</row>
    <row r="696" spans="1:300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</row>
    <row r="697" spans="1:300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</row>
    <row r="698" spans="1:300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</row>
    <row r="699" spans="1:300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</row>
    <row r="700" spans="1:3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</row>
    <row r="701" spans="1:300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</row>
    <row r="702" spans="1:300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</row>
    <row r="703" spans="1:300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</row>
    <row r="704" spans="1:300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</row>
    <row r="705" spans="1:300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</row>
    <row r="706" spans="1:300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</row>
    <row r="707" spans="1:300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</row>
    <row r="708" spans="1:300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</row>
    <row r="709" spans="1:300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</row>
    <row r="710" spans="1:30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</row>
    <row r="711" spans="1:300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</row>
    <row r="712" spans="1:300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</row>
    <row r="713" spans="1:300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</row>
    <row r="714" spans="1:300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</row>
    <row r="715" spans="1:300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</row>
    <row r="716" spans="1:300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</row>
    <row r="717" spans="1:300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</row>
    <row r="718" spans="1:300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</row>
    <row r="719" spans="1:300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</row>
    <row r="720" spans="1:30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</row>
    <row r="721" spans="1:300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</row>
    <row r="722" spans="1:300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</row>
    <row r="723" spans="1:300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</row>
    <row r="724" spans="1:300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</row>
    <row r="725" spans="1:300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</row>
    <row r="726" spans="1:300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</row>
    <row r="727" spans="1:300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</row>
    <row r="728" spans="1:300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</row>
    <row r="729" spans="1:300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</row>
    <row r="730" spans="1:30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</row>
    <row r="731" spans="1:300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</row>
    <row r="732" spans="1:300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</row>
    <row r="733" spans="1:300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</row>
    <row r="734" spans="1:300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</row>
    <row r="735" spans="1:300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</row>
    <row r="736" spans="1:300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</row>
    <row r="737" spans="1:300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</row>
    <row r="738" spans="1:300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</row>
    <row r="739" spans="1:300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</row>
    <row r="740" spans="1:30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</row>
    <row r="741" spans="1:300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</row>
    <row r="742" spans="1:300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</row>
    <row r="743" spans="1:300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</row>
    <row r="744" spans="1:300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</row>
    <row r="745" spans="1:300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</row>
    <row r="746" spans="1:300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</row>
    <row r="747" spans="1:300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</row>
    <row r="748" spans="1:300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</row>
    <row r="749" spans="1:300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</row>
    <row r="750" spans="1:30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</row>
    <row r="751" spans="1:300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</row>
    <row r="752" spans="1:300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</row>
    <row r="753" spans="1:300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</row>
    <row r="754" spans="1:300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</row>
    <row r="755" spans="1:300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</row>
    <row r="756" spans="1:300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</row>
    <row r="757" spans="1:300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</row>
    <row r="758" spans="1:300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</row>
    <row r="759" spans="1:300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</row>
    <row r="760" spans="1:30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</row>
    <row r="761" spans="1:300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</row>
    <row r="762" spans="1:300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</row>
    <row r="763" spans="1:300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</row>
    <row r="764" spans="1:300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</row>
    <row r="765" spans="1:300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</row>
    <row r="766" spans="1:300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</row>
    <row r="767" spans="1:300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</row>
    <row r="768" spans="1:300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</row>
    <row r="769" spans="1:300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</row>
    <row r="770" spans="1:30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</row>
    <row r="771" spans="1:300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</row>
    <row r="772" spans="1:300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</row>
    <row r="773" spans="1:300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</row>
    <row r="774" spans="1:300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</row>
    <row r="775" spans="1:300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</row>
    <row r="776" spans="1:300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</row>
    <row r="777" spans="1:300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</row>
    <row r="778" spans="1:300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</row>
    <row r="779" spans="1:300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</row>
    <row r="780" spans="1:30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</row>
    <row r="781" spans="1:300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</row>
    <row r="782" spans="1:300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</row>
    <row r="783" spans="1:300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</row>
    <row r="784" spans="1:300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</row>
    <row r="785" spans="1:300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</row>
    <row r="786" spans="1:300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</row>
    <row r="787" spans="1:300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</row>
    <row r="788" spans="1:300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</row>
    <row r="789" spans="1:300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</row>
    <row r="790" spans="1:30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</row>
    <row r="791" spans="1:300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</row>
    <row r="792" spans="1:300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</row>
    <row r="793" spans="1:300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</row>
    <row r="794" spans="1:300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</row>
    <row r="795" spans="1:300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</row>
    <row r="796" spans="1:300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</row>
    <row r="797" spans="1:300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</row>
    <row r="798" spans="1:300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</row>
    <row r="799" spans="1:300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</row>
    <row r="800" spans="1:3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</row>
    <row r="801" spans="1:300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</row>
    <row r="802" spans="1:300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</row>
    <row r="803" spans="1:300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</row>
    <row r="804" spans="1:300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</row>
    <row r="805" spans="1:300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</row>
    <row r="806" spans="1:300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</row>
    <row r="807" spans="1:300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</row>
    <row r="808" spans="1:300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</row>
    <row r="809" spans="1:300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</row>
    <row r="810" spans="1:30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</row>
    <row r="811" spans="1:300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</row>
    <row r="812" spans="1:300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</row>
    <row r="813" spans="1:300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</row>
    <row r="814" spans="1:300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</row>
    <row r="815" spans="1:300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</row>
    <row r="816" spans="1:300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</row>
    <row r="817" spans="1:300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</row>
    <row r="818" spans="1:300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</row>
    <row r="819" spans="1:300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</row>
    <row r="820" spans="1:30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</row>
    <row r="821" spans="1:300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</row>
    <row r="822" spans="1:300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</row>
    <row r="823" spans="1:300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</row>
    <row r="824" spans="1:300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</row>
    <row r="825" spans="1:300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</row>
    <row r="826" spans="1:300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</row>
    <row r="827" spans="1:300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</row>
    <row r="828" spans="1:300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</row>
    <row r="829" spans="1:300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</row>
    <row r="830" spans="1:30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</row>
    <row r="831" spans="1:300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</row>
    <row r="832" spans="1:300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</row>
    <row r="833" spans="1:300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</row>
    <row r="834" spans="1:300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</row>
    <row r="835" spans="1:300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</row>
    <row r="836" spans="1:300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</row>
    <row r="837" spans="1:300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</row>
    <row r="838" spans="1:300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</row>
    <row r="839" spans="1:300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</row>
    <row r="840" spans="1:30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</row>
    <row r="841" spans="1:300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</row>
    <row r="842" spans="1:300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</row>
    <row r="843" spans="1:300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</row>
    <row r="844" spans="1:300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</row>
    <row r="845" spans="1:300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</row>
    <row r="846" spans="1:300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</row>
    <row r="847" spans="1:300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</row>
    <row r="848" spans="1:300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</row>
    <row r="849" spans="1:300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</row>
    <row r="850" spans="1:30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</row>
    <row r="851" spans="1:300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</row>
    <row r="852" spans="1:300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</row>
    <row r="853" spans="1:300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</row>
    <row r="854" spans="1:300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</row>
    <row r="855" spans="1:300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</row>
    <row r="856" spans="1:300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</row>
    <row r="857" spans="1:300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</row>
    <row r="858" spans="1:300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</row>
    <row r="859" spans="1:300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</row>
    <row r="860" spans="1:30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</row>
    <row r="861" spans="1:300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</row>
    <row r="862" spans="1:300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</row>
    <row r="863" spans="1:300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</row>
    <row r="864" spans="1:300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</row>
    <row r="865" spans="1:300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</row>
    <row r="866" spans="1:300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</row>
    <row r="867" spans="1:300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</row>
    <row r="868" spans="1:300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</row>
    <row r="869" spans="1:300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</row>
    <row r="870" spans="1:30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</row>
    <row r="871" spans="1:300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</row>
    <row r="872" spans="1:300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</row>
    <row r="873" spans="1:300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</row>
    <row r="874" spans="1:300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</row>
    <row r="875" spans="1:300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</row>
    <row r="876" spans="1:300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</row>
    <row r="877" spans="1:300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</row>
    <row r="878" spans="1:300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</row>
    <row r="879" spans="1:300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</row>
    <row r="880" spans="1:30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</row>
    <row r="881" spans="1:300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</row>
    <row r="882" spans="1:300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</row>
    <row r="883" spans="1:300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</row>
    <row r="884" spans="1:300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</row>
    <row r="885" spans="1:300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</row>
    <row r="886" spans="1:300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</row>
    <row r="887" spans="1:300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</row>
    <row r="888" spans="1:300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</row>
    <row r="889" spans="1:300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</row>
    <row r="890" spans="1:30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</row>
    <row r="891" spans="1:300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</row>
    <row r="892" spans="1:300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</row>
    <row r="893" spans="1:300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</row>
    <row r="894" spans="1:300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</row>
    <row r="895" spans="1:300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</row>
    <row r="896" spans="1:300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</row>
    <row r="897" spans="1:300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</row>
    <row r="898" spans="1:300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</row>
    <row r="899" spans="1:300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</row>
    <row r="900" spans="1:3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</row>
    <row r="901" spans="1:300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</row>
    <row r="902" spans="1:300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</row>
    <row r="903" spans="1:300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</row>
    <row r="904" spans="1:300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</row>
    <row r="905" spans="1:300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</row>
    <row r="906" spans="1:300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</row>
    <row r="907" spans="1:300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</row>
    <row r="908" spans="1:300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</row>
    <row r="909" spans="1:300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</row>
    <row r="910" spans="1:30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</row>
    <row r="911" spans="1:300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</row>
    <row r="912" spans="1:300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</row>
    <row r="913" spans="1:300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</row>
    <row r="914" spans="1:300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</row>
    <row r="915" spans="1:300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</row>
    <row r="916" spans="1:300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</row>
    <row r="917" spans="1:300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</row>
    <row r="918" spans="1:300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</row>
    <row r="919" spans="1:300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</row>
    <row r="920" spans="1:30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</row>
    <row r="921" spans="1:300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</row>
    <row r="922" spans="1:300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</row>
    <row r="923" spans="1:300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</row>
    <row r="924" spans="1:300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</row>
    <row r="925" spans="1:300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</row>
    <row r="926" spans="1:300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</row>
    <row r="927" spans="1:300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</row>
    <row r="928" spans="1:300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</row>
    <row r="929" spans="1:300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</row>
    <row r="930" spans="1:30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</row>
    <row r="931" spans="1:300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</row>
    <row r="932" spans="1:300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</row>
    <row r="933" spans="1:300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</row>
    <row r="934" spans="1:300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</row>
    <row r="935" spans="1:300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</row>
    <row r="936" spans="1:300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</row>
    <row r="937" spans="1:300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</row>
    <row r="938" spans="1:300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</row>
    <row r="939" spans="1:300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</row>
    <row r="940" spans="1:30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</row>
    <row r="941" spans="1:300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</row>
    <row r="942" spans="1:300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</row>
    <row r="943" spans="1:300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</row>
    <row r="944" spans="1:300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</row>
    <row r="945" spans="1:300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</row>
    <row r="946" spans="1:300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</row>
    <row r="947" spans="1:300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</row>
    <row r="948" spans="1:300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</row>
    <row r="949" spans="1:300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</row>
    <row r="950" spans="1:30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</row>
    <row r="951" spans="1:300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</row>
    <row r="952" spans="1:300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</row>
    <row r="953" spans="1:300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</row>
    <row r="954" spans="1:300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</row>
    <row r="955" spans="1:300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</row>
    <row r="956" spans="1:300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</row>
    <row r="957" spans="1:300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</row>
    <row r="958" spans="1:300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</row>
    <row r="959" spans="1:300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</row>
    <row r="960" spans="1:30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</row>
    <row r="961" spans="1:300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</row>
    <row r="962" spans="1:300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</row>
    <row r="963" spans="1:300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</row>
    <row r="964" spans="1:300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</row>
    <row r="965" spans="1:300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</row>
    <row r="966" spans="1:300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</row>
    <row r="967" spans="1:300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</row>
    <row r="968" spans="1:300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</row>
    <row r="969" spans="1:300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</row>
    <row r="970" spans="1:30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</row>
    <row r="971" spans="1:300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</row>
    <row r="972" spans="1:300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</row>
    <row r="973" spans="1:300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</row>
    <row r="974" spans="1:300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</row>
    <row r="975" spans="1:300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</row>
    <row r="976" spans="1:300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</row>
    <row r="977" spans="1:300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</row>
    <row r="978" spans="1:300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</row>
    <row r="979" spans="1:300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</row>
    <row r="980" spans="1:30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</row>
    <row r="981" spans="1:300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</row>
    <row r="982" spans="1:300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</row>
    <row r="983" spans="1:300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</row>
    <row r="984" spans="1:300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</row>
    <row r="985" spans="1:300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</row>
    <row r="986" spans="1:300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</row>
    <row r="987" spans="1:300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</row>
    <row r="988" spans="1:300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</row>
    <row r="989" spans="1:300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</row>
    <row r="990" spans="1:30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</row>
    <row r="991" spans="1:300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</row>
    <row r="992" spans="1:300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</row>
    <row r="993" spans="1:300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</row>
    <row r="994" spans="1:300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</row>
    <row r="995" spans="1:300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</row>
    <row r="996" spans="1:300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</row>
    <row r="997" spans="1:300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</row>
    <row r="998" spans="1:300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</row>
    <row r="999" spans="1:300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</row>
    <row r="1000" spans="1:3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  <c r="JX1000" s="5"/>
      <c r="JY1000" s="5"/>
      <c r="JZ1000" s="5"/>
      <c r="KA1000" s="5"/>
      <c r="KB1000" s="5"/>
      <c r="KC1000" s="5"/>
      <c r="KD1000" s="5"/>
      <c r="KE1000" s="5"/>
      <c r="KF1000" s="5"/>
      <c r="KG1000" s="5"/>
      <c r="KH1000" s="5"/>
      <c r="KI1000" s="5"/>
      <c r="KJ1000" s="5"/>
      <c r="KK1000" s="5"/>
      <c r="KL1000" s="5"/>
      <c r="KM1000" s="5"/>
      <c r="KN1000" s="5"/>
    </row>
    <row r="1001" spans="1:300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  <c r="JX1001" s="5"/>
      <c r="JY1001" s="5"/>
      <c r="JZ1001" s="5"/>
      <c r="KA1001" s="5"/>
      <c r="KB1001" s="5"/>
      <c r="KC1001" s="5"/>
      <c r="KD1001" s="5"/>
      <c r="KE1001" s="5"/>
      <c r="KF1001" s="5"/>
      <c r="KG1001" s="5"/>
      <c r="KH1001" s="5"/>
      <c r="KI1001" s="5"/>
      <c r="KJ1001" s="5"/>
      <c r="KK1001" s="5"/>
      <c r="KL1001" s="5"/>
      <c r="KM1001" s="5"/>
      <c r="KN1001" s="5"/>
    </row>
    <row r="1002" spans="1:300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  <c r="JX1002" s="5"/>
      <c r="JY1002" s="5"/>
      <c r="JZ1002" s="5"/>
      <c r="KA1002" s="5"/>
      <c r="KB1002" s="5"/>
      <c r="KC1002" s="5"/>
      <c r="KD1002" s="5"/>
      <c r="KE1002" s="5"/>
      <c r="KF1002" s="5"/>
      <c r="KG1002" s="5"/>
      <c r="KH1002" s="5"/>
      <c r="KI1002" s="5"/>
      <c r="KJ1002" s="5"/>
      <c r="KK1002" s="5"/>
      <c r="KL1002" s="5"/>
      <c r="KM1002" s="5"/>
      <c r="KN1002" s="5"/>
    </row>
    <row r="1003" spans="1:300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  <c r="JX1003" s="5"/>
      <c r="JY1003" s="5"/>
      <c r="JZ1003" s="5"/>
      <c r="KA1003" s="5"/>
      <c r="KB1003" s="5"/>
      <c r="KC1003" s="5"/>
      <c r="KD1003" s="5"/>
      <c r="KE1003" s="5"/>
      <c r="KF1003" s="5"/>
      <c r="KG1003" s="5"/>
      <c r="KH1003" s="5"/>
      <c r="KI1003" s="5"/>
      <c r="KJ1003" s="5"/>
      <c r="KK1003" s="5"/>
      <c r="KL1003" s="5"/>
      <c r="KM1003" s="5"/>
      <c r="KN100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topLeftCell="A10" workbookViewId="0">
      <selection activeCell="F20" sqref="F20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5"/>
      <c r="B1" s="5"/>
      <c r="C1" s="5"/>
      <c r="D1" s="5"/>
      <c r="E1" s="5"/>
      <c r="F1" s="5"/>
    </row>
    <row r="2" spans="1:7" ht="12.7">
      <c r="A2" s="5"/>
      <c r="B2" s="2" t="s">
        <v>198</v>
      </c>
      <c r="C2" s="5"/>
      <c r="D2" s="5"/>
      <c r="E2" s="5"/>
    </row>
    <row r="3" spans="1:7" ht="12.7">
      <c r="A3" s="5"/>
      <c r="B3" s="5"/>
      <c r="C3" s="5"/>
      <c r="D3" s="5"/>
      <c r="E3" s="2" t="s">
        <v>15</v>
      </c>
      <c r="F3" s="11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5"/>
      <c r="B4" s="5"/>
      <c r="C4" s="5"/>
      <c r="D4" s="5"/>
      <c r="E4" s="2"/>
      <c r="F4" s="11" t="str">
        <f>"mergeCSVRanges(" &amp; _xlfn.TEXTJOIN(",", FALSE, D7:D15)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11"/>
    </row>
    <row r="5" spans="1:7" ht="12.7">
      <c r="A5" s="5"/>
      <c r="B5" s="5"/>
      <c r="C5" s="5"/>
      <c r="D5" s="5"/>
      <c r="E5" s="2"/>
      <c r="F5" s="11"/>
    </row>
    <row r="6" spans="1:7" ht="12.7">
      <c r="A6" s="5"/>
      <c r="B6" s="5"/>
      <c r="C6" s="2"/>
      <c r="D6" s="2" t="s">
        <v>199</v>
      </c>
      <c r="E6" s="5"/>
      <c r="G6" s="11"/>
    </row>
    <row r="7" spans="1:7" ht="12.7">
      <c r="A7" s="5"/>
      <c r="B7" s="5"/>
      <c r="C7" s="5"/>
      <c r="D7" s="5" t="str">
        <f>[2]!getStringForRange(Circuit!D$9:AS$10)</f>
        <v>'[Isle Circuit.xlsx]Circuit'!$D$9:$AS$10</v>
      </c>
      <c r="E7" s="5"/>
      <c r="F7" s="11"/>
    </row>
    <row r="8" spans="1:7" ht="12.7">
      <c r="A8" s="5"/>
      <c r="B8" s="5"/>
      <c r="C8" s="5"/>
      <c r="D8" s="5" t="str">
        <f>[2]!getStringForRange(Circuit!D14:U29)</f>
        <v>'[Isle Circuit.xlsx]Circuit'!$D$14:$U$29</v>
      </c>
      <c r="E8" s="5"/>
      <c r="F8" s="11"/>
    </row>
    <row r="9" spans="1:7" ht="12.7">
      <c r="A9" s="5"/>
      <c r="B9" s="5"/>
      <c r="C9" s="5"/>
      <c r="D9" s="5" t="str">
        <f>[2]!getStringForRange(Circuit!D$32:S$33)</f>
        <v>'[Isle Circuit.xlsx]Circuit'!$D$32:$S$33</v>
      </c>
      <c r="E9" s="5"/>
      <c r="F9" s="11"/>
    </row>
    <row r="10" spans="1:7" ht="12.7">
      <c r="A10" s="5"/>
      <c r="B10" s="5"/>
      <c r="C10" s="5"/>
      <c r="D10" s="5" t="str">
        <f>[2]!getStringForRange(Circuit!D$35:N$37)</f>
        <v>'[Isle Circuit.xlsx]Circuit'!$D$35:$N$37</v>
      </c>
      <c r="E10" s="5"/>
      <c r="F10" s="11"/>
    </row>
    <row r="11" spans="1:7" ht="12.7">
      <c r="A11" s="5"/>
      <c r="B11" s="5"/>
      <c r="C11" s="5"/>
      <c r="D11" s="5" t="str">
        <f>[2]!getStringForRange(Circuit!D$57:G$58)</f>
        <v>'[Isle Circuit.xlsx]Circuit'!$D$57:$G$58</v>
      </c>
      <c r="E11" s="5"/>
      <c r="F11" s="11"/>
    </row>
    <row r="12" spans="1:7" ht="12.7">
      <c r="A12" s="5"/>
      <c r="B12" s="5"/>
      <c r="C12" s="5"/>
      <c r="D12" s="5" t="str">
        <f>[2]!getStringForRange(Circuit!D$40:P$41)</f>
        <v>'[Isle Circuit.xlsx]Circuit'!$D$40:$P$41</v>
      </c>
      <c r="E12" s="5"/>
      <c r="F12" s="11"/>
    </row>
    <row r="13" spans="1:7" ht="12.7">
      <c r="A13" s="5"/>
      <c r="B13" s="5"/>
      <c r="C13" s="5"/>
      <c r="D13" s="5" t="str">
        <f>[2]!getStringForRange(Circuit!D$43:W$44)</f>
        <v>'[Isle Circuit.xlsx]Circuit'!$D$43:$W$44</v>
      </c>
      <c r="E13" s="5"/>
      <c r="F13" s="11"/>
    </row>
    <row r="14" spans="1:7" ht="12.7">
      <c r="D14" s="5" t="str">
        <f>[2]!getStringForRange(Circuit!D$46:N$54)</f>
        <v>'[Isle Circuit.xlsx]Circuit'!$D$46:$N$54</v>
      </c>
      <c r="E14" s="5"/>
      <c r="F14" s="11"/>
    </row>
    <row r="15" spans="1:7" ht="12.7">
      <c r="D15" s="5" t="str">
        <f>[2]!getStringForRange(Circuit!D$88:G$101)</f>
        <v>'[Isle Circuit.xlsx]Circuit'!$D$88:$G$101</v>
      </c>
      <c r="E15" s="5"/>
      <c r="F15" s="11"/>
    </row>
    <row r="17" spans="1:7" ht="12.7">
      <c r="A17" s="5"/>
      <c r="B17" s="5"/>
      <c r="C17" s="5"/>
      <c r="D17" s="5"/>
      <c r="E17" s="5"/>
      <c r="F17" s="5"/>
    </row>
    <row r="18" spans="1:7" ht="12.7">
      <c r="A18" s="5"/>
      <c r="B18" s="1" t="s">
        <v>200</v>
      </c>
      <c r="C18" s="5"/>
      <c r="D18" s="5"/>
      <c r="E18" s="5"/>
    </row>
    <row r="19" spans="1:7" ht="12.7">
      <c r="A19" s="5"/>
      <c r="B19" s="5"/>
      <c r="C19" s="5"/>
      <c r="D19" s="5"/>
      <c r="E19" s="2" t="s">
        <v>15</v>
      </c>
      <c r="F19" s="11" t="str">
        <f>_xlfn.TEXTJOIN(",", FALSE, D23:D32)</f>
        <v>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Repo.xlsm]Song Data'!$D$2:$G$10</v>
      </c>
    </row>
    <row r="20" spans="1:7" ht="12.7">
      <c r="A20" s="5"/>
      <c r="B20" s="5"/>
      <c r="C20" s="5"/>
      <c r="D20" s="5"/>
      <c r="E20" s="2"/>
      <c r="F20" s="11" t="str">
        <f>"mergeCSVRanges(" &amp; _xlfn.TEXTJOIN(",", FALSE, D23:D32) &amp; ")"</f>
        <v>mergeCSVRanges('[Isle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Repo.xlsm]Song Data'!$D$2:$G$10)</v>
      </c>
      <c r="G20" s="11"/>
    </row>
    <row r="21" spans="1:7" ht="12.7">
      <c r="A21" s="5"/>
      <c r="B21" s="5"/>
      <c r="C21" s="5"/>
      <c r="D21" s="5"/>
      <c r="E21" s="2"/>
      <c r="F21" s="11"/>
    </row>
    <row r="22" spans="1:7" ht="12.7">
      <c r="A22" s="5"/>
      <c r="B22" s="5"/>
      <c r="C22" s="2"/>
      <c r="D22" s="2" t="s">
        <v>199</v>
      </c>
      <c r="E22" s="5"/>
      <c r="G22" s="11"/>
    </row>
    <row r="23" spans="1:7" ht="12.7">
      <c r="A23" s="5"/>
      <c r="B23" s="5"/>
      <c r="C23" s="5"/>
      <c r="D23" s="5" t="str">
        <f>[2]!getStringForRange(Circuit!D3:AS4)</f>
        <v>'[Isle Circuit.xlsx]Circuit'!$D$3:$AS$4</v>
      </c>
      <c r="E23" s="5"/>
      <c r="F23" s="11"/>
    </row>
    <row r="24" spans="1:7" ht="12.7">
      <c r="A24" s="5"/>
      <c r="B24" s="5"/>
      <c r="C24" s="5"/>
      <c r="D24" s="5" t="str">
        <f>[2]!getStringForRange(Circuit!D$14:U$29)</f>
        <v>'[Isle Circuit.xlsx]Circuit'!$D$14:$U$29</v>
      </c>
      <c r="E24" s="5"/>
      <c r="F24" s="11"/>
    </row>
    <row r="25" spans="1:7" ht="12.7">
      <c r="A25" s="5"/>
      <c r="B25" s="5"/>
      <c r="C25" s="5"/>
      <c r="D25" s="5" t="str">
        <f>[2]!getStringForRange(Circuit!D$32:S$33)</f>
        <v>'[Isle Circuit.xlsx]Circuit'!$D$32:$S$33</v>
      </c>
      <c r="E25" s="5"/>
      <c r="F25" s="11"/>
    </row>
    <row r="26" spans="1:7" ht="12.7">
      <c r="A26" s="5"/>
      <c r="B26" s="5"/>
      <c r="C26" s="5"/>
      <c r="D26" s="5" t="str">
        <f>[2]!getStringForRange(Circuit!D$35:N$37)</f>
        <v>'[Isle Circuit.xlsx]Circuit'!$D$35:$N$37</v>
      </c>
      <c r="E26" s="5"/>
      <c r="F26" s="11"/>
    </row>
    <row r="27" spans="1:7" ht="12.7">
      <c r="A27" s="5"/>
      <c r="B27" s="5"/>
      <c r="C27" s="5"/>
      <c r="D27" s="5" t="str">
        <f>[2]!getStringForRange(Circuit!D$57:G$58)</f>
        <v>'[Isle Circuit.xlsx]Circuit'!$D$57:$G$58</v>
      </c>
      <c r="E27" s="5"/>
      <c r="F27" s="11"/>
    </row>
    <row r="28" spans="1:7" ht="12.7">
      <c r="A28" s="5"/>
      <c r="B28" s="5"/>
      <c r="C28" s="5"/>
      <c r="D28" s="5" t="str">
        <f>[2]!getStringForRange(Circuit!D$40:P$41)</f>
        <v>'[Isle Circuit.xlsx]Circuit'!$D$40:$P$41</v>
      </c>
      <c r="E28" s="5"/>
      <c r="F28" s="11"/>
    </row>
    <row r="29" spans="1:7" ht="12.7">
      <c r="A29" s="5"/>
      <c r="B29" s="5"/>
      <c r="C29" s="5"/>
      <c r="D29" s="5" t="str">
        <f>[2]!getStringForRange(Circuit!D$43:W$44)</f>
        <v>'[Isle Circuit.xlsx]Circuit'!$D$43:$W$44</v>
      </c>
      <c r="E29" s="5"/>
      <c r="F29" s="11"/>
    </row>
    <row r="30" spans="1:7" ht="12.7">
      <c r="D30" s="5" t="str">
        <f>[2]!getStringForRange(Circuit!D$46:N$54)</f>
        <v>'[Isle Circuit.xlsx]Circuit'!$D$46:$N$54</v>
      </c>
      <c r="E30" s="5"/>
      <c r="F30" s="11"/>
    </row>
    <row r="31" spans="1:7" ht="12.7">
      <c r="D31" s="5" t="str" cm="1">
        <f t="array" ref="D31">[2]!getStringForRange(Circuit!D$88:G$101)</f>
        <v>'[Isle Circuit.xlsx]Circuit'!$D$88:$G$101</v>
      </c>
      <c r="E31" s="5"/>
      <c r="F31" s="11"/>
    </row>
    <row r="32" spans="1:7" ht="12.7">
      <c r="C32" s="9"/>
      <c r="D32" s="9" t="str" cm="1">
        <f t="array" ref="D32">[2]!getStringForRange('[1]Song Data'!$D$2:$G$10)</f>
        <v>'[Assets Repo.xlsm]Song Data'!$D$2:$G$10</v>
      </c>
      <c r="E32" s="11"/>
      <c r="F32" s="11"/>
    </row>
    <row r="34" spans="1:7" ht="12.7">
      <c r="A34" s="5"/>
      <c r="B34" s="5"/>
      <c r="C34" s="5"/>
      <c r="D34" s="5"/>
      <c r="E34" s="5"/>
      <c r="F34" s="5"/>
    </row>
    <row r="35" spans="1:7" ht="12.7">
      <c r="A35" s="5"/>
      <c r="B35" s="1" t="s">
        <v>201</v>
      </c>
      <c r="C35" s="5"/>
      <c r="D35" s="5"/>
      <c r="E35" s="5"/>
    </row>
    <row r="36" spans="1:7" ht="12.7">
      <c r="A36" s="5"/>
      <c r="B36" s="5"/>
      <c r="C36" s="5"/>
      <c r="D36" s="5"/>
      <c r="E36" s="2" t="s">
        <v>15</v>
      </c>
      <c r="F36" s="11" t="str">
        <f>_xlfn.TEXTJOIN(",", FALSE, D40:D49)</f>
        <v>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Repo.xlsm]Song Data'!$D$27:$G$35</v>
      </c>
    </row>
    <row r="37" spans="1:7" ht="12.7">
      <c r="A37" s="5"/>
      <c r="B37" s="5"/>
      <c r="C37" s="5"/>
      <c r="D37" s="5"/>
      <c r="E37" s="2"/>
      <c r="F37" s="11" t="str">
        <f>"mergeCSVRanges(" &amp; _xlfn.TEXTJOIN(",", FALSE, D40:D49) &amp; ")"</f>
        <v>mergeCSVRanges('[Isle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Repo.xlsm]Song Data'!$D$27:$G$35)</v>
      </c>
      <c r="G37" s="11"/>
    </row>
    <row r="38" spans="1:7" ht="12.7">
      <c r="A38" s="5"/>
      <c r="B38" s="5"/>
      <c r="C38" s="5"/>
      <c r="D38" s="5"/>
      <c r="E38" s="2"/>
      <c r="F38" s="11"/>
    </row>
    <row r="39" spans="1:7" ht="12.7">
      <c r="A39" s="5"/>
      <c r="B39" s="5"/>
      <c r="C39" s="2"/>
      <c r="D39" s="2" t="s">
        <v>199</v>
      </c>
      <c r="E39" s="5"/>
      <c r="G39" s="11"/>
    </row>
    <row r="40" spans="1:7" ht="12.7">
      <c r="A40" s="5"/>
      <c r="B40" s="5"/>
      <c r="C40" s="5"/>
      <c r="D40" s="5" t="str">
        <f>[2]!getStringForRange(Circuit!D6:AS7)</f>
        <v>'[Isle Circuit.xlsx]Circuit'!$D$6:$AS$7</v>
      </c>
      <c r="E40" s="5"/>
      <c r="F40" s="11"/>
    </row>
    <row r="41" spans="1:7" ht="12.7">
      <c r="A41" s="5"/>
      <c r="B41" s="5"/>
      <c r="C41" s="5"/>
      <c r="D41" s="5" t="str">
        <f>[2]!getStringForRange(Circuit!D$14:U$29)</f>
        <v>'[Isle Circuit.xlsx]Circuit'!$D$14:$U$29</v>
      </c>
      <c r="E41" s="5"/>
      <c r="F41" s="11"/>
    </row>
    <row r="42" spans="1:7" ht="12.7">
      <c r="A42" s="5"/>
      <c r="B42" s="5"/>
      <c r="C42" s="5"/>
      <c r="D42" s="5" t="str">
        <f>[2]!getStringForRange(Circuit!D$32:S$33)</f>
        <v>'[Isle Circuit.xlsx]Circuit'!$D$32:$S$33</v>
      </c>
      <c r="E42" s="5"/>
      <c r="F42" s="11"/>
    </row>
    <row r="43" spans="1:7" ht="12.7">
      <c r="A43" s="5"/>
      <c r="B43" s="5"/>
      <c r="C43" s="5"/>
      <c r="D43" s="5" t="str">
        <f>[2]!getStringForRange(Circuit!D$35:N$37)</f>
        <v>'[Isle Circuit.xlsx]Circuit'!$D$35:$N$37</v>
      </c>
      <c r="E43" s="5"/>
      <c r="F43" s="11"/>
    </row>
    <row r="44" spans="1:7" ht="12.7">
      <c r="A44" s="5"/>
      <c r="B44" s="5"/>
      <c r="C44" s="5"/>
      <c r="D44" s="5" t="str">
        <f>[2]!getStringForRange(Circuit!D$57:G$58)</f>
        <v>'[Isle Circuit.xlsx]Circuit'!$D$57:$G$58</v>
      </c>
      <c r="E44" s="5"/>
      <c r="F44" s="11"/>
    </row>
    <row r="45" spans="1:7" ht="12.7">
      <c r="A45" s="5"/>
      <c r="B45" s="5"/>
      <c r="C45" s="5"/>
      <c r="D45" s="5" t="str">
        <f>[2]!getStringForRange(Circuit!D$40:P$41)</f>
        <v>'[Isle Circuit.xlsx]Circuit'!$D$40:$P$41</v>
      </c>
      <c r="E45" s="5"/>
      <c r="F45" s="11"/>
    </row>
    <row r="46" spans="1:7" ht="12.7">
      <c r="A46" s="5"/>
      <c r="B46" s="5"/>
      <c r="C46" s="5"/>
      <c r="D46" s="5" t="str">
        <f>[2]!getStringForRange(Circuit!D$43:W$44)</f>
        <v>'[Isle Circuit.xlsx]Circuit'!$D$43:$W$44</v>
      </c>
      <c r="E46" s="5"/>
      <c r="F46" s="11"/>
    </row>
    <row r="47" spans="1:7" ht="12.7">
      <c r="D47" s="5" t="str">
        <f>[2]!getStringForRange(Circuit!D$46:N$54)</f>
        <v>'[Isle Circuit.xlsx]Circuit'!$D$46:$N$54</v>
      </c>
      <c r="E47" s="5"/>
      <c r="F47" s="11"/>
    </row>
    <row r="48" spans="1:7" ht="12.7">
      <c r="D48" s="5" t="str">
        <f>[2]!getStringForRange(Circuit!D$88:G$101)</f>
        <v>'[Isle Circuit.xlsx]Circuit'!$D$88:$G$101</v>
      </c>
      <c r="E48" s="5"/>
      <c r="F48" s="11"/>
    </row>
    <row r="49" spans="3:6" ht="12.7">
      <c r="C49" s="9"/>
      <c r="D49" s="11" t="str" cm="1">
        <f t="array" ref="D49">[2]!getStringForRange('[1]Song Data'!$D$27:$G$35)</f>
        <v>'[Assets Repo.xlsm]Song Data'!$D$27:$G$35</v>
      </c>
      <c r="E49" s="11"/>
      <c r="F49" s="11"/>
    </row>
    <row r="100" spans="1:1" ht="15.75" customHeight="1">
      <c r="A1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21" t="s">
        <v>25</v>
      </c>
      <c r="B1" s="21" t="s">
        <v>105</v>
      </c>
      <c r="C1" s="21" t="s">
        <v>202</v>
      </c>
      <c r="D1" s="21" t="s">
        <v>33</v>
      </c>
      <c r="E1" s="21" t="s">
        <v>203</v>
      </c>
      <c r="F1" s="21" t="s">
        <v>204</v>
      </c>
      <c r="G1" s="21" t="s">
        <v>92</v>
      </c>
      <c r="H1" s="21" t="s">
        <v>8</v>
      </c>
      <c r="I1" s="21" t="s">
        <v>205</v>
      </c>
      <c r="J1" s="21" t="s">
        <v>206</v>
      </c>
      <c r="K1" s="21" t="s">
        <v>96</v>
      </c>
      <c r="L1" s="21" t="s">
        <v>97</v>
      </c>
      <c r="M1" s="21" t="s">
        <v>98</v>
      </c>
      <c r="N1" s="21" t="s">
        <v>207</v>
      </c>
      <c r="O1" s="21" t="s">
        <v>208</v>
      </c>
      <c r="P1" s="21" t="s">
        <v>209</v>
      </c>
      <c r="Q1" s="21" t="s">
        <v>210</v>
      </c>
      <c r="R1" s="21" t="s">
        <v>32</v>
      </c>
      <c r="S1" s="21" t="s">
        <v>93</v>
      </c>
      <c r="T1" s="21" t="s">
        <v>94</v>
      </c>
      <c r="U1" s="21" t="s">
        <v>95</v>
      </c>
    </row>
    <row r="2" spans="1:21">
      <c r="A2" s="21" t="s">
        <v>211</v>
      </c>
      <c r="B2" s="21" t="s">
        <v>212</v>
      </c>
      <c r="E2" s="21" t="s">
        <v>213</v>
      </c>
      <c r="F2" s="21">
        <v>100</v>
      </c>
      <c r="H2" s="21" t="s">
        <v>214</v>
      </c>
      <c r="I2" s="21">
        <v>0.69</v>
      </c>
      <c r="J2" s="21" t="s">
        <v>215</v>
      </c>
      <c r="M2" s="21" t="s">
        <v>167</v>
      </c>
      <c r="N2" s="21" t="s">
        <v>214</v>
      </c>
      <c r="O2" s="21" t="s">
        <v>214</v>
      </c>
      <c r="S2" s="21">
        <v>-16</v>
      </c>
      <c r="T2" s="21">
        <v>7</v>
      </c>
      <c r="U2" s="21">
        <v>5</v>
      </c>
    </row>
    <row r="3" spans="1:21">
      <c r="A3" s="21" t="s">
        <v>211</v>
      </c>
      <c r="B3" s="21" t="s">
        <v>216</v>
      </c>
      <c r="E3" s="21" t="s">
        <v>217</v>
      </c>
      <c r="F3" s="21">
        <v>200</v>
      </c>
      <c r="H3" s="21" t="s">
        <v>218</v>
      </c>
      <c r="I3" s="21">
        <v>0.5</v>
      </c>
      <c r="J3" s="21" t="s">
        <v>219</v>
      </c>
      <c r="N3" s="21" t="s">
        <v>218</v>
      </c>
      <c r="O3" s="21" t="s">
        <v>218</v>
      </c>
      <c r="S3" s="21">
        <v>-11</v>
      </c>
      <c r="T3" s="21">
        <v>11</v>
      </c>
      <c r="U3" s="21">
        <v>-32.5</v>
      </c>
    </row>
    <row r="4" spans="1:21">
      <c r="A4" s="21" t="s">
        <v>211</v>
      </c>
      <c r="B4" s="21" t="s">
        <v>220</v>
      </c>
      <c r="E4" s="21" t="s">
        <v>221</v>
      </c>
      <c r="F4" s="21">
        <v>300</v>
      </c>
      <c r="H4" s="21" t="s">
        <v>222</v>
      </c>
      <c r="I4" s="21">
        <v>0.99</v>
      </c>
      <c r="J4" s="21" t="s">
        <v>223</v>
      </c>
      <c r="M4" s="21" t="s">
        <v>167</v>
      </c>
      <c r="N4" s="21" t="s">
        <v>222</v>
      </c>
      <c r="O4" s="21" t="s">
        <v>222</v>
      </c>
      <c r="S4" s="21">
        <v>7</v>
      </c>
      <c r="T4" s="21">
        <v>7</v>
      </c>
      <c r="U4" s="21">
        <v>5</v>
      </c>
    </row>
    <row r="5" spans="1:21">
      <c r="A5" s="21" t="s">
        <v>211</v>
      </c>
      <c r="B5" s="21" t="s">
        <v>224</v>
      </c>
      <c r="E5" s="21" t="s">
        <v>225</v>
      </c>
      <c r="F5" s="21">
        <v>400</v>
      </c>
      <c r="H5" s="21" t="s">
        <v>226</v>
      </c>
      <c r="I5" s="21">
        <v>0.59</v>
      </c>
      <c r="J5" s="21" t="s">
        <v>227</v>
      </c>
      <c r="N5" s="21" t="s">
        <v>226</v>
      </c>
      <c r="O5" s="21" t="s">
        <v>226</v>
      </c>
      <c r="S5" s="21">
        <v>4</v>
      </c>
      <c r="T5" s="21">
        <v>8</v>
      </c>
      <c r="U5" s="21">
        <v>26</v>
      </c>
    </row>
    <row r="6" spans="1:21">
      <c r="A6" s="21" t="s">
        <v>211</v>
      </c>
      <c r="B6" s="21" t="s">
        <v>228</v>
      </c>
      <c r="E6" s="21" t="s">
        <v>229</v>
      </c>
      <c r="F6" s="21">
        <v>500</v>
      </c>
      <c r="H6" s="21" t="s">
        <v>230</v>
      </c>
      <c r="I6" s="21">
        <v>0.49</v>
      </c>
      <c r="J6" s="21" t="s">
        <v>231</v>
      </c>
      <c r="N6" s="21" t="s">
        <v>230</v>
      </c>
      <c r="O6" s="21" t="s">
        <v>230</v>
      </c>
      <c r="S6" s="21">
        <v>13.5</v>
      </c>
      <c r="T6" s="21">
        <v>11</v>
      </c>
      <c r="U6" s="21">
        <v>-32.5</v>
      </c>
    </row>
    <row r="7" spans="1:21">
      <c r="A7" s="21" t="s">
        <v>211</v>
      </c>
      <c r="B7" s="21" t="s">
        <v>232</v>
      </c>
      <c r="E7" s="21" t="s">
        <v>233</v>
      </c>
      <c r="F7" s="21">
        <v>600</v>
      </c>
      <c r="H7" s="21" t="s">
        <v>234</v>
      </c>
      <c r="I7" s="21">
        <v>1.59</v>
      </c>
      <c r="J7" s="21" t="s">
        <v>235</v>
      </c>
      <c r="N7" s="21" t="s">
        <v>234</v>
      </c>
      <c r="O7" s="21" t="s">
        <v>234</v>
      </c>
      <c r="S7" s="21">
        <v>34</v>
      </c>
      <c r="T7" s="21">
        <v>8</v>
      </c>
      <c r="U7" s="21">
        <v>26</v>
      </c>
    </row>
    <row r="8" spans="1:21">
      <c r="A8" s="21" t="s">
        <v>211</v>
      </c>
      <c r="B8" s="21" t="s">
        <v>236</v>
      </c>
      <c r="E8" s="21" t="s">
        <v>237</v>
      </c>
      <c r="F8" s="21">
        <v>700</v>
      </c>
      <c r="H8" s="21" t="s">
        <v>238</v>
      </c>
      <c r="I8" s="21">
        <v>0.79</v>
      </c>
      <c r="J8" s="21" t="s">
        <v>239</v>
      </c>
      <c r="N8" s="21" t="s">
        <v>238</v>
      </c>
      <c r="O8" s="21" t="s">
        <v>238</v>
      </c>
      <c r="S8" s="21">
        <v>43</v>
      </c>
      <c r="T8" s="21">
        <v>2</v>
      </c>
      <c r="U8" s="21">
        <v>21</v>
      </c>
    </row>
    <row r="9" spans="1:21">
      <c r="A9" s="21" t="s">
        <v>211</v>
      </c>
      <c r="B9" s="21" t="s">
        <v>240</v>
      </c>
      <c r="E9" s="21" t="s">
        <v>241</v>
      </c>
      <c r="F9" s="21">
        <v>800</v>
      </c>
      <c r="H9" s="21" t="s">
        <v>242</v>
      </c>
      <c r="I9" s="21">
        <v>1.99</v>
      </c>
      <c r="J9" s="21" t="s">
        <v>243</v>
      </c>
      <c r="N9" s="21" t="s">
        <v>242</v>
      </c>
      <c r="O9" s="21" t="s">
        <v>242</v>
      </c>
      <c r="S9" s="21">
        <v>43</v>
      </c>
      <c r="T9" s="21">
        <v>2</v>
      </c>
      <c r="U9" s="2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21" t="s">
        <v>25</v>
      </c>
      <c r="B1" s="21" t="s">
        <v>105</v>
      </c>
      <c r="C1" s="21" t="s">
        <v>202</v>
      </c>
      <c r="D1" s="21" t="s">
        <v>33</v>
      </c>
      <c r="E1" s="21" t="s">
        <v>203</v>
      </c>
      <c r="F1" s="21" t="s">
        <v>204</v>
      </c>
      <c r="G1" s="21" t="s">
        <v>92</v>
      </c>
      <c r="H1" s="21" t="s">
        <v>8</v>
      </c>
      <c r="I1" s="21" t="s">
        <v>205</v>
      </c>
      <c r="J1" s="21" t="s">
        <v>206</v>
      </c>
      <c r="K1" s="21" t="s">
        <v>96</v>
      </c>
      <c r="L1" s="21" t="s">
        <v>97</v>
      </c>
      <c r="M1" s="21" t="s">
        <v>98</v>
      </c>
      <c r="N1" s="21" t="s">
        <v>207</v>
      </c>
      <c r="O1" s="21" t="s">
        <v>208</v>
      </c>
      <c r="P1" s="21" t="s">
        <v>209</v>
      </c>
      <c r="Q1" s="21" t="s">
        <v>210</v>
      </c>
      <c r="R1" s="21" t="s">
        <v>32</v>
      </c>
      <c r="S1" s="21" t="s">
        <v>93</v>
      </c>
      <c r="T1" s="21" t="s">
        <v>94</v>
      </c>
      <c r="U1" s="21" t="s">
        <v>95</v>
      </c>
    </row>
    <row r="2" spans="1:21">
      <c r="A2" s="21" t="s">
        <v>211</v>
      </c>
      <c r="B2" s="21" t="s">
        <v>244</v>
      </c>
      <c r="E2" s="21" t="s">
        <v>245</v>
      </c>
      <c r="F2" s="21">
        <v>100</v>
      </c>
      <c r="H2" s="21" t="s">
        <v>246</v>
      </c>
      <c r="I2" s="21">
        <v>1.99</v>
      </c>
      <c r="J2" s="21" t="s">
        <v>247</v>
      </c>
      <c r="N2" s="21" t="s">
        <v>246</v>
      </c>
      <c r="O2" s="21" t="s">
        <v>246</v>
      </c>
      <c r="S2" s="21">
        <v>-33.5</v>
      </c>
      <c r="T2" s="21">
        <v>11</v>
      </c>
      <c r="U2" s="21">
        <v>30</v>
      </c>
    </row>
    <row r="3" spans="1:21">
      <c r="A3" s="21" t="s">
        <v>211</v>
      </c>
      <c r="B3" s="21" t="s">
        <v>248</v>
      </c>
      <c r="E3" s="21" t="s">
        <v>249</v>
      </c>
      <c r="F3" s="21">
        <v>200</v>
      </c>
      <c r="H3" s="21" t="s">
        <v>250</v>
      </c>
      <c r="I3" s="21">
        <v>1.89</v>
      </c>
      <c r="J3" s="21" t="s">
        <v>251</v>
      </c>
      <c r="M3" s="21" t="s">
        <v>167</v>
      </c>
      <c r="N3" s="21" t="s">
        <v>250</v>
      </c>
      <c r="O3" s="21" t="s">
        <v>250</v>
      </c>
      <c r="S3" s="21">
        <v>-16</v>
      </c>
      <c r="T3" s="21">
        <v>7</v>
      </c>
      <c r="U3" s="21">
        <v>-5</v>
      </c>
    </row>
    <row r="4" spans="1:21">
      <c r="A4" s="21" t="s">
        <v>211</v>
      </c>
      <c r="B4" s="21" t="s">
        <v>252</v>
      </c>
      <c r="E4" s="21" t="s">
        <v>253</v>
      </c>
      <c r="F4" s="21">
        <v>300</v>
      </c>
      <c r="H4" s="21" t="s">
        <v>254</v>
      </c>
      <c r="I4" s="21">
        <v>3.99</v>
      </c>
      <c r="J4" s="21" t="s">
        <v>255</v>
      </c>
      <c r="N4" s="21" t="s">
        <v>254</v>
      </c>
      <c r="O4" s="21" t="s">
        <v>254</v>
      </c>
      <c r="S4" s="21">
        <v>-18.5</v>
      </c>
      <c r="T4" s="21">
        <v>11</v>
      </c>
      <c r="U4" s="21">
        <v>30</v>
      </c>
    </row>
    <row r="5" spans="1:21">
      <c r="A5" s="21" t="s">
        <v>211</v>
      </c>
      <c r="B5" s="21" t="s">
        <v>256</v>
      </c>
      <c r="E5" s="21" t="s">
        <v>257</v>
      </c>
      <c r="F5" s="21">
        <v>400</v>
      </c>
      <c r="H5" s="21" t="s">
        <v>258</v>
      </c>
      <c r="I5" s="21">
        <v>9.99</v>
      </c>
      <c r="J5" s="21" t="s">
        <v>259</v>
      </c>
      <c r="M5" s="21" t="s">
        <v>168</v>
      </c>
      <c r="N5" s="21" t="s">
        <v>258</v>
      </c>
      <c r="O5" s="21" t="s">
        <v>258</v>
      </c>
      <c r="S5" s="21">
        <v>-8.5</v>
      </c>
      <c r="T5" s="21">
        <v>7</v>
      </c>
      <c r="U5" s="21">
        <v>5</v>
      </c>
    </row>
    <row r="6" spans="1:21">
      <c r="A6" s="21" t="s">
        <v>211</v>
      </c>
      <c r="B6" s="21" t="s">
        <v>260</v>
      </c>
      <c r="E6" s="21" t="s">
        <v>261</v>
      </c>
      <c r="F6" s="21">
        <v>500</v>
      </c>
      <c r="H6" s="21" t="s">
        <v>262</v>
      </c>
      <c r="I6" s="21">
        <v>9.99</v>
      </c>
      <c r="J6" s="21" t="s">
        <v>259</v>
      </c>
      <c r="N6" s="21" t="s">
        <v>262</v>
      </c>
      <c r="O6" s="21" t="s">
        <v>262</v>
      </c>
      <c r="S6" s="21">
        <v>-11</v>
      </c>
      <c r="T6" s="21">
        <v>11</v>
      </c>
      <c r="U6" s="21">
        <v>-32.5</v>
      </c>
    </row>
    <row r="7" spans="1:21">
      <c r="A7" s="21" t="s">
        <v>211</v>
      </c>
      <c r="B7" s="21" t="s">
        <v>263</v>
      </c>
      <c r="E7" s="21" t="s">
        <v>264</v>
      </c>
      <c r="F7" s="21">
        <v>600</v>
      </c>
      <c r="H7" s="21" t="s">
        <v>265</v>
      </c>
      <c r="I7" s="21">
        <v>9.99</v>
      </c>
      <c r="J7" s="21" t="s">
        <v>259</v>
      </c>
      <c r="M7" s="21" t="s">
        <v>167</v>
      </c>
      <c r="N7" s="21" t="s">
        <v>265</v>
      </c>
      <c r="O7" s="21" t="s">
        <v>265</v>
      </c>
      <c r="S7" s="21">
        <v>7</v>
      </c>
      <c r="T7" s="21">
        <v>7</v>
      </c>
      <c r="U7" s="21">
        <v>5</v>
      </c>
    </row>
    <row r="8" spans="1:21">
      <c r="A8" s="21" t="s">
        <v>211</v>
      </c>
      <c r="B8" s="21" t="s">
        <v>266</v>
      </c>
      <c r="E8" s="21" t="s">
        <v>267</v>
      </c>
      <c r="F8" s="21">
        <v>700</v>
      </c>
      <c r="H8" s="21" t="s">
        <v>268</v>
      </c>
      <c r="I8" s="21">
        <v>0.99</v>
      </c>
      <c r="J8" s="21" t="s">
        <v>269</v>
      </c>
      <c r="N8" s="21" t="s">
        <v>268</v>
      </c>
      <c r="O8" s="21" t="s">
        <v>268</v>
      </c>
      <c r="S8" s="21">
        <v>5.5</v>
      </c>
      <c r="T8" s="21">
        <v>11</v>
      </c>
      <c r="U8" s="21">
        <v>-32.5</v>
      </c>
    </row>
    <row r="9" spans="1:21">
      <c r="A9" s="21" t="s">
        <v>211</v>
      </c>
      <c r="B9" s="21" t="s">
        <v>270</v>
      </c>
      <c r="E9" s="21" t="s">
        <v>271</v>
      </c>
      <c r="F9" s="21">
        <v>800</v>
      </c>
      <c r="H9" s="21" t="s">
        <v>272</v>
      </c>
      <c r="I9" s="21">
        <v>0.79</v>
      </c>
      <c r="J9" s="21" t="s">
        <v>239</v>
      </c>
      <c r="N9" s="21" t="s">
        <v>272</v>
      </c>
      <c r="O9" s="21" t="s">
        <v>272</v>
      </c>
      <c r="S9" s="21">
        <v>11.5</v>
      </c>
      <c r="T9" s="21">
        <v>11</v>
      </c>
      <c r="U9" s="21">
        <v>30</v>
      </c>
    </row>
    <row r="10" spans="1:21">
      <c r="A10" s="21" t="s">
        <v>211</v>
      </c>
      <c r="B10" s="21" t="s">
        <v>273</v>
      </c>
      <c r="E10" s="21" t="s">
        <v>274</v>
      </c>
      <c r="F10" s="21">
        <v>900</v>
      </c>
      <c r="H10" s="21" t="s">
        <v>275</v>
      </c>
      <c r="I10" s="21">
        <v>3.99</v>
      </c>
      <c r="J10" s="22">
        <v>3.99</v>
      </c>
      <c r="M10" s="21" t="s">
        <v>168</v>
      </c>
      <c r="N10" s="21" t="s">
        <v>275</v>
      </c>
      <c r="O10" s="21" t="s">
        <v>275</v>
      </c>
      <c r="S10" s="21">
        <v>13.25</v>
      </c>
      <c r="T10" s="21">
        <v>7</v>
      </c>
      <c r="U10" s="21">
        <v>-5</v>
      </c>
    </row>
    <row r="11" spans="1:21">
      <c r="A11" s="21" t="s">
        <v>211</v>
      </c>
      <c r="B11" s="21" t="s">
        <v>276</v>
      </c>
      <c r="E11" s="21" t="s">
        <v>277</v>
      </c>
      <c r="F11" s="21">
        <v>1000</v>
      </c>
      <c r="H11" s="21" t="s">
        <v>278</v>
      </c>
      <c r="I11" s="21">
        <v>1.29</v>
      </c>
      <c r="J11" s="21" t="s">
        <v>279</v>
      </c>
      <c r="N11" s="21" t="s">
        <v>278</v>
      </c>
      <c r="O11" s="21" t="s">
        <v>278</v>
      </c>
      <c r="S11" s="21">
        <v>13.5</v>
      </c>
      <c r="T11" s="21">
        <v>11</v>
      </c>
      <c r="U11" s="21">
        <v>-32.5</v>
      </c>
    </row>
    <row r="12" spans="1:21">
      <c r="A12" s="21" t="s">
        <v>211</v>
      </c>
      <c r="B12" s="21" t="s">
        <v>280</v>
      </c>
      <c r="E12" s="21" t="s">
        <v>281</v>
      </c>
      <c r="F12" s="21">
        <v>1100</v>
      </c>
      <c r="H12" s="21" t="s">
        <v>282</v>
      </c>
      <c r="I12" s="21">
        <v>0.59</v>
      </c>
      <c r="J12" s="21" t="s">
        <v>283</v>
      </c>
      <c r="N12" s="21" t="s">
        <v>282</v>
      </c>
      <c r="O12" s="21" t="s">
        <v>282</v>
      </c>
      <c r="S12" s="21">
        <v>19</v>
      </c>
      <c r="T12" s="21">
        <v>8</v>
      </c>
      <c r="U12" s="21">
        <v>26</v>
      </c>
    </row>
    <row r="13" spans="1:21">
      <c r="A13" s="21" t="s">
        <v>211</v>
      </c>
      <c r="B13" s="21" t="s">
        <v>284</v>
      </c>
      <c r="E13" s="21" t="s">
        <v>285</v>
      </c>
      <c r="F13" s="21">
        <v>1200</v>
      </c>
      <c r="H13" s="21" t="s">
        <v>286</v>
      </c>
      <c r="I13" s="21">
        <v>1.89</v>
      </c>
      <c r="J13" s="21" t="s">
        <v>251</v>
      </c>
      <c r="N13" s="21" t="s">
        <v>286</v>
      </c>
      <c r="O13" s="21" t="s">
        <v>286</v>
      </c>
      <c r="S13" s="21">
        <v>26.5</v>
      </c>
      <c r="T13" s="21">
        <v>11</v>
      </c>
      <c r="U13" s="21">
        <v>30</v>
      </c>
    </row>
    <row r="14" spans="1:21">
      <c r="A14" s="21" t="s">
        <v>211</v>
      </c>
      <c r="B14" s="21" t="s">
        <v>287</v>
      </c>
      <c r="E14" s="21" t="s">
        <v>288</v>
      </c>
      <c r="F14" s="21">
        <v>1300</v>
      </c>
      <c r="H14" s="21" t="s">
        <v>289</v>
      </c>
      <c r="I14" s="21">
        <v>0.79</v>
      </c>
      <c r="J14" s="21" t="s">
        <v>290</v>
      </c>
      <c r="N14" s="21" t="s">
        <v>289</v>
      </c>
      <c r="O14" s="21" t="s">
        <v>289</v>
      </c>
      <c r="S14" s="21">
        <v>34</v>
      </c>
      <c r="T14" s="21">
        <v>8</v>
      </c>
      <c r="U14" s="21">
        <v>26</v>
      </c>
    </row>
    <row r="15" spans="1:21">
      <c r="A15" s="21" t="s">
        <v>211</v>
      </c>
      <c r="B15" s="21" t="s">
        <v>291</v>
      </c>
      <c r="E15" s="21" t="s">
        <v>292</v>
      </c>
      <c r="F15" s="21">
        <v>1400</v>
      </c>
      <c r="H15" s="21" t="s">
        <v>293</v>
      </c>
      <c r="I15" s="21">
        <v>1</v>
      </c>
      <c r="J15" s="21" t="s">
        <v>294</v>
      </c>
      <c r="N15" s="21" t="s">
        <v>293</v>
      </c>
      <c r="O15" s="21" t="s">
        <v>293</v>
      </c>
      <c r="S15" s="21">
        <v>46</v>
      </c>
      <c r="T15" s="21">
        <v>11</v>
      </c>
      <c r="U15" s="21">
        <v>27</v>
      </c>
    </row>
    <row r="16" spans="1:21">
      <c r="A16" s="21" t="s">
        <v>211</v>
      </c>
      <c r="B16" s="21" t="s">
        <v>295</v>
      </c>
      <c r="E16" s="21" t="s">
        <v>296</v>
      </c>
      <c r="F16" s="21">
        <v>1500</v>
      </c>
      <c r="H16" s="21" t="s">
        <v>297</v>
      </c>
      <c r="I16" s="21">
        <v>1.29</v>
      </c>
      <c r="J16" s="21" t="s">
        <v>279</v>
      </c>
      <c r="N16" s="21" t="s">
        <v>297</v>
      </c>
      <c r="O16" s="21" t="s">
        <v>297</v>
      </c>
      <c r="S16" s="21">
        <v>43</v>
      </c>
      <c r="T16" s="21">
        <v>2</v>
      </c>
      <c r="U16" s="21">
        <v>21</v>
      </c>
    </row>
    <row r="17" spans="1:21">
      <c r="A17" s="21" t="s">
        <v>211</v>
      </c>
      <c r="B17" s="21" t="s">
        <v>298</v>
      </c>
      <c r="E17" s="21" t="s">
        <v>299</v>
      </c>
      <c r="F17" s="21">
        <v>1600</v>
      </c>
      <c r="H17" s="21" t="s">
        <v>300</v>
      </c>
      <c r="I17" s="21">
        <v>2.5</v>
      </c>
      <c r="J17" s="21" t="s">
        <v>301</v>
      </c>
      <c r="N17" s="21" t="s">
        <v>300</v>
      </c>
      <c r="O17" s="21" t="s">
        <v>300</v>
      </c>
      <c r="S17" s="21">
        <v>46</v>
      </c>
      <c r="T17" s="21">
        <v>11</v>
      </c>
      <c r="U17" s="21">
        <v>15</v>
      </c>
    </row>
    <row r="18" spans="1:21">
      <c r="A18" s="21" t="s">
        <v>211</v>
      </c>
      <c r="B18" s="21" t="s">
        <v>302</v>
      </c>
      <c r="E18" s="21" t="s">
        <v>303</v>
      </c>
      <c r="F18" s="21">
        <v>1700</v>
      </c>
      <c r="H18" s="21" t="s">
        <v>304</v>
      </c>
      <c r="I18" s="21">
        <v>1</v>
      </c>
      <c r="J18" s="21" t="s">
        <v>305</v>
      </c>
      <c r="N18" s="21" t="s">
        <v>304</v>
      </c>
      <c r="O18" s="21" t="s">
        <v>304</v>
      </c>
      <c r="S18" s="21">
        <v>46</v>
      </c>
      <c r="T18" s="21">
        <v>11</v>
      </c>
      <c r="U18" s="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PublishConfig</vt:lpstr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modified xsi:type="dcterms:W3CDTF">2020-08-02T15:24:05Z</dcterms:modified>
</cp:coreProperties>
</file>