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leokey/Documents/MATLAB/ASEN 2502/Student ASEN 2502 Design Code v2/Design Input Files/"/>
    </mc:Choice>
  </mc:AlternateContent>
  <xr:revisionPtr revIDLastSave="0" documentId="13_ncr:1_{249B3FA5-DC23-BC42-ADB8-E4820851C491}" xr6:coauthVersionLast="47" xr6:coauthVersionMax="47" xr10:uidLastSave="{00000000-0000-0000-0000-000000000000}"/>
  <bookViews>
    <workbookView xWindow="180" yWindow="660" windowWidth="30060" windowHeight="17520" activeTab="2" xr2:uid="{904FC4B5-3CDE-421B-8E98-23A2C72E8C1E}"/>
  </bookViews>
  <sheets>
    <sheet name="Variable Reference" sheetId="12" r:id="rId1"/>
    <sheet name="Main_Input" sheetId="4" r:id="rId2"/>
    <sheet name="Airfoil_Data" sheetId="5" r:id="rId3"/>
    <sheet name="Component_Data" sheetId="11" r:id="rId4"/>
    <sheet name="Materials" sheetId="7" r:id="rId5"/>
    <sheet name="Geometry Reference" sheetId="2" r:id="rId6"/>
  </sheets>
  <externalReferences>
    <externalReference r:id="rId7"/>
  </externalReferences>
  <definedNames>
    <definedName name="MATERIALS" localSheetId="0">[1]Materials!$A$1:$H$1</definedName>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2" l="1" a="1"/>
  <c r="B61" i="12" s="1"/>
  <c r="B2" i="12" a="1"/>
  <c r="B2" i="12" s="1"/>
  <c r="A2" i="1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rgb="FF000000"/>
            <rFont val="Tahoma"/>
            <family val="2"/>
          </rPr>
          <t>John Mah:</t>
        </r>
        <r>
          <rPr>
            <sz val="9"/>
            <color rgb="FF000000"/>
            <rFont val="Tahoma"/>
            <family val="2"/>
          </rPr>
          <t xml:space="preserve">
</t>
        </r>
        <r>
          <rPr>
            <sz val="9"/>
            <color rgb="FF000000"/>
            <rFont val="Tahoma"/>
            <family val="2"/>
          </rPr>
          <t>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rgb="FF000000"/>
            <rFont val="Tahoma"/>
            <family val="2"/>
          </rPr>
          <t>John Mah:</t>
        </r>
        <r>
          <rPr>
            <sz val="9"/>
            <color rgb="FF000000"/>
            <rFont val="Tahoma"/>
            <family val="2"/>
          </rPr>
          <t xml:space="preserve">
</t>
        </r>
        <r>
          <rPr>
            <sz val="9"/>
            <color rgb="FF000000"/>
            <rFont val="Tahoma"/>
            <family val="2"/>
          </rPr>
          <t>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47CBC688-D705-4820-AE3D-1C044C71AE7C}">
      <text>
        <r>
          <rPr>
            <b/>
            <sz val="9"/>
            <color indexed="81"/>
            <rFont val="Tahoma"/>
            <family val="2"/>
          </rPr>
          <t>John Mah:</t>
        </r>
        <r>
          <rPr>
            <sz val="9"/>
            <color indexed="81"/>
            <rFont val="Tahoma"/>
            <family val="2"/>
          </rPr>
          <t xml:space="preserve">
Vert Tail 1 Planform Area (m^2)</t>
        </r>
      </text>
    </comment>
    <comment ref="AD1" authorId="0" shapeId="0" xr:uid="{8070A0F0-B0D8-41AE-85FD-BBD5F1800206}">
      <text>
        <r>
          <rPr>
            <b/>
            <sz val="9"/>
            <color indexed="81"/>
            <rFont val="Tahoma"/>
            <family val="2"/>
          </rPr>
          <t>John Mah:</t>
        </r>
        <r>
          <rPr>
            <sz val="9"/>
            <color indexed="81"/>
            <rFont val="Tahoma"/>
            <family val="2"/>
          </rPr>
          <t xml:space="preserve">
Vert Tail 1 Wetted Area (m^2)</t>
        </r>
      </text>
    </comment>
    <comment ref="AE1" authorId="0" shapeId="0" xr:uid="{4C2136E3-2294-4889-A979-99B8EBB36DB9}">
      <text>
        <r>
          <rPr>
            <b/>
            <sz val="9"/>
            <color indexed="81"/>
            <rFont val="Tahoma"/>
            <family val="2"/>
          </rPr>
          <t>John Mah:</t>
        </r>
        <r>
          <rPr>
            <sz val="9"/>
            <color indexed="81"/>
            <rFont val="Tahoma"/>
            <family val="2"/>
          </rPr>
          <t xml:space="preserve">
Vert Tail 1 Aspect Ratio</t>
        </r>
      </text>
    </comment>
    <comment ref="AF1" authorId="0" shapeId="0" xr:uid="{86BF02EE-581B-4AEA-BF2A-A0AEDE197061}">
      <text>
        <r>
          <rPr>
            <b/>
            <sz val="9"/>
            <color indexed="81"/>
            <rFont val="Tahoma"/>
            <family val="2"/>
          </rPr>
          <t>John Mah:</t>
        </r>
        <r>
          <rPr>
            <sz val="9"/>
            <color indexed="81"/>
            <rFont val="Tahoma"/>
            <family val="2"/>
          </rPr>
          <t xml:space="preserve">
Vert Tail 1 Taper Ratio
</t>
        </r>
      </text>
    </comment>
    <comment ref="AG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H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I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K1" authorId="0" shapeId="0" xr:uid="{0598D33E-E98E-4894-8AED-96D3F724BC24}">
      <text>
        <r>
          <rPr>
            <b/>
            <sz val="9"/>
            <color indexed="81"/>
            <rFont val="Tahoma"/>
            <family val="2"/>
          </rPr>
          <t>John Mah:</t>
        </r>
        <r>
          <rPr>
            <sz val="9"/>
            <color indexed="81"/>
            <rFont val="Tahoma"/>
            <family val="2"/>
          </rPr>
          <t xml:space="preserve">
Vert Tail 2 Planform Area (m^2)</t>
        </r>
      </text>
    </comment>
    <comment ref="AL1" authorId="0" shapeId="0" xr:uid="{5B740DAE-E4C2-491D-88F7-EA96B815F403}">
      <text>
        <r>
          <rPr>
            <b/>
            <sz val="9"/>
            <color indexed="81"/>
            <rFont val="Tahoma"/>
            <family val="2"/>
          </rPr>
          <t>John Mah:</t>
        </r>
        <r>
          <rPr>
            <sz val="9"/>
            <color indexed="81"/>
            <rFont val="Tahoma"/>
            <family val="2"/>
          </rPr>
          <t xml:space="preserve">
Vert Tail 2 Wetted Area (m^2)</t>
        </r>
      </text>
    </comment>
    <comment ref="AM1" authorId="0" shapeId="0" xr:uid="{782421BB-D040-4174-9A9A-19BC02FC789A}">
      <text>
        <r>
          <rPr>
            <b/>
            <sz val="9"/>
            <color indexed="81"/>
            <rFont val="Tahoma"/>
            <family val="2"/>
          </rPr>
          <t>John Mah:</t>
        </r>
        <r>
          <rPr>
            <sz val="9"/>
            <color indexed="81"/>
            <rFont val="Tahoma"/>
            <family val="2"/>
          </rPr>
          <t xml:space="preserve">
Vert Tail 2 Aspect Ratio</t>
        </r>
      </text>
    </comment>
    <comment ref="AN1" authorId="0" shapeId="0" xr:uid="{B50214BC-3C47-40AD-9DD1-8DF3699883E4}">
      <text>
        <r>
          <rPr>
            <b/>
            <sz val="9"/>
            <color indexed="81"/>
            <rFont val="Tahoma"/>
            <family val="2"/>
          </rPr>
          <t>John Mah:</t>
        </r>
        <r>
          <rPr>
            <sz val="9"/>
            <color indexed="81"/>
            <rFont val="Tahoma"/>
            <family val="2"/>
          </rPr>
          <t xml:space="preserve">
Vert Tail 2 Taper Ratio</t>
        </r>
      </text>
    </comment>
    <comment ref="AO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P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Q1" authorId="0" shapeId="0" xr:uid="{FAC0C6AE-7FC7-4E5D-BE47-BD1939AC6B92}">
      <text>
        <r>
          <rPr>
            <b/>
            <sz val="9"/>
            <color indexed="81"/>
            <rFont val="Tahoma"/>
            <family val="2"/>
          </rPr>
          <t>John Mah:</t>
        </r>
        <r>
          <rPr>
            <sz val="9"/>
            <color indexed="81"/>
            <rFont val="Tahoma"/>
            <family val="2"/>
          </rPr>
          <t xml:space="preserve">
Vert Tail 2 Interference Factor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family val="2"/>
          </rPr>
          <t>John Mah:</t>
        </r>
        <r>
          <rPr>
            <sz val="9"/>
            <color indexed="81"/>
            <rFont val="Tahoma"/>
            <family val="2"/>
          </rPr>
          <t xml:space="preserve">
User specified material density</t>
        </r>
      </text>
    </comment>
    <comment ref="G1" authorId="0" shapeId="0" xr:uid="{469ADA63-A904-412B-B3EB-8094CC785A67}">
      <text>
        <r>
          <rPr>
            <b/>
            <sz val="9"/>
            <color indexed="81"/>
            <rFont val="Tahoma"/>
            <family val="2"/>
          </rPr>
          <t>John Mah:</t>
        </r>
        <r>
          <rPr>
            <sz val="9"/>
            <color indexed="81"/>
            <rFont val="Tahoma"/>
            <family val="2"/>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<sst xmlns="http://schemas.openxmlformats.org/spreadsheetml/2006/main" count="411" uniqueCount="225">
  <si>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</si>
  <si>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</si>
  <si>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</si>
  <si>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</si>
  <si>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</si>
  <si>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</si>
  <si>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</si>
  <si>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</si>
  <si>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</si>
  <si>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</si>
  <si>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</si>
  <si>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</si>
  <si>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</si>
  <si>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</si>
  <si>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</si>
  <si>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</si>
  <si>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</si>
  <si>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</si>
  <si>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</si>
  <si>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</si>
  <si>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</si>
  <si>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</si>
  <si>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</si>
  <si>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</si>
  <si>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</si>
  <si>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</si>
  <si>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</si>
  <si>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</si>
  <si>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</si>
  <si>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</si>
  <si>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</si>
  <si>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</si>
  <si>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</si>
  <si>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</si>
  <si>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</si>
  <si>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</si>
  <si>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</si>
  <si>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</si>
  <si>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</si>
  <si>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</si>
  <si>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</si>
  <si>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</si>
  <si>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</si>
  <si>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</si>
  <si>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</si>
  <si>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</si>
  <si>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</si>
  <si>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</si>
  <si>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</si>
  <si>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</si>
  <si>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</si>
  <si>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</si>
  <si>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</si>
  <si>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</si>
  <si>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</si>
  <si>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</si>
  <si>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</si>
  <si>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</si>
  <si>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</si>
  <si>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</si>
  <si>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</si>
  <si>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</si>
  <si>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</si>
  <si>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</si>
  <si>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</si>
  <si>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</si>
  <si>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</si>
  <si>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</si>
  <si>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</si>
  <si>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</si>
  <si>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</si>
  <si>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</si>
  <si>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</si>
  <si>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</si>
  <si>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</si>
  <si>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</si>
  <si>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</si>
  <si>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</si>
  <si>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</si>
  <si>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</si>
  <si>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</si>
  <si>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</si>
  <si>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</si>
  <si>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</si>
  <si>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</si>
  <si>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</si>
  <si>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</si>
  <si>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</si>
  <si>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</si>
  <si>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</si>
  <si>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</si>
  <si>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</si>
  <si>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</si>
  <si>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</si>
  <si>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</si>
  <si>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</si>
  <si>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</si>
  <si>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</si>
  <si>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</si>
  <si>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</si>
  <si>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</si>
  <si>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</si>
  <si>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</si>
  <si>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</si>
  <si>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</si>
  <si>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</si>
  <si>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</si>
  <si>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</si>
  <si>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</si>
  <si>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</si>
  <si>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</si>
  <si>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</si>
  <si>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</si>
  <si>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</si>
  <si>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</si>
  <si>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</si>
  <si>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</si>
  <si>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</si>
  <si>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</si>
  <si>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</si>
  <si>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</si>
  <si>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</si>
  <si>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</si>
  <si>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</si>
  <si>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</si>
  <si>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</si>
  <si>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</si>
  <si>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</si>
  <si>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</si>
  <si>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</si>
  <si>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</si>
  <si>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</si>
  <si>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</si>
  <si>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</si>
  <si>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</si>
  <si>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Sref-v1</t>
  </si>
  <si>
    <t>Swet_v1</t>
  </si>
  <si>
    <t>AR_v1</t>
  </si>
  <si>
    <t>Taper_v1</t>
  </si>
  <si>
    <t>Sweep_v1</t>
  </si>
  <si>
    <t>MAC_v1</t>
  </si>
  <si>
    <t>Q_v1</t>
  </si>
  <si>
    <t>v1_Mat</t>
  </si>
  <si>
    <t>Sref-v2</t>
  </si>
  <si>
    <t>Swet_v2</t>
  </si>
  <si>
    <t>AR_v2</t>
  </si>
  <si>
    <t>Taper_v2</t>
  </si>
  <si>
    <t>Sweep_v2</t>
  </si>
  <si>
    <t>MAC_v2</t>
  </si>
  <si>
    <t>Q_v2</t>
  </si>
  <si>
    <t>v2_Mat</t>
  </si>
  <si>
    <t>Config1</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</si>
  <si>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</si>
  <si>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</si>
  <si>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</si>
  <si>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</si>
  <si>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</si>
  <si>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</si>
  <si>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</si>
  <si>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</si>
  <si>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</si>
  <si>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</si>
  <si>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</si>
  <si>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</si>
  <si>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</si>
  <si>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</si>
  <si>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</si>
  <si>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</si>
  <si>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</si>
  <si>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</si>
  <si>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</si>
  <si>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</si>
  <si>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</si>
  <si>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</si>
  <si>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</si>
  <si>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</si>
  <si>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</si>
  <si>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</si>
  <si>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</si>
  <si>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</si>
  <si>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</si>
  <si>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</si>
  <si>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</si>
  <si>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</si>
  <si>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</si>
  <si>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</si>
  <si>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</si>
  <si>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</si>
  <si>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</si>
  <si>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</si>
  <si>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</si>
  <si>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</si>
  <si>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</si>
  <si>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</si>
  <si>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</si>
  <si>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</si>
  <si>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</si>
  <si>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</si>
  <si>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</si>
  <si>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m_v1</t>
  </si>
  <si>
    <t>X_LE_v1</t>
  </si>
  <si>
    <t>Xcg_v1</t>
  </si>
  <si>
    <t>m_v2</t>
  </si>
  <si>
    <t>X_LE_v2</t>
  </si>
  <si>
    <t>Xcg_v2</t>
  </si>
  <si>
    <t>m_pay</t>
  </si>
  <si>
    <t>Xcg_pay</t>
  </si>
  <si>
    <t>m_ballast</t>
  </si>
  <si>
    <t>Xcg_ballast</t>
  </si>
  <si>
    <t>rho_pinkfoam</t>
  </si>
  <si>
    <t>rhoA_foamboard</t>
  </si>
  <si>
    <t>rho_PLA</t>
  </si>
  <si>
    <t>rho_LWPLA</t>
  </si>
  <si>
    <t>rho_balsa</t>
  </si>
  <si>
    <t>rho_material_x</t>
  </si>
  <si>
    <t>rho_material_y</t>
  </si>
  <si>
    <t>NONE</t>
  </si>
  <si>
    <t>kg/m^3</t>
  </si>
  <si>
    <t>kg/m^2</t>
  </si>
  <si>
    <t>HS1</t>
  </si>
  <si>
    <t>VS1</t>
  </si>
  <si>
    <t>AF1</t>
  </si>
  <si>
    <t>Config2</t>
  </si>
  <si>
    <t>NACA 4412</t>
  </si>
  <si>
    <t>NACA 0012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</si>
</sst>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8"/>
      <color rgb="FF555555"/>
      <name val="Arial"/>
      <family val="2"/>
    </font>
    <font>
      <b/>
      <sz val="9"/>
      <color rgb="FF000000"/>
      <name val="Tahoma"/>
      <family val="2"/>
    </font>
    <font>
      <sz val="9"/>
      <color rgb="FF000000"/>
      <name val="Tahoma"/>
      <family val="2"/>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rgb="FFA3A3A3"/>
      </right>
      <top/>
      <bottom style="medium">
        <color rgb="FFA3A3A3"/>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3" borderId="1" xfId="0" applyFont="1" applyFill="1" applyBorder="1"/>
    <xf numFmtId="0" fontId="4" fillId="3" borderId="2" xfId="0" applyFont="1" applyFill="1" applyBorder="1"/>
    <xf numFmtId="0" fontId="4" fillId="3" borderId="2" xfId="0" applyFont="1" applyFill="1" applyBorder="1" applyAlignment="1">
      <alignment horizontal="center"/>
    </xf>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4" fillId="9" borderId="1" xfId="0" applyFont="1" applyFill="1" applyBorder="1" applyAlignment="1">
      <alignment horizontal="center"/>
    </xf>
    <xf numFmtId="0" fontId="4" fillId="2" borderId="1" xfId="0" applyFon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0" xfId="0" applyFill="1" applyAlignment="1">
      <alignment horizontal="center"/>
    </xf>
    <xf numFmtId="0" fontId="5" fillId="11" borderId="3" xfId="0" applyFont="1" applyFill="1" applyBorder="1" applyAlignment="1">
      <alignment horizontal="center" vertical="center" wrapText="1"/>
    </xf>
    <xf numFmtId="3" fontId="0" fillId="0" borderId="1" xfId="0" applyNumberFormat="1" applyBorder="1" applyAlignment="1">
      <alignment horizontal="center"/>
    </xf>
    <xf numFmtId="0" fontId="5"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25</xdr:col>
      <xdr:colOff>152400</xdr:colOff>
      <xdr:row>67</xdr:row>
      <xdr:rowOff>0</xdr:rowOff>
    </xdr:to>
    <xdr:pic>
      <xdr:nvPicPr>
        <xdr:cNvPr id="3" name="Graphic 2">
          <a:extLst>
            <a:ext uri="{FF2B5EF4-FFF2-40B4-BE49-F238E27FC236}">
              <a16:creationId xmlns:a16="http://schemas.microsoft.com/office/drawing/2014/main" id="{FC60DDD4-E582-3D0C-350C-475DA872D8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4191000"/>
          <a:ext cx="15240000" cy="857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BoostGliderLab/Boost_Glide_Version_AY25.01/Instructor%20Version/Design%20Input%20Files/Design%20Input%20File_Instructor_V25-00.xlsx" TargetMode="External"/><Relationship Id="rId2" Type="http://schemas.microsoft.com/office/2019/04/relationships/externalLinkLongPath" Target="https://o365coloradoedu-my.sharepoint.com/personal/joma1794_colorado_edu/Documents/Course%20Materials/ASEN%202502/Spr%2026%20Course%20Materials/Labs/Design%20Lab/Design%20Code%20Baseline/Student%20ASEN%202502%20Design%20Code/Design%20Input%20Files/Design%20Input%20File_Instructor_V25-00.xlsx?5C41918F" TargetMode="External"/><Relationship Id="rId1" Type="http://schemas.openxmlformats.org/officeDocument/2006/relationships/externalLinkPath" Target="file:///5C41918F/Design%20Input%20File_Instructor_V2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Component_Data"/>
      <sheetName val="Materials"/>
      <sheetName val="Benchmark_Truth"/>
      <sheetName val="Geometry Reference"/>
    </sheetNames>
    <sheetDataSet>
      <sheetData sheetId="0"/>
      <sheetData sheetId="1">
        <row r="1">
          <cell r="A1" t="str">
            <v>Config</v>
          </cell>
        </row>
      </sheetData>
      <sheetData sheetId="2"/>
      <sheetData sheetId="3">
        <row r="1">
          <cell r="B1" t="str">
            <v>m_nose</v>
          </cell>
        </row>
      </sheetData>
      <sheetData sheetId="4">
        <row r="1">
          <cell r="A1" t="str">
            <v>rho_pinkfoam</v>
          </cell>
          <cell r="B1" t="str">
            <v>rhoA_foamboard</v>
          </cell>
          <cell r="C1" t="str">
            <v>rho_PLA</v>
          </cell>
          <cell r="D1" t="str">
            <v>rho_LWPLA</v>
          </cell>
          <cell r="E1" t="str">
            <v>rho_balsa</v>
          </cell>
          <cell r="F1" t="str">
            <v>rho_material_x</v>
          </cell>
          <cell r="G1" t="str">
            <v>rho_material_y</v>
          </cell>
          <cell r="H1" t="str">
            <v>NONE</v>
          </cell>
        </row>
      </sheetData>
      <sheetData sheetId="5"/>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A422-282A-4DE2-BD24-B68BB0CEE4E3}">
  <dimension ref="A1:D81"/>
  <sheetViews>
    <sheetView topLeftCell="A33" workbookViewId="0">
      <selection activeCell="B74" sqref="B74"/>
    </sheetView>
  </sheetViews>
  <sheetFormatPr baseColWidth="10" defaultColWidth="8.83203125" defaultRowHeight="15" x14ac:dyDescent="0.2"/>
  <cols>
    <col min="1" max="1" width="16.5" bestFit="1" customWidth="1"/>
    <col min="2" max="2" width="13.83203125" bestFit="1" customWidth="1"/>
    <col min="3" max="3" width="11.33203125" style="1" customWidth="1"/>
    <col min="4" max="4" width="108.83203125" style="2" customWidth="1"/>
    <col min="5" max="5" width="24.33203125" bestFit="1" customWidth="1"/>
  </cols>
  <sheetData>
    <row r="1" spans="1:4" ht="16" x14ac:dyDescent="0.2">
      <c r="A1" s="8" t="s">
        <v>0</v>
      </c>
      <c r="B1" s="6" t="s">
        <v>1</v>
      </c>
      <c r="C1" s="6" t="s">
        <v>2</v>
      </c>
      <c r="D1" s="7" t="s">
        <v>3</v>
      </c>
    </row>
    <row r="2" spans="1:4" ht="16" x14ac:dyDescent="0.2">
      <c r="A2" s="3" t="s">
        <v>4</v>
      </c>
      <c r="B2" s="3" t="str" cm="1">
        <f t="array" ref="B2:B45">TRANSPOSE(Main_Input!A1:AR1)</f>
        <v>Config</v>
      </c>
      <c r="C2" s="4" t="s">
        <v>5</v>
      </c>
      <c r="D2" s="5" t="s">
        <v>6</v>
      </c>
    </row>
    <row r="3" spans="1:4" ht="16" x14ac:dyDescent="0.2">
      <c r="A3" s="3" t="s">
        <v>4</v>
      </c>
      <c r="B3" s="3" t="str">
        <v>altitude_o</v>
      </c>
      <c r="C3" s="4" t="s">
        <v>7</v>
      </c>
      <c r="D3" s="5" t="s">
        <v>8</v>
      </c>
    </row>
    <row r="4" spans="1:4" ht="32" x14ac:dyDescent="0.2">
      <c r="A4" s="3" t="s">
        <v>4</v>
      </c>
      <c r="B4" s="3" t="str">
        <v>V_o</v>
      </c>
      <c r="C4" s="4" t="s">
        <v>9</v>
      </c>
      <c r="D4" s="5" t="s">
        <v>10</v>
      </c>
    </row>
    <row r="5" spans="1:4" ht="16" x14ac:dyDescent="0.2">
      <c r="A5" s="3" t="s">
        <v>4</v>
      </c>
      <c r="B5" s="3" t="str">
        <v>Length_f</v>
      </c>
      <c r="C5" s="4" t="s">
        <v>7</v>
      </c>
      <c r="D5" s="5" t="s">
        <v>11</v>
      </c>
    </row>
    <row r="6" spans="1:4" ht="16" x14ac:dyDescent="0.2">
      <c r="A6" s="3" t="s">
        <v>4</v>
      </c>
      <c r="B6" s="3" t="str">
        <v>Dia_f</v>
      </c>
      <c r="C6" s="4" t="s">
        <v>7</v>
      </c>
      <c r="D6" s="5" t="s">
        <v>12</v>
      </c>
    </row>
    <row r="7" spans="1:4" ht="16" x14ac:dyDescent="0.2">
      <c r="A7" s="3" t="s">
        <v>4</v>
      </c>
      <c r="B7" s="3" t="str">
        <v>Fine_f</v>
      </c>
      <c r="C7" s="4" t="s">
        <v>5</v>
      </c>
      <c r="D7" s="5" t="s">
        <v>13</v>
      </c>
    </row>
    <row r="8" spans="1:4" ht="16" x14ac:dyDescent="0.2">
      <c r="A8" s="3" t="s">
        <v>4</v>
      </c>
      <c r="B8" s="3" t="str">
        <v>Thick_f</v>
      </c>
      <c r="C8" s="4" t="s">
        <v>7</v>
      </c>
      <c r="D8" s="5" t="s">
        <v>14</v>
      </c>
    </row>
    <row r="9" spans="1:4" ht="16" x14ac:dyDescent="0.2">
      <c r="A9" s="3" t="s">
        <v>4</v>
      </c>
      <c r="B9" s="3" t="str">
        <v>Amax_f</v>
      </c>
      <c r="C9" s="4" t="s">
        <v>15</v>
      </c>
      <c r="D9" s="5" t="s">
        <v>16</v>
      </c>
    </row>
    <row r="10" spans="1:4" ht="32" x14ac:dyDescent="0.2">
      <c r="A10" s="3" t="s">
        <v>4</v>
      </c>
      <c r="B10" s="3" t="str">
        <v>Abase_f</v>
      </c>
      <c r="C10" s="4" t="s">
        <v>15</v>
      </c>
      <c r="D10" s="5" t="s">
        <v>17</v>
      </c>
    </row>
    <row r="11" spans="1:4" ht="16" x14ac:dyDescent="0.2">
      <c r="A11" s="3" t="s">
        <v>4</v>
      </c>
      <c r="B11" s="3" t="str">
        <v>Swet_f</v>
      </c>
      <c r="C11" s="4" t="s">
        <v>15</v>
      </c>
      <c r="D11" s="5" t="s">
        <v>18</v>
      </c>
    </row>
    <row r="12" spans="1:4" ht="16" x14ac:dyDescent="0.2">
      <c r="A12" s="3" t="s">
        <v>4</v>
      </c>
      <c r="B12" s="3" t="str">
        <v>Q_f</v>
      </c>
      <c r="C12" s="4" t="s">
        <v>5</v>
      </c>
      <c r="D12" s="5" t="s">
        <v>19</v>
      </c>
    </row>
    <row r="13" spans="1:4" ht="16" x14ac:dyDescent="0.2">
      <c r="A13" s="3" t="s">
        <v>4</v>
      </c>
      <c r="B13" s="3" t="str">
        <v>Fuse_Mat</v>
      </c>
      <c r="C13" s="4" t="s">
        <v>5</v>
      </c>
      <c r="D13" s="5" t="s">
        <v>20</v>
      </c>
    </row>
    <row r="14" spans="1:4" ht="32" x14ac:dyDescent="0.2">
      <c r="A14" s="3" t="s">
        <v>4</v>
      </c>
      <c r="B14" s="3" t="str">
        <v>Sref_w</v>
      </c>
      <c r="C14" s="4" t="s">
        <v>15</v>
      </c>
      <c r="D14" s="5" t="s">
        <v>21</v>
      </c>
    </row>
    <row r="15" spans="1:4" ht="16" x14ac:dyDescent="0.2">
      <c r="A15" s="3" t="s">
        <v>4</v>
      </c>
      <c r="B15" s="3" t="str">
        <v>Swet_w</v>
      </c>
      <c r="C15" s="4" t="s">
        <v>15</v>
      </c>
      <c r="D15" s="5" t="s">
        <v>22</v>
      </c>
    </row>
    <row r="16" spans="1:4" ht="16" x14ac:dyDescent="0.2">
      <c r="A16" s="3" t="s">
        <v>4</v>
      </c>
      <c r="B16" s="3" t="str">
        <v>AR_w</v>
      </c>
      <c r="C16" s="4" t="s">
        <v>5</v>
      </c>
      <c r="D16" s="5" t="s">
        <v>23</v>
      </c>
    </row>
    <row r="17" spans="1:4" ht="16" x14ac:dyDescent="0.2">
      <c r="A17" s="3" t="s">
        <v>4</v>
      </c>
      <c r="B17" s="3" t="str">
        <v>Taper_w</v>
      </c>
      <c r="C17" s="4" t="s">
        <v>5</v>
      </c>
      <c r="D17" s="5" t="s">
        <v>24</v>
      </c>
    </row>
    <row r="18" spans="1:4" ht="16" x14ac:dyDescent="0.2">
      <c r="A18" s="3" t="s">
        <v>4</v>
      </c>
      <c r="B18" s="3" t="str">
        <v>Sweep_w</v>
      </c>
      <c r="C18" s="4" t="s">
        <v>25</v>
      </c>
      <c r="D18" s="5" t="s">
        <v>26</v>
      </c>
    </row>
    <row r="19" spans="1:4" ht="16" x14ac:dyDescent="0.2">
      <c r="A19" s="3" t="s">
        <v>4</v>
      </c>
      <c r="B19" s="3" t="str">
        <v>QuarterSweep_w</v>
      </c>
      <c r="C19" s="4" t="s">
        <v>25</v>
      </c>
      <c r="D19" s="5" t="s">
        <v>27</v>
      </c>
    </row>
    <row r="20" spans="1:4" ht="48" x14ac:dyDescent="0.2">
      <c r="A20" s="3" t="s">
        <v>4</v>
      </c>
      <c r="B20" s="3" t="str">
        <v>Q_w</v>
      </c>
      <c r="C20" s="4" t="s">
        <v>5</v>
      </c>
      <c r="D20" s="5" t="s">
        <v>28</v>
      </c>
    </row>
    <row r="21" spans="1:4" ht="16" x14ac:dyDescent="0.2">
      <c r="A21" s="3" t="s">
        <v>4</v>
      </c>
      <c r="B21" s="3" t="str">
        <v>Wing_Mat</v>
      </c>
      <c r="C21" s="4" t="s">
        <v>5</v>
      </c>
      <c r="D21" s="5" t="s">
        <v>29</v>
      </c>
    </row>
    <row r="22" spans="1:4" ht="28.5" customHeight="1" x14ac:dyDescent="0.2">
      <c r="A22" s="3" t="s">
        <v>4</v>
      </c>
      <c r="B22" s="3" t="str">
        <v>Sref-h1</v>
      </c>
      <c r="C22" s="4" t="s">
        <v>15</v>
      </c>
      <c r="D22" s="5" t="s">
        <v>30</v>
      </c>
    </row>
    <row r="23" spans="1:4" ht="16" x14ac:dyDescent="0.2">
      <c r="A23" s="3" t="s">
        <v>4</v>
      </c>
      <c r="B23" s="3" t="str">
        <v>Swet_h1</v>
      </c>
      <c r="C23" s="4" t="s">
        <v>15</v>
      </c>
      <c r="D23" s="5" t="s">
        <v>31</v>
      </c>
    </row>
    <row r="24" spans="1:4" ht="16" x14ac:dyDescent="0.2">
      <c r="A24" s="3" t="s">
        <v>4</v>
      </c>
      <c r="B24" s="3" t="str">
        <v>AR_h1</v>
      </c>
      <c r="C24" s="4" t="s">
        <v>5</v>
      </c>
      <c r="D24" s="5" t="s">
        <v>32</v>
      </c>
    </row>
    <row r="25" spans="1:4" ht="16" x14ac:dyDescent="0.2">
      <c r="A25" s="3" t="s">
        <v>4</v>
      </c>
      <c r="B25" s="3" t="str">
        <v>Taper_h1</v>
      </c>
      <c r="C25" s="4" t="s">
        <v>5</v>
      </c>
      <c r="D25" s="5" t="s">
        <v>33</v>
      </c>
    </row>
    <row r="26" spans="1:4" ht="16" x14ac:dyDescent="0.2">
      <c r="A26" s="3" t="s">
        <v>4</v>
      </c>
      <c r="B26" s="3" t="str">
        <v>Sweep_h1</v>
      </c>
      <c r="C26" s="4" t="s">
        <v>25</v>
      </c>
      <c r="D26" s="5" t="s">
        <v>34</v>
      </c>
    </row>
    <row r="27" spans="1:4" ht="32" x14ac:dyDescent="0.2">
      <c r="A27" s="3" t="s">
        <v>4</v>
      </c>
      <c r="B27" s="3" t="str">
        <v>MAC_h1</v>
      </c>
      <c r="C27" s="4" t="s">
        <v>7</v>
      </c>
      <c r="D27" s="5" t="s">
        <v>35</v>
      </c>
    </row>
    <row r="28" spans="1:4" ht="48" x14ac:dyDescent="0.2">
      <c r="A28" s="3" t="s">
        <v>4</v>
      </c>
      <c r="B28" s="3" t="str">
        <v>Q_h1</v>
      </c>
      <c r="C28" s="4" t="s">
        <v>5</v>
      </c>
      <c r="D28" s="5" t="s">
        <v>36</v>
      </c>
    </row>
    <row r="29" spans="1:4" ht="16" x14ac:dyDescent="0.2">
      <c r="A29" s="3" t="s">
        <v>4</v>
      </c>
      <c r="B29" s="3" t="str">
        <v>h1_Mat</v>
      </c>
      <c r="C29" s="1" t="s">
        <v>5</v>
      </c>
      <c r="D29" s="5" t="s">
        <v>37</v>
      </c>
    </row>
    <row r="30" spans="1:4" ht="16" x14ac:dyDescent="0.2">
      <c r="A30" s="3" t="s">
        <v>4</v>
      </c>
      <c r="B30" s="3" t="str">
        <v>Sref-v1</v>
      </c>
      <c r="C30" s="4" t="s">
        <v>15</v>
      </c>
      <c r="D30" s="5" t="s">
        <v>38</v>
      </c>
    </row>
    <row r="31" spans="1:4" ht="16" x14ac:dyDescent="0.2">
      <c r="A31" s="3" t="s">
        <v>4</v>
      </c>
      <c r="B31" s="3" t="str">
        <v>Swet_v1</v>
      </c>
      <c r="C31" s="4" t="s">
        <v>15</v>
      </c>
      <c r="D31" s="5" t="s">
        <v>39</v>
      </c>
    </row>
    <row r="32" spans="1:4" ht="16" x14ac:dyDescent="0.2">
      <c r="A32" s="3" t="s">
        <v>4</v>
      </c>
      <c r="B32" s="3" t="str">
        <v>AR_v1</v>
      </c>
      <c r="C32" s="4" t="s">
        <v>5</v>
      </c>
      <c r="D32" s="5" t="s">
        <v>40</v>
      </c>
    </row>
    <row r="33" spans="1:4" ht="16" x14ac:dyDescent="0.2">
      <c r="A33" s="3" t="s">
        <v>4</v>
      </c>
      <c r="B33" s="3" t="str">
        <v>Taper_v1</v>
      </c>
      <c r="C33" s="4" t="s">
        <v>5</v>
      </c>
      <c r="D33" s="5" t="s">
        <v>41</v>
      </c>
    </row>
    <row r="34" spans="1:4" ht="16" x14ac:dyDescent="0.2">
      <c r="A34" s="3" t="s">
        <v>4</v>
      </c>
      <c r="B34" s="3" t="str">
        <v>Sweep_v1</v>
      </c>
      <c r="C34" s="4" t="s">
        <v>25</v>
      </c>
      <c r="D34" s="5" t="s">
        <v>42</v>
      </c>
    </row>
    <row r="35" spans="1:4" ht="32" x14ac:dyDescent="0.2">
      <c r="A35" s="3" t="s">
        <v>4</v>
      </c>
      <c r="B35" s="3" t="str">
        <v>MAC_v1</v>
      </c>
      <c r="C35" s="4" t="s">
        <v>7</v>
      </c>
      <c r="D35" s="5" t="s">
        <v>43</v>
      </c>
    </row>
    <row r="36" spans="1:4" ht="32" x14ac:dyDescent="0.2">
      <c r="A36" s="3" t="s">
        <v>4</v>
      </c>
      <c r="B36" s="3" t="str">
        <v>Q_v1</v>
      </c>
      <c r="C36" s="4" t="s">
        <v>5</v>
      </c>
      <c r="D36" s="5" t="s">
        <v>44</v>
      </c>
    </row>
    <row r="37" spans="1:4" ht="16" x14ac:dyDescent="0.2">
      <c r="A37" s="3" t="s">
        <v>4</v>
      </c>
      <c r="B37" s="3" t="str">
        <v>v1_Mat</v>
      </c>
      <c r="C37" s="1" t="s">
        <v>5</v>
      </c>
      <c r="D37" s="5" t="s">
        <v>45</v>
      </c>
    </row>
    <row r="38" spans="1:4" ht="16" x14ac:dyDescent="0.2">
      <c r="A38" s="3" t="s">
        <v>4</v>
      </c>
      <c r="B38" s="3" t="str">
        <v>Sref-v2</v>
      </c>
      <c r="C38" s="4" t="s">
        <v>15</v>
      </c>
      <c r="D38" s="5" t="s">
        <v>46</v>
      </c>
    </row>
    <row r="39" spans="1:4" ht="16" x14ac:dyDescent="0.2">
      <c r="A39" s="3" t="s">
        <v>4</v>
      </c>
      <c r="B39" s="3" t="str">
        <v>Swet_v2</v>
      </c>
      <c r="C39" s="4" t="s">
        <v>15</v>
      </c>
      <c r="D39" s="5" t="s">
        <v>47</v>
      </c>
    </row>
    <row r="40" spans="1:4" ht="16" x14ac:dyDescent="0.2">
      <c r="A40" s="3" t="s">
        <v>4</v>
      </c>
      <c r="B40" s="3" t="str">
        <v>AR_v2</v>
      </c>
      <c r="C40" s="4" t="s">
        <v>5</v>
      </c>
      <c r="D40" s="5" t="s">
        <v>48</v>
      </c>
    </row>
    <row r="41" spans="1:4" ht="16" x14ac:dyDescent="0.2">
      <c r="A41" s="3" t="s">
        <v>4</v>
      </c>
      <c r="B41" s="3" t="str">
        <v>Taper_v2</v>
      </c>
      <c r="C41" s="4" t="s">
        <v>5</v>
      </c>
      <c r="D41" s="5" t="s">
        <v>49</v>
      </c>
    </row>
    <row r="42" spans="1:4" ht="16" x14ac:dyDescent="0.2">
      <c r="A42" s="3" t="s">
        <v>4</v>
      </c>
      <c r="B42" s="3" t="str">
        <v>Sweep_v2</v>
      </c>
      <c r="C42" s="4" t="s">
        <v>25</v>
      </c>
      <c r="D42" s="5" t="s">
        <v>50</v>
      </c>
    </row>
    <row r="43" spans="1:4" ht="32" x14ac:dyDescent="0.2">
      <c r="A43" s="3" t="s">
        <v>4</v>
      </c>
      <c r="B43" s="3" t="str">
        <v>MAC_v2</v>
      </c>
      <c r="C43" s="4" t="s">
        <v>7</v>
      </c>
      <c r="D43" s="5" t="s">
        <v>51</v>
      </c>
    </row>
    <row r="44" spans="1:4" ht="32" x14ac:dyDescent="0.2">
      <c r="A44" s="3" t="s">
        <v>4</v>
      </c>
      <c r="B44" s="3" t="str">
        <v>Q_v2</v>
      </c>
      <c r="C44" s="4" t="s">
        <v>5</v>
      </c>
      <c r="D44" s="5" t="s">
        <v>52</v>
      </c>
    </row>
    <row r="45" spans="1:4" ht="16" x14ac:dyDescent="0.2">
      <c r="A45" s="3" t="s">
        <v>4</v>
      </c>
      <c r="B45" s="3" t="str">
        <v>v2_Mat</v>
      </c>
      <c r="C45" s="1" t="s">
        <v>5</v>
      </c>
      <c r="D45" s="5" t="s">
        <v>53</v>
      </c>
    </row>
    <row r="46" spans="1:4" ht="16" x14ac:dyDescent="0.2">
      <c r="A46" s="3" t="s">
        <v>54</v>
      </c>
      <c r="B46" s="3" t="s">
        <v>55</v>
      </c>
      <c r="C46" s="4" t="s">
        <v>5</v>
      </c>
      <c r="D46" s="5" t="s">
        <v>56</v>
      </c>
    </row>
    <row r="47" spans="1:4" ht="16" x14ac:dyDescent="0.2">
      <c r="A47" s="3" t="s">
        <v>54</v>
      </c>
      <c r="B47" s="3" t="s">
        <v>57</v>
      </c>
      <c r="C47" s="4" t="s">
        <v>5</v>
      </c>
      <c r="D47" s="5" t="s">
        <v>58</v>
      </c>
    </row>
    <row r="48" spans="1:4" ht="16" x14ac:dyDescent="0.2">
      <c r="A48" s="3" t="s">
        <v>54</v>
      </c>
      <c r="B48" s="3" t="s">
        <v>59</v>
      </c>
      <c r="C48" s="4" t="s">
        <v>5</v>
      </c>
      <c r="D48" s="5" t="s">
        <v>60</v>
      </c>
    </row>
    <row r="49" spans="1:4" ht="16" x14ac:dyDescent="0.2">
      <c r="A49" s="3" t="s">
        <v>54</v>
      </c>
      <c r="B49" s="3" t="s">
        <v>61</v>
      </c>
      <c r="C49" s="4" t="s">
        <v>5</v>
      </c>
      <c r="D49" s="5" t="s">
        <v>62</v>
      </c>
    </row>
    <row r="50" spans="1:4" ht="16" x14ac:dyDescent="0.2">
      <c r="A50" s="3" t="s">
        <v>54</v>
      </c>
      <c r="B50" s="3" t="s">
        <v>63</v>
      </c>
      <c r="C50" s="4" t="s">
        <v>5</v>
      </c>
      <c r="D50" s="5" t="s">
        <v>64</v>
      </c>
    </row>
    <row r="51" spans="1:4" ht="16" x14ac:dyDescent="0.2">
      <c r="A51" s="3" t="s">
        <v>54</v>
      </c>
      <c r="B51" s="3" t="s">
        <v>65</v>
      </c>
      <c r="C51" s="4" t="s">
        <v>5</v>
      </c>
      <c r="D51" s="5" t="s">
        <v>66</v>
      </c>
    </row>
    <row r="52" spans="1:4" ht="16" x14ac:dyDescent="0.2">
      <c r="A52" s="3" t="s">
        <v>54</v>
      </c>
      <c r="B52" s="3" t="s">
        <v>67</v>
      </c>
      <c r="C52" s="4" t="s">
        <v>5</v>
      </c>
      <c r="D52" s="5" t="s">
        <v>68</v>
      </c>
    </row>
    <row r="53" spans="1:4" ht="16" x14ac:dyDescent="0.2">
      <c r="A53" s="3" t="s">
        <v>54</v>
      </c>
      <c r="B53" s="3" t="s">
        <v>69</v>
      </c>
      <c r="C53" s="4" t="s">
        <v>5</v>
      </c>
      <c r="D53" s="5" t="s">
        <v>70</v>
      </c>
    </row>
    <row r="54" spans="1:4" ht="16" x14ac:dyDescent="0.2">
      <c r="A54" s="3" t="s">
        <v>54</v>
      </c>
      <c r="B54" s="3" t="s">
        <v>71</v>
      </c>
      <c r="C54" s="4" t="s">
        <v>5</v>
      </c>
      <c r="D54" s="5" t="s">
        <v>72</v>
      </c>
    </row>
    <row r="55" spans="1:4" ht="16" x14ac:dyDescent="0.2">
      <c r="A55" s="3" t="s">
        <v>54</v>
      </c>
      <c r="B55" s="3" t="s">
        <v>73</v>
      </c>
      <c r="C55" s="4" t="s">
        <v>5</v>
      </c>
      <c r="D55" s="5" t="s">
        <v>74</v>
      </c>
    </row>
    <row r="56" spans="1:4" ht="16" x14ac:dyDescent="0.2">
      <c r="A56" s="3" t="s">
        <v>54</v>
      </c>
      <c r="B56" s="3" t="s">
        <v>75</v>
      </c>
      <c r="C56" s="4" t="s">
        <v>5</v>
      </c>
      <c r="D56" s="5" t="s">
        <v>76</v>
      </c>
    </row>
    <row r="57" spans="1:4" ht="16" x14ac:dyDescent="0.2">
      <c r="A57" s="3" t="s">
        <v>54</v>
      </c>
      <c r="B57" s="3" t="s">
        <v>77</v>
      </c>
      <c r="C57" s="4" t="s">
        <v>5</v>
      </c>
      <c r="D57" s="5" t="s">
        <v>78</v>
      </c>
    </row>
    <row r="58" spans="1:4" ht="16" x14ac:dyDescent="0.2">
      <c r="A58" s="3" t="s">
        <v>54</v>
      </c>
      <c r="B58" s="3" t="s">
        <v>79</v>
      </c>
      <c r="C58" s="4" t="s">
        <v>5</v>
      </c>
      <c r="D58" s="5" t="s">
        <v>80</v>
      </c>
    </row>
    <row r="59" spans="1:4" ht="16" x14ac:dyDescent="0.2">
      <c r="A59" s="3" t="s">
        <v>54</v>
      </c>
      <c r="B59" s="3" t="s">
        <v>81</v>
      </c>
      <c r="C59" s="4" t="s">
        <v>5</v>
      </c>
      <c r="D59" s="5" t="s">
        <v>82</v>
      </c>
    </row>
    <row r="60" spans="1:4" ht="16" x14ac:dyDescent="0.2">
      <c r="A60" s="3" t="s">
        <v>54</v>
      </c>
      <c r="B60" s="3" t="s">
        <v>83</v>
      </c>
      <c r="C60" s="4" t="s">
        <v>5</v>
      </c>
      <c r="D60" s="5" t="s">
        <v>84</v>
      </c>
    </row>
    <row r="61" spans="1:4" ht="16.5" customHeight="1" x14ac:dyDescent="0.2">
      <c r="A61" s="3" t="s">
        <v>85</v>
      </c>
      <c r="B61" s="3" t="str" cm="1">
        <f t="array" ref="B61:B81">TRANSPOSE(Component_Data!A1:U1)</f>
        <v>Config</v>
      </c>
      <c r="C61" s="1" t="s">
        <v>5</v>
      </c>
      <c r="D61" s="5" t="s">
        <v>6</v>
      </c>
    </row>
    <row r="62" spans="1:4" ht="16" x14ac:dyDescent="0.2">
      <c r="A62" s="3" t="s">
        <v>85</v>
      </c>
      <c r="B62" s="3" t="str">
        <v>m_nose</v>
      </c>
      <c r="C62" s="4" t="s">
        <v>86</v>
      </c>
      <c r="D62" s="5" t="s">
        <v>87</v>
      </c>
    </row>
    <row r="63" spans="1:4" ht="16" x14ac:dyDescent="0.2">
      <c r="A63" s="3" t="s">
        <v>85</v>
      </c>
      <c r="B63" s="3" t="str">
        <v>Xcg_nose</v>
      </c>
      <c r="C63" s="4" t="s">
        <v>7</v>
      </c>
      <c r="D63" s="5" t="s">
        <v>88</v>
      </c>
    </row>
    <row r="64" spans="1:4" ht="16" x14ac:dyDescent="0.2">
      <c r="A64" s="3" t="s">
        <v>85</v>
      </c>
      <c r="B64" s="3" t="str">
        <v>m_fuse</v>
      </c>
      <c r="C64" s="4" t="s">
        <v>86</v>
      </c>
      <c r="D64" s="5" t="s">
        <v>89</v>
      </c>
    </row>
    <row r="65" spans="1:4" ht="16" x14ac:dyDescent="0.2">
      <c r="A65" s="3" t="s">
        <v>85</v>
      </c>
      <c r="B65" s="3" t="str">
        <v>Xcg_fuse</v>
      </c>
      <c r="C65" s="4" t="s">
        <v>7</v>
      </c>
      <c r="D65" s="5" t="s">
        <v>90</v>
      </c>
    </row>
    <row r="66" spans="1:4" ht="16" x14ac:dyDescent="0.2">
      <c r="A66" s="3" t="s">
        <v>85</v>
      </c>
      <c r="B66" s="3" t="str">
        <v>m_wing</v>
      </c>
      <c r="C66" s="4" t="s">
        <v>86</v>
      </c>
      <c r="D66" s="5" t="s">
        <v>91</v>
      </c>
    </row>
    <row r="67" spans="1:4" ht="16" x14ac:dyDescent="0.2">
      <c r="A67" s="3" t="s">
        <v>85</v>
      </c>
      <c r="B67" s="3" t="str">
        <v>X_LE_wing</v>
      </c>
      <c r="C67" s="4" t="s">
        <v>7</v>
      </c>
      <c r="D67" s="5" t="s">
        <v>92</v>
      </c>
    </row>
    <row r="68" spans="1:4" ht="16" x14ac:dyDescent="0.2">
      <c r="A68" s="3" t="s">
        <v>85</v>
      </c>
      <c r="B68" s="3" t="str">
        <v>Xcg_wing</v>
      </c>
      <c r="C68" s="4" t="s">
        <v>7</v>
      </c>
      <c r="D68" s="5" t="s">
        <v>93</v>
      </c>
    </row>
    <row r="69" spans="1:4" ht="16" x14ac:dyDescent="0.2">
      <c r="A69" s="3" t="s">
        <v>85</v>
      </c>
      <c r="B69" s="3" t="str">
        <v>m_h1</v>
      </c>
      <c r="C69" s="4" t="s">
        <v>86</v>
      </c>
      <c r="D69" s="5" t="s">
        <v>94</v>
      </c>
    </row>
    <row r="70" spans="1:4" ht="32" x14ac:dyDescent="0.2">
      <c r="A70" s="3" t="s">
        <v>85</v>
      </c>
      <c r="B70" s="3" t="str">
        <v>X_LE_h1</v>
      </c>
      <c r="C70" s="4" t="s">
        <v>7</v>
      </c>
      <c r="D70" s="5" t="s">
        <v>95</v>
      </c>
    </row>
    <row r="71" spans="1:4" ht="18" customHeight="1" x14ac:dyDescent="0.2">
      <c r="A71" s="3" t="s">
        <v>85</v>
      </c>
      <c r="B71" s="3" t="str">
        <v>Xcg_h1</v>
      </c>
      <c r="C71" s="4" t="s">
        <v>7</v>
      </c>
      <c r="D71" s="5" t="s">
        <v>96</v>
      </c>
    </row>
    <row r="72" spans="1:4" ht="16" x14ac:dyDescent="0.2">
      <c r="A72" s="3" t="s">
        <v>85</v>
      </c>
      <c r="B72" s="3" t="str">
        <v>m_v1</v>
      </c>
      <c r="C72" s="4" t="s">
        <v>86</v>
      </c>
      <c r="D72" s="5" t="s">
        <v>97</v>
      </c>
    </row>
    <row r="73" spans="1:4" ht="32" x14ac:dyDescent="0.2">
      <c r="A73" s="3" t="s">
        <v>85</v>
      </c>
      <c r="B73" s="3" t="str">
        <v>X_LE_v1</v>
      </c>
      <c r="C73" s="4" t="s">
        <v>7</v>
      </c>
      <c r="D73" s="5" t="s">
        <v>98</v>
      </c>
    </row>
    <row r="74" spans="1:4" ht="18.75" customHeight="1" x14ac:dyDescent="0.2">
      <c r="A74" s="3" t="s">
        <v>85</v>
      </c>
      <c r="B74" s="3" t="str">
        <v>Xcg_v1</v>
      </c>
      <c r="C74" s="4" t="s">
        <v>7</v>
      </c>
      <c r="D74" s="5" t="s">
        <v>99</v>
      </c>
    </row>
    <row r="75" spans="1:4" ht="16" x14ac:dyDescent="0.2">
      <c r="A75" s="3" t="s">
        <v>85</v>
      </c>
      <c r="B75" s="3" t="str">
        <v>m_v2</v>
      </c>
      <c r="C75" s="4" t="s">
        <v>86</v>
      </c>
      <c r="D75" s="5" t="s">
        <v>100</v>
      </c>
    </row>
    <row r="76" spans="1:4" ht="32" x14ac:dyDescent="0.2">
      <c r="A76" s="3" t="s">
        <v>85</v>
      </c>
      <c r="B76" s="3" t="str">
        <v>X_LE_v2</v>
      </c>
      <c r="C76" s="4" t="s">
        <v>7</v>
      </c>
      <c r="D76" s="5" t="s">
        <v>101</v>
      </c>
    </row>
    <row r="77" spans="1:4" ht="16.5" customHeight="1" x14ac:dyDescent="0.2">
      <c r="A77" s="3" t="s">
        <v>85</v>
      </c>
      <c r="B77" s="3" t="str">
        <v>Xcg_v2</v>
      </c>
      <c r="C77" s="4" t="s">
        <v>7</v>
      </c>
      <c r="D77" s="5" t="s">
        <v>102</v>
      </c>
    </row>
    <row r="78" spans="1:4" ht="16" x14ac:dyDescent="0.2">
      <c r="A78" s="3" t="s">
        <v>85</v>
      </c>
      <c r="B78" s="3" t="str">
        <v>m_pay</v>
      </c>
      <c r="C78" s="4" t="s">
        <v>86</v>
      </c>
      <c r="D78" s="5" t="s">
        <v>103</v>
      </c>
    </row>
    <row r="79" spans="1:4" ht="16" x14ac:dyDescent="0.2">
      <c r="A79" s="3" t="s">
        <v>85</v>
      </c>
      <c r="B79" s="3" t="str">
        <v>Xcg_pay</v>
      </c>
      <c r="C79" s="4" t="s">
        <v>7</v>
      </c>
      <c r="D79" s="5" t="s">
        <v>104</v>
      </c>
    </row>
    <row r="80" spans="1:4" ht="16" x14ac:dyDescent="0.2">
      <c r="A80" s="3" t="s">
        <v>85</v>
      </c>
      <c r="B80" s="3" t="str">
        <v>m_ballast</v>
      </c>
      <c r="C80" s="4" t="s">
        <v>86</v>
      </c>
      <c r="D80" s="5" t="s">
        <v>105</v>
      </c>
    </row>
    <row r="81" spans="1:4" ht="16" x14ac:dyDescent="0.2">
      <c r="A81" s="3" t="s">
        <v>85</v>
      </c>
      <c r="B81" s="3" t="str">
        <v>Xcg_ballast</v>
      </c>
      <c r="C81" s="4" t="s">
        <v>7</v>
      </c>
      <c r="D81" s="5"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R21"/>
  <sheetViews>
    <sheetView workbookViewId="0">
      <selection activeCell="H10" sqref="H10"/>
    </sheetView>
  </sheetViews>
  <sheetFormatPr baseColWidth="10" defaultColWidth="8.83203125" defaultRowHeight="15" x14ac:dyDescent="0.2"/>
  <cols>
    <col min="1" max="1" width="8.83203125" style="4"/>
    <col min="2" max="2" width="10.5" style="4" customWidth="1"/>
    <col min="3" max="11" width="8.83203125" style="4"/>
    <col min="12" max="12" width="15.6640625" style="4" bestFit="1" customWidth="1"/>
    <col min="13" max="13" width="6.83203125" style="4" customWidth="1"/>
    <col min="14" max="14" width="8.83203125" style="4"/>
    <col min="15" max="15" width="12" style="4" bestFit="1" customWidth="1"/>
    <col min="16" max="17" width="8.83203125" style="4"/>
    <col min="18" max="18" width="16.1640625" style="4" bestFit="1" customWidth="1"/>
    <col min="19" max="19" width="8.83203125" style="4"/>
    <col min="20" max="20" width="15.6640625" style="4" bestFit="1" customWidth="1"/>
    <col min="21" max="27" width="8.83203125" style="4"/>
    <col min="28" max="28" width="15.6640625" style="4" bestFit="1" customWidth="1"/>
    <col min="29" max="30" width="8.83203125" style="4"/>
    <col min="31" max="31" width="12" style="4" bestFit="1" customWidth="1"/>
    <col min="32" max="35" width="8.83203125" style="4"/>
    <col min="36" max="36" width="16.6640625" style="4" customWidth="1"/>
    <col min="37" max="43" width="8.83203125" style="4"/>
    <col min="44" max="44" width="20.33203125" style="4" customWidth="1"/>
    <col min="45" max="16384" width="8.83203125" style="4"/>
  </cols>
  <sheetData>
    <row r="1" spans="1:44" x14ac:dyDescent="0.2">
      <c r="A1" s="14" t="s">
        <v>107</v>
      </c>
      <c r="B1" s="14" t="s">
        <v>108</v>
      </c>
      <c r="C1" s="14" t="s">
        <v>109</v>
      </c>
      <c r="D1" s="14" t="s">
        <v>110</v>
      </c>
      <c r="E1" s="14" t="s">
        <v>111</v>
      </c>
      <c r="F1" s="14" t="s">
        <v>112</v>
      </c>
      <c r="G1" s="14" t="s">
        <v>113</v>
      </c>
      <c r="H1" s="14" t="s">
        <v>114</v>
      </c>
      <c r="I1" s="14" t="s">
        <v>115</v>
      </c>
      <c r="J1" s="14" t="s">
        <v>116</v>
      </c>
      <c r="K1" s="14" t="s">
        <v>117</v>
      </c>
      <c r="L1" s="14" t="s">
        <v>118</v>
      </c>
      <c r="M1" s="15" t="s">
        <v>119</v>
      </c>
      <c r="N1" s="15" t="s">
        <v>120</v>
      </c>
      <c r="O1" s="15" t="s">
        <v>121</v>
      </c>
      <c r="P1" s="15" t="s">
        <v>122</v>
      </c>
      <c r="Q1" s="15" t="s">
        <v>123</v>
      </c>
      <c r="R1" s="15" t="s">
        <v>124</v>
      </c>
      <c r="S1" s="15" t="s">
        <v>125</v>
      </c>
      <c r="T1" s="15" t="s">
        <v>126</v>
      </c>
      <c r="U1" s="16" t="s">
        <v>127</v>
      </c>
      <c r="V1" s="16" t="s">
        <v>128</v>
      </c>
      <c r="W1" s="16" t="s">
        <v>129</v>
      </c>
      <c r="X1" s="16" t="s">
        <v>130</v>
      </c>
      <c r="Y1" s="16" t="s">
        <v>131</v>
      </c>
      <c r="Z1" s="16" t="s">
        <v>132</v>
      </c>
      <c r="AA1" s="16" t="s">
        <v>133</v>
      </c>
      <c r="AB1" s="16" t="s">
        <v>134</v>
      </c>
      <c r="AC1" s="17" t="s">
        <v>135</v>
      </c>
      <c r="AD1" s="17" t="s">
        <v>136</v>
      </c>
      <c r="AE1" s="17" t="s">
        <v>137</v>
      </c>
      <c r="AF1" s="17" t="s">
        <v>138</v>
      </c>
      <c r="AG1" s="17" t="s">
        <v>139</v>
      </c>
      <c r="AH1" s="17" t="s">
        <v>140</v>
      </c>
      <c r="AI1" s="17" t="s">
        <v>141</v>
      </c>
      <c r="AJ1" s="17" t="s">
        <v>142</v>
      </c>
      <c r="AK1" s="18" t="s">
        <v>143</v>
      </c>
      <c r="AL1" s="18" t="s">
        <v>144</v>
      </c>
      <c r="AM1" s="18" t="s">
        <v>145</v>
      </c>
      <c r="AN1" s="18" t="s">
        <v>146</v>
      </c>
      <c r="AO1" s="18" t="s">
        <v>147</v>
      </c>
      <c r="AP1" s="18" t="s">
        <v>148</v>
      </c>
      <c r="AQ1" s="18" t="s">
        <v>149</v>
      </c>
      <c r="AR1" s="18" t="s">
        <v>150</v>
      </c>
    </row>
    <row r="2" spans="1:44" x14ac:dyDescent="0.2">
      <c r="A2" s="4" t="s">
        <v>151</v>
      </c>
      <c r="B2" s="4">
        <v>100</v>
      </c>
      <c r="C2" s="4">
        <v>20</v>
      </c>
      <c r="D2" s="4">
        <v>1.56</v>
      </c>
      <c r="E2" s="4">
        <v>0.16</v>
      </c>
      <c r="F2" s="4">
        <v>9.75</v>
      </c>
      <c r="G2" s="4">
        <v>0.02</v>
      </c>
      <c r="H2" s="4">
        <v>8.0399999999999999E-2</v>
      </c>
      <c r="I2" s="4">
        <v>0</v>
      </c>
      <c r="J2" s="4">
        <v>1.6479999999999999</v>
      </c>
      <c r="K2" s="4">
        <v>1</v>
      </c>
      <c r="L2" s="4" t="s">
        <v>209</v>
      </c>
      <c r="M2" s="4">
        <v>0.63</v>
      </c>
      <c r="N2" s="4">
        <v>1.26</v>
      </c>
      <c r="O2" s="4">
        <v>16.5</v>
      </c>
      <c r="P2" s="4">
        <v>0.86899999999999999</v>
      </c>
      <c r="Q2" s="4">
        <v>0</v>
      </c>
      <c r="R2" s="4">
        <v>0</v>
      </c>
      <c r="S2" s="4">
        <v>1.1000000000000001</v>
      </c>
      <c r="T2" s="4" t="s">
        <v>209</v>
      </c>
      <c r="U2" s="4">
        <v>9.7500000000000003E-2</v>
      </c>
      <c r="V2" s="4">
        <v>0.19500000000000001</v>
      </c>
      <c r="W2" s="26">
        <v>5769</v>
      </c>
      <c r="X2" s="4">
        <v>0.9</v>
      </c>
      <c r="Y2" s="4">
        <v>0</v>
      </c>
      <c r="Z2" s="4">
        <v>0.13</v>
      </c>
      <c r="AA2" s="4">
        <v>1.1000000000000001</v>
      </c>
      <c r="AB2" s="4" t="s">
        <v>209</v>
      </c>
      <c r="AC2" s="4">
        <v>0.08</v>
      </c>
      <c r="AD2" s="4">
        <v>0.16</v>
      </c>
      <c r="AE2" s="4">
        <v>2</v>
      </c>
      <c r="AF2" s="4">
        <v>0.9</v>
      </c>
      <c r="AG2" s="4">
        <v>0</v>
      </c>
      <c r="AH2" s="4">
        <v>0.2</v>
      </c>
      <c r="AI2" s="4">
        <v>1.1000000000000001</v>
      </c>
      <c r="AJ2" s="4" t="s">
        <v>209</v>
      </c>
      <c r="AK2" s="4">
        <v>0</v>
      </c>
      <c r="AL2" s="4">
        <v>0</v>
      </c>
      <c r="AM2" s="4">
        <v>0</v>
      </c>
      <c r="AN2" s="4">
        <v>0</v>
      </c>
      <c r="AO2" s="4">
        <v>0</v>
      </c>
      <c r="AP2" s="4">
        <v>0</v>
      </c>
      <c r="AQ2" s="4">
        <v>0</v>
      </c>
      <c r="AR2" s="4" t="s">
        <v>216</v>
      </c>
    </row>
    <row r="3" spans="1:44" x14ac:dyDescent="0.2">
      <c r="A3" t="s">
        <v>222</v>
      </c>
      <c r="B3">
        <v>100</v>
      </c>
      <c r="C3">
        <v>15</v>
      </c>
      <c r="D3">
        <v>1</v>
      </c>
      <c r="E3">
        <v>0.1</v>
      </c>
      <c r="F3">
        <v>10</v>
      </c>
      <c r="G3">
        <v>1.2E-2</v>
      </c>
      <c r="H3">
        <v>7.8499999999999993E-3</v>
      </c>
      <c r="I3">
        <v>0</v>
      </c>
      <c r="J3">
        <v>0.26700000000000002</v>
      </c>
      <c r="K3">
        <v>1</v>
      </c>
      <c r="L3" t="s">
        <v>209</v>
      </c>
      <c r="M3">
        <v>8.3299999999999999E-2</v>
      </c>
      <c r="N3">
        <v>0.16669999999999999</v>
      </c>
      <c r="O3">
        <v>12</v>
      </c>
      <c r="P3">
        <v>0.7</v>
      </c>
      <c r="Q3">
        <v>0</v>
      </c>
      <c r="R3">
        <v>0</v>
      </c>
      <c r="S3">
        <v>1.1000000000000001</v>
      </c>
      <c r="T3" t="s">
        <v>209</v>
      </c>
      <c r="U3">
        <v>1.7999999999999999E-2</v>
      </c>
      <c r="V3">
        <v>3.5999999999999997E-2</v>
      </c>
      <c r="W3">
        <v>4</v>
      </c>
      <c r="X3">
        <v>0.8</v>
      </c>
      <c r="Y3">
        <v>0</v>
      </c>
      <c r="Z3">
        <v>6.7100000000000007E-2</v>
      </c>
      <c r="AA3">
        <v>1.1000000000000001</v>
      </c>
      <c r="AB3" t="s">
        <v>209</v>
      </c>
      <c r="AC3">
        <v>0.01</v>
      </c>
      <c r="AD3">
        <v>0.02</v>
      </c>
      <c r="AE3">
        <v>1.8</v>
      </c>
      <c r="AF3">
        <v>0.6</v>
      </c>
      <c r="AG3">
        <v>20</v>
      </c>
      <c r="AH3">
        <v>7.4499999999999997E-2</v>
      </c>
      <c r="AI3">
        <v>1.1000000000000001</v>
      </c>
      <c r="AJ3" t="s">
        <v>209</v>
      </c>
      <c r="AK3">
        <v>0</v>
      </c>
      <c r="AL3">
        <v>0</v>
      </c>
      <c r="AM3">
        <v>0</v>
      </c>
      <c r="AN3">
        <v>0</v>
      </c>
      <c r="AO3">
        <v>0</v>
      </c>
      <c r="AP3">
        <v>0</v>
      </c>
      <c r="AQ3">
        <v>0</v>
      </c>
      <c r="AR3" t="s">
        <v>216</v>
      </c>
    </row>
    <row r="21" s="22" customFormat="1" x14ac:dyDescent="0.2"/>
  </sheetData>
  <dataValidations count="1">
    <dataValidation type="list" allowBlank="1" showInputMessage="1" showErrorMessage="1" sqref="L2:L51 T2:T51 AJ2:AJ51 AR2:AR51 AB2:AB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AY21"/>
  <sheetViews>
    <sheetView tabSelected="1" topLeftCell="A2" workbookViewId="0">
      <selection activeCell="X9" sqref="X9"/>
    </sheetView>
  </sheetViews>
  <sheetFormatPr baseColWidth="10" defaultColWidth="8.83203125" defaultRowHeight="15" x14ac:dyDescent="0.2"/>
  <cols>
    <col min="1" max="1" width="8.83203125" style="12"/>
    <col min="2" max="2" width="11.83203125" style="12" bestFit="1" customWidth="1"/>
    <col min="3" max="3" width="7.6640625" style="12" bestFit="1" customWidth="1"/>
    <col min="4" max="4" width="9.5" style="12" bestFit="1" customWidth="1"/>
    <col min="5" max="42" width="8.83203125" style="12"/>
    <col min="43" max="43" width="11.83203125" style="12" bestFit="1" customWidth="1"/>
    <col min="44" max="44" width="8.83203125" style="12"/>
    <col min="45" max="45" width="9.83203125" style="12" bestFit="1" customWidth="1"/>
    <col min="46" max="46" width="10.33203125" style="12" bestFit="1" customWidth="1"/>
    <col min="47" max="47" width="8.83203125" style="12"/>
    <col min="48" max="48" width="10.33203125" style="12" bestFit="1" customWidth="1"/>
    <col min="49" max="49" width="11.83203125" style="12" bestFit="1" customWidth="1"/>
    <col min="50" max="50" width="8.83203125" style="12"/>
    <col min="51" max="51" width="11.5" style="12" customWidth="1"/>
    <col min="52" max="16384" width="8.83203125" style="12"/>
  </cols>
  <sheetData>
    <row r="1" spans="1:51" x14ac:dyDescent="0.2">
      <c r="A1" s="11" t="s">
        <v>107</v>
      </c>
      <c r="B1" s="11" t="s">
        <v>55</v>
      </c>
      <c r="C1" s="11" t="s">
        <v>57</v>
      </c>
      <c r="D1" s="11" t="s">
        <v>59</v>
      </c>
      <c r="E1" s="11" t="s">
        <v>152</v>
      </c>
      <c r="F1" s="11" t="s">
        <v>153</v>
      </c>
      <c r="G1" s="11" t="s">
        <v>154</v>
      </c>
      <c r="H1" s="11" t="s">
        <v>155</v>
      </c>
      <c r="I1" s="11" t="s">
        <v>156</v>
      </c>
      <c r="J1" s="11" t="s">
        <v>157</v>
      </c>
      <c r="K1" s="11" t="s">
        <v>158</v>
      </c>
      <c r="L1" s="11" t="s">
        <v>159</v>
      </c>
      <c r="M1" s="11" t="s">
        <v>160</v>
      </c>
      <c r="N1" s="11" t="s">
        <v>161</v>
      </c>
      <c r="O1" s="11" t="s">
        <v>162</v>
      </c>
      <c r="P1" s="11" t="s">
        <v>163</v>
      </c>
      <c r="Q1" s="11" t="s">
        <v>164</v>
      </c>
      <c r="R1" s="11" t="s">
        <v>165</v>
      </c>
      <c r="S1" s="11" t="s">
        <v>166</v>
      </c>
      <c r="T1" s="11" t="s">
        <v>167</v>
      </c>
      <c r="U1" s="11" t="s">
        <v>168</v>
      </c>
      <c r="V1" s="11" t="s">
        <v>169</v>
      </c>
      <c r="W1" s="11" t="s">
        <v>170</v>
      </c>
      <c r="X1" s="11" t="s">
        <v>171</v>
      </c>
      <c r="Y1" s="11" t="s">
        <v>172</v>
      </c>
      <c r="Z1" s="11" t="s">
        <v>173</v>
      </c>
      <c r="AA1" s="11" t="s">
        <v>174</v>
      </c>
      <c r="AB1" s="11" t="s">
        <v>175</v>
      </c>
      <c r="AC1" s="11" t="s">
        <v>176</v>
      </c>
      <c r="AD1" s="11" t="s">
        <v>177</v>
      </c>
      <c r="AE1" s="11" t="s">
        <v>178</v>
      </c>
      <c r="AF1" s="11" t="s">
        <v>179</v>
      </c>
      <c r="AG1" s="11" t="s">
        <v>180</v>
      </c>
      <c r="AH1" s="11" t="s">
        <v>181</v>
      </c>
      <c r="AI1" s="11" t="s">
        <v>182</v>
      </c>
      <c r="AJ1" s="11" t="s">
        <v>183</v>
      </c>
      <c r="AK1" s="11" t="s">
        <v>184</v>
      </c>
      <c r="AL1" s="11" t="s">
        <v>185</v>
      </c>
      <c r="AM1" s="11" t="s">
        <v>186</v>
      </c>
      <c r="AN1" s="11" t="s">
        <v>187</v>
      </c>
      <c r="AO1" s="11" t="s">
        <v>188</v>
      </c>
      <c r="AP1" s="11" t="s">
        <v>65</v>
      </c>
      <c r="AQ1" s="11" t="s">
        <v>67</v>
      </c>
      <c r="AR1" s="11" t="s">
        <v>69</v>
      </c>
      <c r="AS1" s="11" t="s">
        <v>71</v>
      </c>
      <c r="AT1" s="11" t="s">
        <v>73</v>
      </c>
      <c r="AU1" s="11" t="s">
        <v>75</v>
      </c>
      <c r="AV1" s="11" t="s">
        <v>77</v>
      </c>
      <c r="AW1" s="11" t="s">
        <v>79</v>
      </c>
      <c r="AX1" s="11" t="s">
        <v>81</v>
      </c>
      <c r="AY1" s="11" t="s">
        <v>83</v>
      </c>
    </row>
    <row r="2" spans="1:51" ht="16" thickBot="1" x14ac:dyDescent="0.25">
      <c r="A2" s="12" t="str">
        <f>Main_Input!A2</f>
        <v>Config1</v>
      </c>
      <c r="B2" s="4" t="s">
        <v>221</v>
      </c>
      <c r="C2" s="4">
        <v>0.12</v>
      </c>
      <c r="D2" s="4">
        <v>0.4</v>
      </c>
      <c r="E2" s="25">
        <v>-0.41660000000000003</v>
      </c>
      <c r="F2" s="25">
        <v>-0.27339999999999998</v>
      </c>
      <c r="G2" s="25">
        <v>-0.125</v>
      </c>
      <c r="H2" s="25">
        <v>3.2000000000000002E-3</v>
      </c>
      <c r="I2" s="25">
        <v>0.21360000000000001</v>
      </c>
      <c r="J2" s="4">
        <v>0.33119999999999999</v>
      </c>
      <c r="K2" s="27">
        <v>0.42630000000000001</v>
      </c>
      <c r="L2" s="4">
        <v>0.52410000000000001</v>
      </c>
      <c r="M2" s="4">
        <v>0.62360000000000004</v>
      </c>
      <c r="N2" s="27">
        <v>0.72170000000000001</v>
      </c>
      <c r="O2" s="27">
        <v>0.8165</v>
      </c>
      <c r="P2" s="27">
        <v>0.90590000000000004</v>
      </c>
      <c r="Q2" s="4">
        <v>0.9889</v>
      </c>
      <c r="R2" s="25">
        <v>1.0582</v>
      </c>
      <c r="S2" s="25">
        <v>1.1042000000000001</v>
      </c>
      <c r="T2" s="4">
        <v>1.1555</v>
      </c>
      <c r="U2" s="4">
        <v>1.1303000000000001</v>
      </c>
      <c r="V2" s="4">
        <v>1.097</v>
      </c>
      <c r="W2" s="12">
        <v>1.155</v>
      </c>
      <c r="X2" s="13">
        <v>4.0489999999999998E-2</v>
      </c>
      <c r="Y2" s="13">
        <v>0.02</v>
      </c>
      <c r="Z2" s="25">
        <v>1.439E-2</v>
      </c>
      <c r="AA2" s="25">
        <v>1.0540000000000001E-2</v>
      </c>
      <c r="AB2" s="13">
        <v>9.7599999999999996E-3</v>
      </c>
      <c r="AC2" s="13">
        <v>9.3299999999999998E-3</v>
      </c>
      <c r="AD2" s="13">
        <v>9.0600000000000003E-3</v>
      </c>
      <c r="AE2" s="13">
        <v>8.9800000000000001E-3</v>
      </c>
      <c r="AF2" s="27">
        <v>9.2800000000000001E-3</v>
      </c>
      <c r="AG2" s="13">
        <v>1.01E-2</v>
      </c>
      <c r="AH2" s="13">
        <v>1.133E-2</v>
      </c>
      <c r="AI2" s="13">
        <v>1.3140000000000001E-2</v>
      </c>
      <c r="AJ2" s="13">
        <v>1.5730000000000001E-2</v>
      </c>
      <c r="AK2" s="25">
        <v>2.0119999999999999E-2</v>
      </c>
      <c r="AL2" s="13">
        <v>2.7230000000000001E-2</v>
      </c>
      <c r="AM2" s="25">
        <v>3.6409999999999998E-2</v>
      </c>
      <c r="AN2" s="25">
        <v>5.1929999999999997E-2</v>
      </c>
      <c r="AO2" s="25">
        <v>6.2429999999999999E-2</v>
      </c>
      <c r="AP2" s="12">
        <v>8.9800000000000001E-3</v>
      </c>
      <c r="AQ2" s="12" t="s">
        <v>219</v>
      </c>
      <c r="AR2" s="12">
        <v>0.12</v>
      </c>
      <c r="AS2" s="12">
        <v>0.4</v>
      </c>
      <c r="AT2" s="12" t="s">
        <v>220</v>
      </c>
      <c r="AU2" s="12">
        <v>0.2</v>
      </c>
      <c r="AV2" s="12">
        <v>0.4</v>
      </c>
      <c r="AW2" s="12">
        <v>0</v>
      </c>
      <c r="AX2" s="12">
        <v>0</v>
      </c>
      <c r="AY2" s="12">
        <v>0</v>
      </c>
    </row>
    <row r="3" spans="1:51" x14ac:dyDescent="0.2">
      <c r="A3" t="s">
        <v>222</v>
      </c>
      <c r="B3" t="s">
        <v>223</v>
      </c>
      <c r="C3">
        <v>0.12</v>
      </c>
      <c r="D3">
        <v>0.3</v>
      </c>
      <c r="E3">
        <v>-0.14660000000000001</v>
      </c>
      <c r="F3">
        <v>3.0000000000000001E-3</v>
      </c>
      <c r="G3">
        <v>0.13420000000000001</v>
      </c>
      <c r="H3">
        <v>0.25409999999999999</v>
      </c>
      <c r="I3">
        <v>0.35830000000000001</v>
      </c>
      <c r="J3">
        <v>0.49380000000000002</v>
      </c>
      <c r="K3">
        <v>0.5988</v>
      </c>
      <c r="L3">
        <v>0.70379999999999998</v>
      </c>
      <c r="M3">
        <v>0.80840000000000001</v>
      </c>
      <c r="N3">
        <v>0.91269999999999996</v>
      </c>
      <c r="O3">
        <v>1.0156000000000001</v>
      </c>
      <c r="P3">
        <v>1.1122000000000001</v>
      </c>
      <c r="Q3">
        <v>1.2001999999999999</v>
      </c>
      <c r="R3">
        <v>1.2799</v>
      </c>
      <c r="S3">
        <v>1.3267</v>
      </c>
      <c r="T3">
        <v>1.3274999999999999</v>
      </c>
      <c r="U3">
        <v>1.3429</v>
      </c>
      <c r="V3">
        <v>1.3641000000000001</v>
      </c>
      <c r="W3">
        <v>1.4467000000000001</v>
      </c>
      <c r="X3" s="13">
        <v>1.934E-2</v>
      </c>
      <c r="Y3" s="13">
        <v>1.6379999999999999E-2</v>
      </c>
      <c r="Z3" s="13">
        <v>1.4370000000000001E-2</v>
      </c>
      <c r="AA3" s="13">
        <v>1.274E-2</v>
      </c>
      <c r="AB3" s="13">
        <v>1.0699999999999999E-2</v>
      </c>
      <c r="AC3" s="13">
        <v>1.005E-2</v>
      </c>
      <c r="AD3" s="13">
        <v>1.039E-2</v>
      </c>
      <c r="AE3" s="13">
        <v>1.0970000000000001E-2</v>
      </c>
      <c r="AF3" s="13">
        <v>1.171E-2</v>
      </c>
      <c r="AG3" s="13">
        <v>1.256E-2</v>
      </c>
      <c r="AH3" s="13">
        <v>1.3520000000000001E-2</v>
      </c>
      <c r="AI3" s="13">
        <v>1.444E-2</v>
      </c>
      <c r="AJ3" s="13">
        <v>1.536E-2</v>
      </c>
      <c r="AK3" s="13">
        <v>1.67E-2</v>
      </c>
      <c r="AL3" s="13">
        <v>1.9439999999999999E-2</v>
      </c>
      <c r="AM3" s="13">
        <v>2.555E-2</v>
      </c>
      <c r="AN3" s="13">
        <v>3.209E-2</v>
      </c>
      <c r="AO3" s="13">
        <v>3.9170000000000003E-2</v>
      </c>
      <c r="AP3">
        <v>9.9900000000000006E-3</v>
      </c>
      <c r="AQ3" t="s">
        <v>224</v>
      </c>
      <c r="AR3">
        <v>0.12</v>
      </c>
      <c r="AS3">
        <v>0.3</v>
      </c>
      <c r="AT3" t="s">
        <v>224</v>
      </c>
      <c r="AU3">
        <v>0.12</v>
      </c>
      <c r="AV3">
        <v>0.3</v>
      </c>
      <c r="AW3">
        <v>0</v>
      </c>
      <c r="AX3">
        <v>0</v>
      </c>
      <c r="AY3">
        <v>0</v>
      </c>
    </row>
    <row r="4" spans="1:51" x14ac:dyDescent="0.2">
      <c r="X4" s="13"/>
      <c r="Y4" s="13"/>
      <c r="Z4" s="13"/>
      <c r="AA4" s="13"/>
      <c r="AB4" s="13"/>
      <c r="AC4" s="13"/>
      <c r="AD4" s="13"/>
      <c r="AE4" s="13"/>
      <c r="AF4" s="13"/>
      <c r="AG4" s="13"/>
      <c r="AH4" s="13"/>
      <c r="AI4" s="13"/>
      <c r="AJ4" s="13"/>
      <c r="AK4" s="13"/>
      <c r="AL4" s="13"/>
      <c r="AM4" s="13"/>
      <c r="AN4" s="13"/>
      <c r="AO4" s="13"/>
    </row>
    <row r="21" s="23"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U21"/>
  <sheetViews>
    <sheetView workbookViewId="0">
      <selection activeCell="T8" sqref="T8"/>
    </sheetView>
  </sheetViews>
  <sheetFormatPr baseColWidth="10" defaultColWidth="8.83203125" defaultRowHeight="15" x14ac:dyDescent="0.2"/>
  <cols>
    <col min="1" max="6" width="8.83203125" style="1"/>
    <col min="7" max="7" width="10" style="1" bestFit="1" customWidth="1"/>
    <col min="8" max="17" width="8.83203125" style="1"/>
    <col min="18" max="18" width="10.1640625" style="1" customWidth="1"/>
    <col min="19" max="19" width="8.83203125" style="1"/>
    <col min="20" max="20" width="9.5" style="1" bestFit="1" customWidth="1"/>
    <col min="21" max="21" width="10.5" style="1" bestFit="1" customWidth="1"/>
    <col min="22" max="16384" width="8.83203125" style="1"/>
  </cols>
  <sheetData>
    <row r="1" spans="1:21" x14ac:dyDescent="0.2">
      <c r="A1" s="20" t="s">
        <v>107</v>
      </c>
      <c r="B1" s="20" t="s">
        <v>189</v>
      </c>
      <c r="C1" s="20" t="s">
        <v>190</v>
      </c>
      <c r="D1" s="20" t="s">
        <v>191</v>
      </c>
      <c r="E1" s="20" t="s">
        <v>192</v>
      </c>
      <c r="F1" s="20" t="s">
        <v>193</v>
      </c>
      <c r="G1" s="21" t="s">
        <v>194</v>
      </c>
      <c r="H1" s="20" t="s">
        <v>195</v>
      </c>
      <c r="I1" s="20" t="s">
        <v>196</v>
      </c>
      <c r="J1" s="21" t="s">
        <v>197</v>
      </c>
      <c r="K1" s="20" t="s">
        <v>198</v>
      </c>
      <c r="L1" s="20" t="s">
        <v>199</v>
      </c>
      <c r="M1" s="21" t="s">
        <v>200</v>
      </c>
      <c r="N1" s="20" t="s">
        <v>201</v>
      </c>
      <c r="O1" s="20" t="s">
        <v>202</v>
      </c>
      <c r="P1" s="21" t="s">
        <v>203</v>
      </c>
      <c r="Q1" s="20" t="s">
        <v>204</v>
      </c>
      <c r="R1" s="20" t="s">
        <v>205</v>
      </c>
      <c r="S1" s="20" t="s">
        <v>206</v>
      </c>
      <c r="T1" s="20" t="s">
        <v>207</v>
      </c>
      <c r="U1" s="20" t="s">
        <v>208</v>
      </c>
    </row>
    <row r="2" spans="1:21" x14ac:dyDescent="0.2">
      <c r="A2" s="4" t="str">
        <f>Main_Input!A2</f>
        <v>Config1</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row>
    <row r="3" spans="1:21" x14ac:dyDescent="0.2">
      <c r="A3" t="s">
        <v>222</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row>
    <row r="4" spans="1:21" x14ac:dyDescent="0.2">
      <c r="A4" s="4"/>
      <c r="B4" s="4"/>
      <c r="C4" s="4"/>
      <c r="D4" s="4"/>
      <c r="E4" s="4"/>
      <c r="F4" s="4"/>
      <c r="G4" s="4"/>
      <c r="H4" s="4"/>
      <c r="I4" s="4"/>
      <c r="J4" s="4"/>
      <c r="K4" s="4"/>
      <c r="L4" s="4"/>
      <c r="M4" s="4"/>
      <c r="N4" s="4"/>
      <c r="O4" s="4"/>
      <c r="P4" s="4"/>
      <c r="Q4" s="4"/>
      <c r="R4" s="4"/>
      <c r="S4" s="4"/>
      <c r="T4" s="4"/>
      <c r="U4" s="4"/>
    </row>
    <row r="5" spans="1:21" x14ac:dyDescent="0.2">
      <c r="A5" s="4"/>
      <c r="B5" s="4"/>
      <c r="C5" s="4"/>
      <c r="D5" s="4"/>
      <c r="E5" s="4"/>
      <c r="F5" s="4"/>
      <c r="G5" s="4"/>
      <c r="H5" s="4"/>
      <c r="I5" s="4"/>
      <c r="J5" s="4"/>
      <c r="K5" s="4"/>
      <c r="L5" s="4"/>
      <c r="M5" s="4"/>
      <c r="N5" s="4"/>
      <c r="O5" s="4"/>
      <c r="P5" s="4"/>
      <c r="Q5" s="4"/>
      <c r="R5" s="4"/>
      <c r="S5" s="4"/>
      <c r="T5" s="4"/>
      <c r="U5" s="4"/>
    </row>
    <row r="6" spans="1:21" x14ac:dyDescent="0.2">
      <c r="A6" s="4"/>
      <c r="B6" s="4"/>
      <c r="C6" s="4"/>
      <c r="D6" s="4"/>
      <c r="E6" s="4"/>
      <c r="F6" s="4"/>
      <c r="G6" s="4"/>
      <c r="H6" s="4"/>
      <c r="I6" s="4"/>
      <c r="J6" s="4"/>
      <c r="K6" s="4"/>
      <c r="L6" s="4"/>
      <c r="M6" s="4"/>
      <c r="N6" s="4"/>
      <c r="O6" s="4"/>
      <c r="P6" s="4"/>
      <c r="Q6" s="4"/>
      <c r="R6" s="4"/>
      <c r="S6" s="4"/>
      <c r="T6" s="4"/>
      <c r="U6" s="4"/>
    </row>
    <row r="7" spans="1:21" x14ac:dyDescent="0.2">
      <c r="A7" s="4"/>
      <c r="B7" s="4"/>
      <c r="C7" s="4"/>
      <c r="D7" s="4"/>
      <c r="E7" s="4"/>
      <c r="F7" s="4"/>
      <c r="G7" s="4"/>
      <c r="H7" s="4"/>
      <c r="I7" s="4"/>
      <c r="J7" s="4"/>
      <c r="K7" s="4"/>
      <c r="L7" s="4"/>
      <c r="M7" s="4"/>
      <c r="N7" s="4"/>
      <c r="O7" s="4"/>
      <c r="P7" s="4"/>
      <c r="Q7" s="4"/>
      <c r="R7" s="4"/>
      <c r="S7" s="4"/>
      <c r="T7" s="4"/>
      <c r="U7" s="4"/>
    </row>
    <row r="8" spans="1:21" x14ac:dyDescent="0.2">
      <c r="A8" s="4"/>
      <c r="B8" s="4"/>
      <c r="C8" s="4"/>
      <c r="D8" s="4"/>
      <c r="E8" s="4"/>
      <c r="F8" s="4"/>
      <c r="G8" s="4"/>
      <c r="H8" s="4"/>
      <c r="I8" s="4"/>
      <c r="J8" s="4"/>
      <c r="K8" s="4"/>
      <c r="L8" s="4"/>
      <c r="M8" s="4"/>
      <c r="N8" s="4"/>
      <c r="O8" s="4"/>
      <c r="P8" s="4"/>
      <c r="Q8" s="4"/>
      <c r="R8" s="4"/>
      <c r="S8" s="4"/>
      <c r="T8" s="4"/>
      <c r="U8" s="4"/>
    </row>
    <row r="9" spans="1:21" x14ac:dyDescent="0.2">
      <c r="A9" s="4"/>
      <c r="B9" s="4"/>
      <c r="C9" s="4"/>
      <c r="D9" s="4"/>
      <c r="E9" s="4"/>
      <c r="F9" s="4"/>
      <c r="G9" s="4"/>
      <c r="H9" s="4"/>
      <c r="I9" s="4"/>
      <c r="J9" s="4"/>
      <c r="K9" s="4"/>
      <c r="L9" s="4"/>
      <c r="M9" s="4"/>
      <c r="N9" s="4"/>
      <c r="O9" s="4"/>
      <c r="P9" s="4"/>
      <c r="Q9" s="4"/>
      <c r="R9" s="4"/>
      <c r="S9" s="4"/>
      <c r="T9" s="4"/>
      <c r="U9" s="4"/>
    </row>
    <row r="10" spans="1:21" x14ac:dyDescent="0.2">
      <c r="A10" s="4"/>
      <c r="B10" s="4"/>
      <c r="C10" s="4"/>
      <c r="D10" s="4"/>
      <c r="E10" s="4"/>
      <c r="F10" s="4"/>
      <c r="G10" s="4"/>
      <c r="H10" s="4"/>
      <c r="I10" s="4"/>
      <c r="J10" s="4"/>
      <c r="K10" s="4"/>
      <c r="L10" s="4"/>
      <c r="M10" s="4"/>
      <c r="N10" s="4"/>
      <c r="O10" s="4"/>
      <c r="P10" s="4"/>
      <c r="Q10" s="4"/>
      <c r="R10" s="4"/>
      <c r="S10" s="4"/>
      <c r="T10" s="4"/>
      <c r="U10" s="4"/>
    </row>
    <row r="11" spans="1:21" x14ac:dyDescent="0.2">
      <c r="A11" s="4"/>
      <c r="B11" s="4"/>
      <c r="C11" s="4"/>
      <c r="D11" s="4"/>
      <c r="E11" s="4"/>
      <c r="F11" s="4"/>
      <c r="G11" s="4"/>
      <c r="H11" s="4"/>
      <c r="I11" s="4"/>
      <c r="J11" s="4"/>
      <c r="K11" s="4"/>
      <c r="L11" s="4"/>
      <c r="M11" s="4"/>
      <c r="N11" s="4"/>
      <c r="O11" s="4"/>
      <c r="P11" s="4"/>
      <c r="Q11" s="4"/>
      <c r="R11" s="4"/>
      <c r="S11" s="4"/>
      <c r="T11" s="4"/>
      <c r="U11" s="4"/>
    </row>
    <row r="12" spans="1:21" x14ac:dyDescent="0.2">
      <c r="A12" s="4"/>
      <c r="B12" s="4"/>
      <c r="C12" s="4"/>
      <c r="D12" s="4"/>
      <c r="E12" s="4"/>
      <c r="F12" s="4"/>
      <c r="G12" s="4"/>
      <c r="H12" s="4"/>
      <c r="I12" s="4"/>
      <c r="J12" s="4"/>
      <c r="K12" s="4"/>
      <c r="L12" s="4"/>
      <c r="M12" s="4"/>
      <c r="N12" s="4"/>
      <c r="O12" s="4"/>
      <c r="P12" s="4"/>
      <c r="Q12" s="4"/>
      <c r="R12" s="4"/>
      <c r="S12" s="4"/>
      <c r="T12" s="4"/>
      <c r="U12" s="4"/>
    </row>
    <row r="13" spans="1:21" x14ac:dyDescent="0.2">
      <c r="A13" s="4"/>
      <c r="B13" s="4"/>
      <c r="C13" s="4"/>
      <c r="D13" s="4"/>
      <c r="E13" s="4"/>
      <c r="F13" s="4"/>
      <c r="G13" s="4"/>
      <c r="H13" s="4"/>
      <c r="I13" s="4"/>
      <c r="J13" s="4"/>
      <c r="K13" s="4"/>
      <c r="L13" s="4"/>
      <c r="M13" s="4"/>
      <c r="N13" s="4"/>
      <c r="O13" s="4"/>
      <c r="P13" s="4"/>
      <c r="Q13" s="4"/>
      <c r="R13" s="4"/>
      <c r="S13" s="4"/>
      <c r="T13" s="4"/>
      <c r="U13" s="4"/>
    </row>
    <row r="14" spans="1:21" x14ac:dyDescent="0.2">
      <c r="A14" s="4"/>
      <c r="B14" s="4"/>
      <c r="C14" s="4"/>
      <c r="D14" s="4"/>
      <c r="E14" s="4"/>
      <c r="F14" s="4"/>
      <c r="G14" s="4"/>
      <c r="H14" s="4"/>
      <c r="I14" s="4"/>
      <c r="J14" s="4"/>
      <c r="K14" s="4"/>
      <c r="L14" s="4"/>
      <c r="M14" s="4"/>
      <c r="N14" s="4"/>
      <c r="O14" s="4"/>
      <c r="P14" s="4"/>
      <c r="Q14" s="4"/>
      <c r="R14" s="4"/>
      <c r="S14" s="4"/>
      <c r="T14" s="4"/>
      <c r="U14" s="4"/>
    </row>
    <row r="15" spans="1:21" x14ac:dyDescent="0.2">
      <c r="A15" s="4"/>
      <c r="B15" s="4"/>
      <c r="C15" s="4"/>
      <c r="D15" s="4"/>
      <c r="E15" s="4"/>
      <c r="F15" s="4"/>
      <c r="G15" s="4"/>
      <c r="H15" s="4"/>
      <c r="I15" s="4"/>
      <c r="J15" s="4"/>
      <c r="K15" s="4"/>
      <c r="L15" s="4"/>
      <c r="M15" s="4"/>
      <c r="N15" s="4"/>
      <c r="O15" s="4"/>
      <c r="P15" s="4"/>
      <c r="Q15" s="4"/>
      <c r="R15" s="4"/>
      <c r="S15" s="4"/>
      <c r="T15" s="4"/>
      <c r="U15" s="4"/>
    </row>
    <row r="16" spans="1:21" x14ac:dyDescent="0.2">
      <c r="A16" s="4"/>
      <c r="B16" s="4"/>
      <c r="C16" s="4"/>
      <c r="D16" s="4"/>
      <c r="E16" s="4"/>
      <c r="F16" s="4"/>
      <c r="G16" s="4"/>
      <c r="H16" s="4"/>
      <c r="I16" s="4"/>
      <c r="J16" s="4"/>
      <c r="K16" s="4"/>
      <c r="L16" s="4"/>
      <c r="M16" s="4"/>
      <c r="N16" s="4"/>
      <c r="O16" s="4"/>
      <c r="P16" s="4"/>
      <c r="Q16" s="4"/>
      <c r="R16" s="4"/>
      <c r="S16" s="4"/>
      <c r="T16" s="4"/>
      <c r="U16" s="4"/>
    </row>
    <row r="17" spans="1:21" x14ac:dyDescent="0.2">
      <c r="A17" s="4"/>
      <c r="B17" s="4"/>
      <c r="C17" s="4"/>
      <c r="D17" s="4"/>
      <c r="E17" s="4"/>
      <c r="F17" s="4"/>
      <c r="G17" s="4"/>
      <c r="H17" s="4"/>
      <c r="I17" s="4"/>
      <c r="J17" s="4"/>
      <c r="K17" s="4"/>
      <c r="L17" s="4"/>
      <c r="M17" s="4"/>
      <c r="N17" s="4"/>
      <c r="O17" s="4"/>
      <c r="P17" s="4"/>
      <c r="Q17" s="4"/>
      <c r="R17" s="4"/>
      <c r="S17" s="4"/>
      <c r="T17" s="4"/>
      <c r="U17" s="4"/>
    </row>
    <row r="18" spans="1:21" x14ac:dyDescent="0.2">
      <c r="A18" s="4"/>
      <c r="B18" s="4"/>
      <c r="C18" s="4"/>
      <c r="D18" s="4"/>
      <c r="E18" s="4"/>
      <c r="F18" s="4"/>
      <c r="G18" s="4"/>
      <c r="H18" s="4"/>
      <c r="I18" s="4"/>
      <c r="J18" s="4"/>
      <c r="K18" s="4"/>
      <c r="L18" s="4"/>
      <c r="M18" s="4"/>
      <c r="N18" s="4"/>
      <c r="O18" s="4"/>
      <c r="P18" s="4"/>
      <c r="Q18" s="4"/>
      <c r="R18" s="4"/>
      <c r="S18" s="4"/>
      <c r="T18" s="4"/>
      <c r="U18" s="4"/>
    </row>
    <row r="19" spans="1:21" x14ac:dyDescent="0.2">
      <c r="A19" s="4"/>
      <c r="B19" s="4"/>
      <c r="C19" s="4"/>
      <c r="D19" s="4"/>
      <c r="E19" s="4"/>
      <c r="F19" s="4"/>
      <c r="G19" s="4"/>
      <c r="H19" s="4"/>
      <c r="I19" s="4"/>
      <c r="J19" s="4"/>
      <c r="K19" s="4"/>
      <c r="L19" s="4"/>
      <c r="M19" s="4"/>
      <c r="N19" s="4"/>
      <c r="O19" s="4"/>
      <c r="P19" s="4"/>
      <c r="Q19" s="4"/>
      <c r="R19" s="4"/>
      <c r="S19" s="4"/>
      <c r="T19" s="4"/>
      <c r="U19" s="4"/>
    </row>
    <row r="20" spans="1:21" x14ac:dyDescent="0.2">
      <c r="A20" s="4"/>
      <c r="B20" s="4"/>
      <c r="C20" s="4"/>
      <c r="D20" s="4"/>
      <c r="E20" s="4"/>
      <c r="F20" s="4"/>
      <c r="G20" s="4"/>
      <c r="H20" s="4"/>
      <c r="I20" s="4"/>
      <c r="J20" s="4"/>
      <c r="K20" s="4"/>
      <c r="L20" s="4"/>
      <c r="M20" s="4"/>
      <c r="N20" s="4"/>
      <c r="O20" s="4"/>
      <c r="P20" s="4"/>
      <c r="Q20" s="4"/>
      <c r="R20" s="4"/>
      <c r="S20" s="4"/>
      <c r="T20" s="4"/>
      <c r="U20" s="4"/>
    </row>
    <row r="21" spans="1:21" s="24" customFormat="1" x14ac:dyDescent="0.2"/>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B2" sqref="B2:B3"/>
    </sheetView>
  </sheetViews>
  <sheetFormatPr baseColWidth="10" defaultColWidth="8.83203125" defaultRowHeight="15" x14ac:dyDescent="0.2"/>
  <cols>
    <col min="1" max="1" width="13.33203125" bestFit="1" customWidth="1"/>
    <col min="2" max="2" width="15.6640625" bestFit="1" customWidth="1"/>
    <col min="3" max="3" width="8.1640625" bestFit="1" customWidth="1"/>
    <col min="4" max="4" width="10.6640625" bestFit="1" customWidth="1"/>
    <col min="5" max="5" width="9.33203125" bestFit="1" customWidth="1"/>
    <col min="6" max="6" width="14.1640625" customWidth="1"/>
    <col min="7" max="8" width="14.1640625" bestFit="1" customWidth="1"/>
  </cols>
  <sheetData>
    <row r="1" spans="1:8" x14ac:dyDescent="0.2">
      <c r="A1" s="8" t="s">
        <v>209</v>
      </c>
      <c r="B1" s="8" t="s">
        <v>210</v>
      </c>
      <c r="C1" s="8" t="s">
        <v>211</v>
      </c>
      <c r="D1" s="8" t="s">
        <v>212</v>
      </c>
      <c r="E1" s="8" t="s">
        <v>213</v>
      </c>
      <c r="F1" s="9" t="s">
        <v>214</v>
      </c>
      <c r="G1" s="9" t="s">
        <v>215</v>
      </c>
      <c r="H1" s="10" t="s">
        <v>216</v>
      </c>
    </row>
    <row r="2" spans="1:8" x14ac:dyDescent="0.2">
      <c r="A2" s="4">
        <v>20.8</v>
      </c>
      <c r="B2" s="4">
        <v>0.29499999999999998</v>
      </c>
      <c r="C2" s="4">
        <v>1240</v>
      </c>
      <c r="D2" s="4">
        <v>800</v>
      </c>
      <c r="E2" s="4">
        <v>96.1</v>
      </c>
      <c r="F2" s="19">
        <v>0</v>
      </c>
      <c r="G2" s="19">
        <v>0</v>
      </c>
      <c r="H2" s="4">
        <v>0</v>
      </c>
    </row>
    <row r="3" spans="1:8" x14ac:dyDescent="0.2">
      <c r="A3" s="4" t="s">
        <v>217</v>
      </c>
      <c r="B3" s="4" t="s">
        <v>218</v>
      </c>
      <c r="C3" s="4" t="s">
        <v>217</v>
      </c>
      <c r="D3" s="4" t="s">
        <v>217</v>
      </c>
      <c r="E3" s="4" t="s">
        <v>217</v>
      </c>
      <c r="F3" s="4" t="s">
        <v>217</v>
      </c>
      <c r="G3" s="4" t="s">
        <v>217</v>
      </c>
      <c r="H3" s="4" t="s">
        <v>217</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Variable Reference</vt:lpstr>
      <vt:lpstr>Main_Input</vt:lpstr>
      <vt:lpstr>Airfoil_Data</vt:lpstr>
      <vt:lpstr>Component_Data</vt:lpstr>
      <vt:lpstr>Materials</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Hussain Almatruk</cp:lastModifiedBy>
  <cp:revision/>
  <dcterms:created xsi:type="dcterms:W3CDTF">2023-12-05T19:03:00Z</dcterms:created>
  <dcterms:modified xsi:type="dcterms:W3CDTF">2026-03-01T23:46:53Z</dcterms:modified>
  <cp:category/>
  <cp:contentStatus/>
</cp:coreProperties>
</file>